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32" i="1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5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11"/>
  <c r="F34"/>
  <c r="D34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11"/>
  <c r="J32"/>
  <c r="B7"/>
  <c r="B34"/>
  <c r="C34" l="1"/>
</calcChain>
</file>

<file path=xl/sharedStrings.xml><?xml version="1.0" encoding="utf-8"?>
<sst xmlns="http://schemas.openxmlformats.org/spreadsheetml/2006/main" count="86" uniqueCount="78">
  <si>
    <t>附件1</t>
    <phoneticPr fontId="1" type="noConversion"/>
  </si>
  <si>
    <t>新晃县2019-2020年省市级三好优干推荐指标分配表</t>
    <phoneticPr fontId="1" type="noConversion"/>
  </si>
  <si>
    <t>高中</t>
    <phoneticPr fontId="1" type="noConversion"/>
  </si>
  <si>
    <t>高三人数</t>
    <phoneticPr fontId="1" type="noConversion"/>
  </si>
  <si>
    <t xml:space="preserve">市级三好20  优干10 </t>
    <phoneticPr fontId="1" type="noConversion"/>
  </si>
  <si>
    <t>小学</t>
    <phoneticPr fontId="1" type="noConversion"/>
  </si>
  <si>
    <t>小六人数</t>
    <phoneticPr fontId="1" type="noConversion"/>
  </si>
  <si>
    <t xml:space="preserve">市三好28  </t>
    <phoneticPr fontId="1" type="noConversion"/>
  </si>
  <si>
    <t>一中</t>
    <phoneticPr fontId="1" type="noConversion"/>
  </si>
  <si>
    <t>恒雅</t>
    <phoneticPr fontId="1" type="noConversion"/>
  </si>
  <si>
    <t>合计</t>
    <phoneticPr fontId="1" type="noConversion"/>
  </si>
  <si>
    <t>三好</t>
    <phoneticPr fontId="1" type="noConversion"/>
  </si>
  <si>
    <t>指标分配</t>
    <phoneticPr fontId="1" type="noConversion"/>
  </si>
  <si>
    <t>指标分配</t>
    <phoneticPr fontId="1" type="noConversion"/>
  </si>
  <si>
    <t>优干</t>
    <phoneticPr fontId="1" type="noConversion"/>
  </si>
  <si>
    <t>初中</t>
    <phoneticPr fontId="1" type="noConversion"/>
  </si>
  <si>
    <t>初三人数</t>
    <phoneticPr fontId="1" type="noConversion"/>
  </si>
  <si>
    <t>市级三好27  优干14</t>
    <phoneticPr fontId="1" type="noConversion"/>
  </si>
  <si>
    <t>省三好2优干1</t>
    <phoneticPr fontId="1" type="noConversion"/>
  </si>
  <si>
    <t>洞中</t>
  </si>
  <si>
    <t>波中</t>
  </si>
  <si>
    <t>兴中</t>
  </si>
  <si>
    <t>鱼中</t>
  </si>
  <si>
    <t>晏中</t>
  </si>
  <si>
    <t>林冲</t>
  </si>
  <si>
    <t>黄中</t>
  </si>
  <si>
    <t>凉中</t>
  </si>
  <si>
    <t>天中</t>
  </si>
  <si>
    <t>新中</t>
  </si>
  <si>
    <t>贡中</t>
  </si>
  <si>
    <t>扶中</t>
  </si>
  <si>
    <t>李中</t>
  </si>
  <si>
    <t>禾中</t>
  </si>
  <si>
    <t>中中</t>
  </si>
  <si>
    <t>米中</t>
  </si>
  <si>
    <t>碧中</t>
  </si>
  <si>
    <t>方中</t>
  </si>
  <si>
    <t>龙中</t>
  </si>
  <si>
    <t>一中</t>
  </si>
  <si>
    <t>思源</t>
  </si>
  <si>
    <t>芙蓉</t>
  </si>
  <si>
    <t>合计</t>
    <phoneticPr fontId="1" type="noConversion"/>
  </si>
  <si>
    <t>步小</t>
  </si>
  <si>
    <t>洞小</t>
  </si>
  <si>
    <t>波小</t>
  </si>
  <si>
    <t>兴小</t>
  </si>
  <si>
    <t>方小</t>
  </si>
  <si>
    <t>鱼小</t>
  </si>
  <si>
    <t>晏小</t>
  </si>
  <si>
    <t>林小</t>
  </si>
  <si>
    <t>黄小</t>
  </si>
  <si>
    <t>茶小</t>
  </si>
  <si>
    <t>凳小</t>
  </si>
  <si>
    <t>凉小</t>
  </si>
  <si>
    <t>天小</t>
  </si>
  <si>
    <t>新小</t>
  </si>
  <si>
    <t>贡小</t>
  </si>
  <si>
    <t>扶小</t>
  </si>
  <si>
    <t>李小</t>
  </si>
  <si>
    <t>禾小</t>
  </si>
  <si>
    <t>中小</t>
  </si>
  <si>
    <t>米小</t>
  </si>
  <si>
    <t>碧小</t>
  </si>
  <si>
    <t>一完</t>
  </si>
  <si>
    <t>二完</t>
  </si>
  <si>
    <t>三完</t>
  </si>
  <si>
    <t>酒小</t>
  </si>
  <si>
    <t>三好1.5%</t>
    <phoneticPr fontId="1" type="noConversion"/>
  </si>
  <si>
    <t>20.00</t>
    <phoneticPr fontId="1" type="noConversion"/>
  </si>
  <si>
    <t>优干0.75%</t>
    <phoneticPr fontId="1" type="noConversion"/>
  </si>
  <si>
    <t>10.00</t>
    <phoneticPr fontId="1" type="noConversion"/>
  </si>
  <si>
    <t>三好0.9%</t>
    <phoneticPr fontId="1" type="noConversion"/>
  </si>
  <si>
    <t>优干0.48%</t>
    <phoneticPr fontId="1" type="noConversion"/>
  </si>
  <si>
    <t>步中</t>
    <phoneticPr fontId="1" type="noConversion"/>
  </si>
  <si>
    <t>三好1.03%</t>
    <phoneticPr fontId="1" type="noConversion"/>
  </si>
  <si>
    <t>指标 分配</t>
    <phoneticPr fontId="1" type="noConversion"/>
  </si>
  <si>
    <t>省三 好2</t>
    <phoneticPr fontId="1" type="noConversion"/>
  </si>
  <si>
    <t>省三好6    省优干3</t>
    <phoneticPr fontId="1" type="noConversion"/>
  </si>
</sst>
</file>

<file path=xl/styles.xml><?xml version="1.0" encoding="utf-8"?>
<styleSheet xmlns="http://schemas.openxmlformats.org/spreadsheetml/2006/main">
  <numFmts count="19">
    <numFmt numFmtId="41" formatCode="_ * #,##0_ ;_ * \-#,##0_ ;_ * &quot;-&quot;_ ;_ @_ "/>
    <numFmt numFmtId="43" formatCode="_ * #,##0.00_ ;_ * \-#,##0.00_ ;_ * &quot;-&quot;??_ ;_ @_ "/>
    <numFmt numFmtId="176" formatCode="yy\.mm\.dd"/>
    <numFmt numFmtId="177" formatCode="_-* #,##0_-;\-* #,##0_-;_-* &quot;-&quot;_-;_-@_-"/>
    <numFmt numFmtId="178" formatCode="#,##0;\(#,##0\)"/>
    <numFmt numFmtId="179" formatCode="_-* #,##0.00_-;\-* #,##0.00_-;_-* &quot;-&quot;??_-;_-@_-"/>
    <numFmt numFmtId="180" formatCode="_-&quot;$&quot;\ * #,##0_-;_-&quot;$&quot;\ * #,##0\-;_-&quot;$&quot;\ * &quot;-&quot;_-;_-@_-"/>
    <numFmt numFmtId="181" formatCode="_-&quot;$&quot;\ * #,##0.00_-;_-&quot;$&quot;\ * #,##0.00\-;_-&quot;$&quot;\ * &quot;-&quot;??_-;_-@_-"/>
    <numFmt numFmtId="182" formatCode="\$#,##0.00;\(\$#,##0.00\)"/>
    <numFmt numFmtId="183" formatCode="\$#,##0;\(\$#,##0\)"/>
    <numFmt numFmtId="184" formatCode="&quot;$&quot;#,##0_);\(&quot;$&quot;#,##0\)"/>
    <numFmt numFmtId="185" formatCode="&quot;$&quot;\ #,##0_-;[Red]&quot;$&quot;\ #,##0\-"/>
    <numFmt numFmtId="186" formatCode="#,##0.0_);\(#,##0.0\)"/>
    <numFmt numFmtId="187" formatCode="&quot;$&quot;#,##0_);[Red]\(&quot;$&quot;#,##0\)"/>
    <numFmt numFmtId="188" formatCode="&quot;$&quot;#,##0.00_);[Red]\(&quot;$&quot;#,##0.00\)"/>
    <numFmt numFmtId="189" formatCode="_(&quot;$&quot;* #,##0.00_);_(&quot;$&quot;* \(#,##0.00\);_(&quot;$&quot;* &quot;-&quot;??_);_(@_)"/>
    <numFmt numFmtId="190" formatCode="&quot;$&quot;\ #,##0.00_-;[Red]&quot;$&quot;\ #,##0.00\-"/>
    <numFmt numFmtId="191" formatCode="_(&quot;$&quot;* #,##0_);_(&quot;$&quot;* \(#,##0\);_(&quot;$&quot;* &quot;-&quot;_);_(@_)"/>
    <numFmt numFmtId="192" formatCode="0.00_ "/>
  </numFmts>
  <fonts count="4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name val="永中宋体"/>
      <charset val="134"/>
    </font>
    <font>
      <sz val="10"/>
      <name val="仿宋_GB2312"/>
      <charset val="134"/>
    </font>
    <font>
      <sz val="10"/>
      <name val="永中宋体"/>
      <charset val="134"/>
    </font>
    <font>
      <sz val="11"/>
      <color indexed="8"/>
      <name val="宋体"/>
      <family val="3"/>
      <charset val="134"/>
    </font>
    <font>
      <sz val="8"/>
      <name val="Times New Roman"/>
      <family val="1"/>
    </font>
    <font>
      <sz val="12"/>
      <name val="宋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Arial MT"/>
      <family val="2"/>
    </font>
    <font>
      <sz val="10"/>
      <name val="MS Sans Serif"/>
      <family val="2"/>
    </font>
    <font>
      <b/>
      <sz val="10"/>
      <name val="MS Sans"/>
      <family val="2"/>
    </font>
    <font>
      <sz val="10"/>
      <name val="Helv"/>
      <family val="2"/>
    </font>
    <font>
      <sz val="10"/>
      <name val="Geneva"/>
      <family val="2"/>
    </font>
    <font>
      <sz val="10"/>
      <name val="Times New Roman"/>
      <family val="1"/>
    </font>
    <font>
      <sz val="11"/>
      <color indexed="17"/>
      <name val="Tahoma"/>
      <family val="2"/>
      <charset val="134"/>
    </font>
    <font>
      <sz val="10"/>
      <name val="楷体"/>
      <family val="3"/>
      <charset val="134"/>
    </font>
    <font>
      <b/>
      <sz val="9"/>
      <name val="Arial"/>
      <family val="2"/>
    </font>
    <font>
      <b/>
      <sz val="12"/>
      <name val="Arial MT"/>
      <family val="2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sz val="10"/>
      <name val="MS Sans Serif"/>
      <family val="2"/>
    </font>
    <font>
      <sz val="12"/>
      <name val="Helv"/>
      <family val="2"/>
    </font>
    <font>
      <sz val="12"/>
      <color indexed="9"/>
      <name val="Helv"/>
      <family val="2"/>
    </font>
    <font>
      <b/>
      <sz val="10"/>
      <name val="Tms Rmn"/>
      <family val="2"/>
    </font>
    <font>
      <u/>
      <sz val="12"/>
      <name val="Arial MT"/>
      <family val="2"/>
    </font>
    <font>
      <sz val="10"/>
      <color indexed="8"/>
      <name val="MS Sans Serif"/>
      <family val="2"/>
    </font>
    <font>
      <sz val="11"/>
      <name val="Arial MT"/>
      <family val="2"/>
    </font>
    <font>
      <sz val="10"/>
      <name val="宋体"/>
      <family val="3"/>
      <charset val="134"/>
    </font>
    <font>
      <b/>
      <sz val="14"/>
      <name val="楷体"/>
      <family val="3"/>
      <charset val="134"/>
    </font>
    <font>
      <sz val="11"/>
      <color indexed="20"/>
      <name val="Tahoma"/>
      <family val="2"/>
      <charset val="134"/>
    </font>
    <font>
      <b/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8">
    <xf numFmtId="0" fontId="0" fillId="0" borderId="0">
      <alignment vertical="center"/>
    </xf>
    <xf numFmtId="0" fontId="4" fillId="0" borderId="0">
      <alignment vertical="center"/>
    </xf>
    <xf numFmtId="43" fontId="9" fillId="0" borderId="0" applyFont="0" applyFill="0" applyBorder="0" applyAlignment="0" applyProtection="0"/>
    <xf numFmtId="0" fontId="9" fillId="0" borderId="0"/>
    <xf numFmtId="0" fontId="8" fillId="0" borderId="0">
      <alignment horizontal="center" wrapText="1"/>
      <protection locked="0"/>
    </xf>
    <xf numFmtId="176" fontId="10" fillId="0" borderId="8" applyFill="0" applyProtection="0">
      <alignment horizontal="right"/>
    </xf>
    <xf numFmtId="0" fontId="11" fillId="0" borderId="0"/>
    <xf numFmtId="0" fontId="10" fillId="0" borderId="0"/>
    <xf numFmtId="0" fontId="10" fillId="0" borderId="0"/>
    <xf numFmtId="0" fontId="13" fillId="2" borderId="0" applyNumberFormat="0" applyBorder="0" applyAlignment="0" applyProtection="0">
      <alignment vertical="center"/>
    </xf>
    <xf numFmtId="0" fontId="10" fillId="0" borderId="0"/>
    <xf numFmtId="2" fontId="14" fillId="0" borderId="0">
      <alignment horizontal="right"/>
    </xf>
    <xf numFmtId="0" fontId="11" fillId="0" borderId="0"/>
    <xf numFmtId="0" fontId="15" fillId="0" borderId="0" applyNumberFormat="0" applyFont="0" applyFill="0" applyBorder="0" applyAlignment="0" applyProtection="0">
      <alignment horizontal="left"/>
    </xf>
    <xf numFmtId="0" fontId="16" fillId="0" borderId="0" applyNumberFormat="0" applyFill="0" applyBorder="0" applyAlignment="0" applyProtection="0"/>
    <xf numFmtId="1" fontId="14" fillId="0" borderId="1">
      <alignment horizontal="center"/>
      <protection locked="0"/>
    </xf>
    <xf numFmtId="18" fontId="14" fillId="0" borderId="1">
      <alignment horizontal="center"/>
      <protection locked="0"/>
    </xf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7" fillId="0" borderId="0"/>
    <xf numFmtId="0" fontId="18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7" fillId="0" borderId="0">
      <protection locked="0"/>
    </xf>
    <xf numFmtId="0" fontId="10" fillId="0" borderId="0"/>
    <xf numFmtId="177" fontId="10" fillId="0" borderId="0" applyFont="0" applyFill="0" applyBorder="0" applyAlignment="0" applyProtection="0"/>
    <xf numFmtId="178" fontId="19" fillId="0" borderId="0"/>
    <xf numFmtId="179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0" fillId="0" borderId="0"/>
    <xf numFmtId="182" fontId="19" fillId="0" borderId="0"/>
    <xf numFmtId="14" fontId="14" fillId="0" borderId="1">
      <protection locked="0"/>
    </xf>
    <xf numFmtId="183" fontId="19" fillId="0" borderId="0"/>
    <xf numFmtId="184" fontId="23" fillId="0" borderId="0"/>
    <xf numFmtId="38" fontId="24" fillId="3" borderId="0" applyNumberFormat="0" applyBorder="0" applyAlignment="0" applyProtection="0"/>
    <xf numFmtId="0" fontId="25" fillId="0" borderId="9" applyNumberFormat="0" applyAlignment="0" applyProtection="0">
      <alignment horizontal="left" vertical="center"/>
    </xf>
    <xf numFmtId="0" fontId="25" fillId="0" borderId="5">
      <alignment horizontal="left" vertical="center"/>
    </xf>
    <xf numFmtId="10" fontId="24" fillId="5" borderId="1" applyNumberFormat="0" applyBorder="0" applyAlignment="0" applyProtection="0"/>
    <xf numFmtId="186" fontId="28" fillId="6" borderId="0"/>
    <xf numFmtId="186" fontId="29" fillId="7" borderId="0"/>
    <xf numFmtId="38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87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19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19" fillId="0" borderId="0"/>
    <xf numFmtId="37" fontId="26" fillId="0" borderId="0"/>
    <xf numFmtId="185" fontId="10" fillId="0" borderId="0"/>
    <xf numFmtId="0" fontId="17" fillId="0" borderId="0"/>
    <xf numFmtId="1" fontId="31" fillId="0" borderId="0">
      <alignment horizontal="center"/>
      <protection locked="0"/>
    </xf>
    <xf numFmtId="1" fontId="33" fillId="0" borderId="10" applyBorder="0">
      <protection locked="0"/>
    </xf>
    <xf numFmtId="14" fontId="8" fillId="0" borderId="0">
      <alignment horizontal="center" wrapText="1"/>
      <protection locked="0"/>
    </xf>
    <xf numFmtId="3" fontId="15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23" fillId="0" borderId="0"/>
    <xf numFmtId="13" fontId="10" fillId="0" borderId="0" applyFont="0" applyFill="0" applyProtection="0"/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27" fillId="0" borderId="11">
      <alignment horizontal="center"/>
    </xf>
    <xf numFmtId="0" fontId="15" fillId="8" borderId="0" applyNumberFormat="0" applyFont="0" applyBorder="0" applyAlignment="0" applyProtection="0"/>
    <xf numFmtId="0" fontId="30" fillId="9" borderId="12">
      <protection locked="0"/>
    </xf>
    <xf numFmtId="0" fontId="32" fillId="0" borderId="0"/>
    <xf numFmtId="0" fontId="30" fillId="9" borderId="12">
      <protection locked="0"/>
    </xf>
    <xf numFmtId="0" fontId="30" fillId="9" borderId="12">
      <protection locked="0"/>
    </xf>
    <xf numFmtId="0" fontId="34" fillId="0" borderId="0" applyNumberFormat="0" applyFont="0" applyFill="0" applyBorder="0" applyAlignment="0">
      <alignment horizontal="center" vertical="center"/>
    </xf>
    <xf numFmtId="9" fontId="9" fillId="0" borderId="0" applyFont="0" applyFill="0" applyBorder="0" applyAlignment="0" applyProtection="0"/>
    <xf numFmtId="189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0" fillId="0" borderId="3" applyNumberFormat="0" applyFill="0" applyProtection="0">
      <alignment horizontal="right"/>
    </xf>
    <xf numFmtId="0" fontId="35" fillId="0" borderId="3" applyNumberFormat="0" applyFill="0" applyProtection="0">
      <alignment horizontal="center"/>
    </xf>
    <xf numFmtId="0" fontId="21" fillId="0" borderId="8" applyNumberFormat="0" applyFill="0" applyProtection="0">
      <alignment horizontal="center"/>
    </xf>
    <xf numFmtId="0" fontId="36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0" borderId="0">
      <alignment vertical="center"/>
    </xf>
    <xf numFmtId="3" fontId="37" fillId="0" borderId="0" applyNumberFormat="0" applyFill="0" applyBorder="0" applyAlignment="0" applyProtection="0"/>
    <xf numFmtId="0" fontId="20" fillId="2" borderId="0" applyNumberFormat="0" applyBorder="0" applyAlignment="0" applyProtection="0">
      <alignment vertical="center"/>
    </xf>
    <xf numFmtId="0" fontId="21" fillId="0" borderId="8" applyNumberFormat="0" applyFill="0" applyProtection="0">
      <alignment horizontal="left"/>
    </xf>
    <xf numFmtId="0" fontId="9" fillId="0" borderId="0"/>
    <xf numFmtId="41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3" applyNumberFormat="0" applyFill="0" applyProtection="0">
      <alignment horizontal="left"/>
    </xf>
    <xf numFmtId="1" fontId="10" fillId="0" borderId="8" applyFill="0" applyProtection="0">
      <alignment horizontal="center"/>
    </xf>
    <xf numFmtId="0" fontId="15" fillId="0" borderId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7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9" fillId="0" borderId="1" xfId="1" applyFont="1" applyBorder="1" applyAlignment="1">
      <alignment horizontal="center" vertical="center" wrapText="1"/>
    </xf>
    <xf numFmtId="0" fontId="39" fillId="0" borderId="1" xfId="1" applyFont="1" applyFill="1" applyBorder="1" applyAlignment="1">
      <alignment horizontal="center" vertical="center" wrapText="1"/>
    </xf>
    <xf numFmtId="0" fontId="39" fillId="0" borderId="1" xfId="1" applyNumberFormat="1" applyFont="1" applyFill="1" applyBorder="1" applyAlignment="1">
      <alignment horizontal="center" vertical="center" shrinkToFit="1"/>
    </xf>
    <xf numFmtId="0" fontId="39" fillId="0" borderId="1" xfId="1" applyFont="1" applyBorder="1" applyAlignment="1">
      <alignment horizontal="center" vertical="center"/>
    </xf>
    <xf numFmtId="0" fontId="39" fillId="0" borderId="1" xfId="1" applyFont="1" applyFill="1" applyBorder="1" applyAlignment="1">
      <alignment horizontal="center" vertical="center"/>
    </xf>
    <xf numFmtId="0" fontId="40" fillId="0" borderId="1" xfId="1" applyFont="1" applyBorder="1" applyAlignment="1">
      <alignment horizontal="center" vertical="center" wrapText="1"/>
    </xf>
    <xf numFmtId="0" fontId="40" fillId="0" borderId="1" xfId="1" applyFont="1" applyFill="1" applyBorder="1" applyAlignment="1">
      <alignment horizontal="center" vertical="center" wrapText="1"/>
    </xf>
    <xf numFmtId="0" fontId="40" fillId="0" borderId="1" xfId="1" applyFont="1" applyFill="1" applyBorder="1" applyAlignment="1">
      <alignment horizontal="center" vertical="center"/>
    </xf>
    <xf numFmtId="0" fontId="40" fillId="0" borderId="2" xfId="1" applyFont="1" applyBorder="1" applyAlignment="1">
      <alignment horizontal="center" vertical="center" wrapText="1"/>
    </xf>
    <xf numFmtId="0" fontId="40" fillId="0" borderId="4" xfId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92" fontId="0" fillId="0" borderId="1" xfId="0" applyNumberFormat="1" applyBorder="1" applyAlignment="1">
      <alignment horizontal="center" vertical="center"/>
    </xf>
  </cellXfs>
  <cellStyles count="98">
    <cellStyle name="_x0004_" xfId="3"/>
    <cellStyle name=" 1" xfId="14"/>
    <cellStyle name="_x000a_mouse.drv=lm" xfId="10"/>
    <cellStyle name="%REDUCTION" xfId="15"/>
    <cellStyle name="_2007年采购计划" xfId="18"/>
    <cellStyle name="_5年经营计划" xfId="17"/>
    <cellStyle name="_8月份经调整后的分析报表" xfId="19"/>
    <cellStyle name="_Book1" xfId="20"/>
    <cellStyle name="_Book1_1" xfId="7"/>
    <cellStyle name="_Book1_2" xfId="21"/>
    <cellStyle name="_Book1_3" xfId="22"/>
    <cellStyle name="_Book1_4" xfId="23"/>
    <cellStyle name="_ET_STYLE_NoName_00_" xfId="6"/>
    <cellStyle name="_Sheet2" xfId="24"/>
    <cellStyle name="_Sheet3" xfId="8"/>
    <cellStyle name="_W采购公司07年财务预算" xfId="25"/>
    <cellStyle name="_采购公司2007年预算模版" xfId="12"/>
    <cellStyle name="_采购总成本预算" xfId="26"/>
    <cellStyle name="_生产计划分析0923" xfId="27"/>
    <cellStyle name="_投资分析模型" xfId="29"/>
    <cellStyle name="6mal" xfId="28"/>
    <cellStyle name="args.style" xfId="4"/>
    <cellStyle name="Comma [0]_!!!GO" xfId="30"/>
    <cellStyle name="comma zerodec" xfId="31"/>
    <cellStyle name="Comma_!!!GO" xfId="32"/>
    <cellStyle name="Currency [0]_!!!GO" xfId="33"/>
    <cellStyle name="Currency_!!!GO" xfId="34"/>
    <cellStyle name="Currency1" xfId="37"/>
    <cellStyle name="DATE" xfId="38"/>
    <cellStyle name="Dollar (zero dec)" xfId="39"/>
    <cellStyle name="DOLLARS" xfId="40"/>
    <cellStyle name="Grey" xfId="41"/>
    <cellStyle name="Header1" xfId="42"/>
    <cellStyle name="Header2" xfId="43"/>
    <cellStyle name="Input [yellow]" xfId="44"/>
    <cellStyle name="Input Cells" xfId="45"/>
    <cellStyle name="Linked Cells" xfId="46"/>
    <cellStyle name="Millares [0]_96 Risk" xfId="47"/>
    <cellStyle name="Millares_96 Risk" xfId="48"/>
    <cellStyle name="Milliers [0]_!!!GO" xfId="49"/>
    <cellStyle name="Milliers_!!!GO" xfId="50"/>
    <cellStyle name="Moneda [0]_96 Risk" xfId="51"/>
    <cellStyle name="Moneda_96 Risk" xfId="52"/>
    <cellStyle name="Mon閠aire [0]_!!!GO" xfId="53"/>
    <cellStyle name="Mon閠aire_!!!GO" xfId="54"/>
    <cellStyle name="New Times Roman" xfId="55"/>
    <cellStyle name="no dec" xfId="56"/>
    <cellStyle name="Normal - Style1" xfId="57"/>
    <cellStyle name="Normal_!!!GO" xfId="58"/>
    <cellStyle name="NUMBER" xfId="59"/>
    <cellStyle name="PART NUMBER" xfId="60"/>
    <cellStyle name="per.style" xfId="61"/>
    <cellStyle name="Percent [2]" xfId="63"/>
    <cellStyle name="Percent_!!!GO" xfId="64"/>
    <cellStyle name="Percent1" xfId="65"/>
    <cellStyle name="Pourcentage_pldt" xfId="66"/>
    <cellStyle name="PSChar" xfId="13"/>
    <cellStyle name="PSDate" xfId="67"/>
    <cellStyle name="PSDec" xfId="68"/>
    <cellStyle name="PSHeading" xfId="69"/>
    <cellStyle name="PSInt" xfId="62"/>
    <cellStyle name="PSSpacer" xfId="70"/>
    <cellStyle name="sstot" xfId="71"/>
    <cellStyle name="Standard_AREAS" xfId="72"/>
    <cellStyle name="summary" xfId="11"/>
    <cellStyle name="t" xfId="73"/>
    <cellStyle name="t_HVAC Equipment (3)" xfId="74"/>
    <cellStyle name="TIME" xfId="16"/>
    <cellStyle name="啊" xfId="75"/>
    <cellStyle name="百分比 2" xfId="76"/>
    <cellStyle name="捠壿 [0.00]_Region Orders (2)" xfId="77"/>
    <cellStyle name="捠壿_Region Orders (2)" xfId="78"/>
    <cellStyle name="编号" xfId="79"/>
    <cellStyle name="标题1" xfId="80"/>
    <cellStyle name="部门" xfId="81"/>
    <cellStyle name="差_Book1" xfId="82"/>
    <cellStyle name="差_附件3全省警车和涉案车辆违规问题专项治理统计表" xfId="83"/>
    <cellStyle name="常规" xfId="0" builtinId="0"/>
    <cellStyle name="常规 2" xfId="84"/>
    <cellStyle name="常规 3" xfId="1"/>
    <cellStyle name="常规 3 2" xfId="97"/>
    <cellStyle name="分级显示行_1_Book1" xfId="85"/>
    <cellStyle name="分级显示列_1_Book1" xfId="35"/>
    <cellStyle name="好_Book1" xfId="86"/>
    <cellStyle name="好_附件3全省警车和涉案车辆违规问题专项治理统计表" xfId="9"/>
    <cellStyle name="借出原因" xfId="87"/>
    <cellStyle name="普通_laroux" xfId="88"/>
    <cellStyle name="千分位[0]_laroux" xfId="89"/>
    <cellStyle name="千分位_laroux" xfId="2"/>
    <cellStyle name="千位[0]_ 方正PC" xfId="90"/>
    <cellStyle name="千位_ 方正PC" xfId="91"/>
    <cellStyle name="日期" xfId="5"/>
    <cellStyle name="商品名称" xfId="92"/>
    <cellStyle name="数量" xfId="93"/>
    <cellStyle name="样式 1" xfId="36"/>
    <cellStyle name="昗弨_Pacific Region P&amp;L" xfId="94"/>
    <cellStyle name="寘嬫愗傝 [0.00]_Region Orders (2)" xfId="95"/>
    <cellStyle name="寘嬫愗傝_Region Orders (2)" xfId="9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3"/>
  <sheetViews>
    <sheetView tabSelected="1" workbookViewId="0">
      <selection activeCell="E40" sqref="E40"/>
    </sheetView>
  </sheetViews>
  <sheetFormatPr defaultRowHeight="13.5"/>
  <cols>
    <col min="1" max="4" width="6.125" customWidth="1"/>
    <col min="5" max="5" width="7.25" customWidth="1"/>
    <col min="6" max="10" width="6.125" customWidth="1"/>
    <col min="11" max="11" width="7" customWidth="1"/>
    <col min="12" max="12" width="6.125" customWidth="1"/>
    <col min="13" max="13" width="6.625" customWidth="1"/>
  </cols>
  <sheetData>
    <row r="1" spans="1:14" ht="23.2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4" ht="26.25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ht="27" customHeight="1">
      <c r="A3" s="12" t="s">
        <v>2</v>
      </c>
      <c r="B3" s="12" t="s">
        <v>3</v>
      </c>
      <c r="C3" s="9" t="s">
        <v>4</v>
      </c>
      <c r="D3" s="10"/>
      <c r="E3" s="10"/>
      <c r="F3" s="11"/>
      <c r="G3" s="9" t="s">
        <v>77</v>
      </c>
      <c r="H3" s="11"/>
      <c r="I3" s="12" t="s">
        <v>5</v>
      </c>
      <c r="J3" s="12" t="s">
        <v>6</v>
      </c>
      <c r="K3" s="9" t="s">
        <v>7</v>
      </c>
      <c r="L3" s="11"/>
      <c r="M3" s="3" t="s">
        <v>76</v>
      </c>
      <c r="N3" s="1"/>
    </row>
    <row r="4" spans="1:14" ht="31.5" customHeight="1">
      <c r="A4" s="13"/>
      <c r="B4" s="13"/>
      <c r="C4" s="3" t="s">
        <v>67</v>
      </c>
      <c r="D4" s="4" t="s">
        <v>13</v>
      </c>
      <c r="E4" s="3" t="s">
        <v>69</v>
      </c>
      <c r="F4" s="3" t="s">
        <v>12</v>
      </c>
      <c r="G4" s="3" t="s">
        <v>11</v>
      </c>
      <c r="H4" s="3" t="s">
        <v>14</v>
      </c>
      <c r="I4" s="13"/>
      <c r="J4" s="13"/>
      <c r="K4" s="3" t="s">
        <v>74</v>
      </c>
      <c r="L4" s="3" t="s">
        <v>12</v>
      </c>
      <c r="M4" s="3" t="s">
        <v>75</v>
      </c>
      <c r="N4" s="1"/>
    </row>
    <row r="5" spans="1:14" ht="21.75" customHeight="1">
      <c r="A5" s="2" t="s">
        <v>8</v>
      </c>
      <c r="B5" s="16">
        <v>803</v>
      </c>
      <c r="C5" s="2">
        <v>12.04</v>
      </c>
      <c r="D5" s="2">
        <v>12</v>
      </c>
      <c r="E5" s="2">
        <v>6.02</v>
      </c>
      <c r="F5" s="2">
        <v>6</v>
      </c>
      <c r="G5" s="2">
        <v>4</v>
      </c>
      <c r="H5" s="2">
        <v>2</v>
      </c>
      <c r="I5" s="18" t="s">
        <v>42</v>
      </c>
      <c r="J5" s="18">
        <v>61</v>
      </c>
      <c r="K5" s="29">
        <f>J5*0.0103</f>
        <v>0.62829999999999997</v>
      </c>
      <c r="L5" s="2">
        <v>1</v>
      </c>
      <c r="M5" s="2"/>
      <c r="N5" s="1"/>
    </row>
    <row r="6" spans="1:14" ht="21.75" customHeight="1">
      <c r="A6" s="2" t="s">
        <v>9</v>
      </c>
      <c r="B6" s="15">
        <v>530</v>
      </c>
      <c r="C6" s="2">
        <v>7.95</v>
      </c>
      <c r="D6" s="2">
        <v>8</v>
      </c>
      <c r="E6" s="2">
        <v>3.97</v>
      </c>
      <c r="F6" s="2">
        <v>4</v>
      </c>
      <c r="G6" s="2">
        <v>2</v>
      </c>
      <c r="H6" s="2">
        <v>1</v>
      </c>
      <c r="I6" s="18" t="s">
        <v>43</v>
      </c>
      <c r="J6" s="19">
        <v>58</v>
      </c>
      <c r="K6" s="29">
        <f t="shared" ref="K6:K32" si="0">J6*0.0103</f>
        <v>0.59740000000000004</v>
      </c>
      <c r="L6" s="2">
        <v>1</v>
      </c>
      <c r="M6" s="2"/>
      <c r="N6" s="1"/>
    </row>
    <row r="7" spans="1:14" ht="21.75" customHeight="1">
      <c r="A7" s="2" t="s">
        <v>10</v>
      </c>
      <c r="B7" s="2">
        <f>SUM(B5:B6)</f>
        <v>1333</v>
      </c>
      <c r="C7" s="28" t="s">
        <v>68</v>
      </c>
      <c r="D7" s="2">
        <v>20</v>
      </c>
      <c r="E7" s="28" t="s">
        <v>70</v>
      </c>
      <c r="F7" s="2">
        <v>10</v>
      </c>
      <c r="G7" s="2">
        <v>6</v>
      </c>
      <c r="H7" s="2">
        <v>3</v>
      </c>
      <c r="I7" s="18" t="s">
        <v>44</v>
      </c>
      <c r="J7" s="20">
        <v>117</v>
      </c>
      <c r="K7" s="29">
        <f t="shared" si="0"/>
        <v>1.2051000000000001</v>
      </c>
      <c r="L7" s="2">
        <v>1</v>
      </c>
      <c r="M7" s="2"/>
      <c r="N7" s="1"/>
    </row>
    <row r="8" spans="1:14" ht="21.75" customHeight="1">
      <c r="A8" s="6"/>
      <c r="B8" s="7"/>
      <c r="C8" s="7"/>
      <c r="D8" s="7"/>
      <c r="E8" s="7"/>
      <c r="F8" s="7"/>
      <c r="G8" s="7"/>
      <c r="H8" s="8"/>
      <c r="I8" s="18" t="s">
        <v>45</v>
      </c>
      <c r="J8" s="19">
        <v>268</v>
      </c>
      <c r="K8" s="29">
        <f t="shared" si="0"/>
        <v>2.7604000000000002</v>
      </c>
      <c r="L8" s="2">
        <v>2</v>
      </c>
      <c r="M8" s="2"/>
      <c r="N8" s="1"/>
    </row>
    <row r="9" spans="1:14" ht="21.75" customHeight="1">
      <c r="A9" s="12" t="s">
        <v>15</v>
      </c>
      <c r="B9" s="12" t="s">
        <v>16</v>
      </c>
      <c r="C9" s="9" t="s">
        <v>17</v>
      </c>
      <c r="D9" s="10"/>
      <c r="E9" s="10"/>
      <c r="F9" s="11"/>
      <c r="G9" s="9" t="s">
        <v>18</v>
      </c>
      <c r="H9" s="11"/>
      <c r="I9" s="18" t="s">
        <v>46</v>
      </c>
      <c r="J9" s="19">
        <v>78</v>
      </c>
      <c r="K9" s="29">
        <f t="shared" si="0"/>
        <v>0.8034</v>
      </c>
      <c r="L9" s="2">
        <v>1</v>
      </c>
      <c r="M9" s="2"/>
      <c r="N9" s="1"/>
    </row>
    <row r="10" spans="1:14" ht="29.25" customHeight="1">
      <c r="A10" s="13"/>
      <c r="B10" s="13"/>
      <c r="C10" s="3" t="s">
        <v>71</v>
      </c>
      <c r="D10" s="4" t="s">
        <v>13</v>
      </c>
      <c r="E10" s="3" t="s">
        <v>72</v>
      </c>
      <c r="F10" s="3" t="s">
        <v>12</v>
      </c>
      <c r="G10" s="3" t="s">
        <v>11</v>
      </c>
      <c r="H10" s="3" t="s">
        <v>14</v>
      </c>
      <c r="I10" s="18" t="s">
        <v>47</v>
      </c>
      <c r="J10" s="21">
        <v>109</v>
      </c>
      <c r="K10" s="29">
        <f t="shared" si="0"/>
        <v>1.1227</v>
      </c>
      <c r="L10" s="2">
        <v>1</v>
      </c>
      <c r="M10" s="2"/>
      <c r="N10" s="1"/>
    </row>
    <row r="11" spans="1:14" ht="21" customHeight="1">
      <c r="A11" s="23" t="s">
        <v>73</v>
      </c>
      <c r="B11" s="23">
        <v>88</v>
      </c>
      <c r="C11" s="29">
        <f>B11*0.009</f>
        <v>0.79199999999999993</v>
      </c>
      <c r="D11" s="2">
        <v>1</v>
      </c>
      <c r="E11" s="29">
        <f>B11*0.0048</f>
        <v>0.42239999999999994</v>
      </c>
      <c r="F11" s="2">
        <v>0</v>
      </c>
      <c r="G11" s="2"/>
      <c r="H11" s="2"/>
      <c r="I11" s="18" t="s">
        <v>48</v>
      </c>
      <c r="J11" s="19">
        <v>45</v>
      </c>
      <c r="K11" s="29">
        <f t="shared" si="0"/>
        <v>0.46350000000000002</v>
      </c>
      <c r="L11" s="2">
        <v>1</v>
      </c>
      <c r="M11" s="2"/>
      <c r="N11" s="1"/>
    </row>
    <row r="12" spans="1:14" ht="21" customHeight="1">
      <c r="A12" s="23" t="s">
        <v>19</v>
      </c>
      <c r="B12" s="24">
        <v>66</v>
      </c>
      <c r="C12" s="29">
        <f t="shared" ref="C12:C34" si="1">B12*0.009</f>
        <v>0.59399999999999997</v>
      </c>
      <c r="D12" s="2">
        <v>1</v>
      </c>
      <c r="E12" s="29">
        <f t="shared" ref="E12:E34" si="2">B12*0.0048</f>
        <v>0.31679999999999997</v>
      </c>
      <c r="F12" s="2">
        <v>0</v>
      </c>
      <c r="G12" s="2"/>
      <c r="H12" s="2"/>
      <c r="I12" s="18" t="s">
        <v>49</v>
      </c>
      <c r="J12" s="18">
        <v>87</v>
      </c>
      <c r="K12" s="29">
        <f t="shared" si="0"/>
        <v>0.89610000000000001</v>
      </c>
      <c r="L12" s="2">
        <v>1</v>
      </c>
      <c r="M12" s="2"/>
      <c r="N12" s="1"/>
    </row>
    <row r="13" spans="1:14" ht="21" customHeight="1">
      <c r="A13" s="27" t="s">
        <v>20</v>
      </c>
      <c r="B13" s="24">
        <v>108</v>
      </c>
      <c r="C13" s="29">
        <f t="shared" si="1"/>
        <v>0.97199999999999998</v>
      </c>
      <c r="D13" s="2">
        <v>1</v>
      </c>
      <c r="E13" s="29">
        <f t="shared" si="2"/>
        <v>0.51839999999999997</v>
      </c>
      <c r="F13" s="2">
        <v>1</v>
      </c>
      <c r="G13" s="2"/>
      <c r="H13" s="2"/>
      <c r="I13" s="18" t="s">
        <v>50</v>
      </c>
      <c r="J13" s="18">
        <v>60</v>
      </c>
      <c r="K13" s="29">
        <f t="shared" si="0"/>
        <v>0.61799999999999999</v>
      </c>
      <c r="L13" s="2">
        <v>1</v>
      </c>
      <c r="M13" s="2"/>
      <c r="N13" s="1"/>
    </row>
    <row r="14" spans="1:14" ht="21" customHeight="1">
      <c r="A14" s="27" t="s">
        <v>21</v>
      </c>
      <c r="B14" s="25">
        <v>316</v>
      </c>
      <c r="C14" s="29">
        <f t="shared" si="1"/>
        <v>2.8439999999999999</v>
      </c>
      <c r="D14" s="2">
        <v>2</v>
      </c>
      <c r="E14" s="29">
        <f t="shared" si="2"/>
        <v>1.5167999999999999</v>
      </c>
      <c r="F14" s="2">
        <v>2</v>
      </c>
      <c r="G14" s="2"/>
      <c r="H14" s="2"/>
      <c r="I14" s="18" t="s">
        <v>51</v>
      </c>
      <c r="J14" s="18">
        <v>34</v>
      </c>
      <c r="K14" s="29">
        <f t="shared" si="0"/>
        <v>0.35020000000000001</v>
      </c>
      <c r="L14" s="2">
        <v>1</v>
      </c>
      <c r="M14" s="2"/>
      <c r="N14" s="1"/>
    </row>
    <row r="15" spans="1:14" ht="21" customHeight="1">
      <c r="A15" s="27" t="s">
        <v>22</v>
      </c>
      <c r="B15" s="23">
        <v>79</v>
      </c>
      <c r="C15" s="29">
        <f t="shared" si="1"/>
        <v>0.71099999999999997</v>
      </c>
      <c r="D15" s="2">
        <v>1</v>
      </c>
      <c r="E15" s="29">
        <f t="shared" si="2"/>
        <v>0.37919999999999998</v>
      </c>
      <c r="F15" s="2">
        <v>0</v>
      </c>
      <c r="G15" s="2"/>
      <c r="H15" s="2"/>
      <c r="I15" s="18" t="s">
        <v>52</v>
      </c>
      <c r="J15" s="19">
        <v>61</v>
      </c>
      <c r="K15" s="29">
        <f t="shared" si="0"/>
        <v>0.62829999999999997</v>
      </c>
      <c r="L15" s="2">
        <v>1</v>
      </c>
      <c r="M15" s="2"/>
      <c r="N15" s="1"/>
    </row>
    <row r="16" spans="1:14" ht="21" customHeight="1">
      <c r="A16" s="23" t="s">
        <v>23</v>
      </c>
      <c r="B16" s="23">
        <v>52</v>
      </c>
      <c r="C16" s="29">
        <f t="shared" si="1"/>
        <v>0.46799999999999997</v>
      </c>
      <c r="D16" s="2">
        <v>0</v>
      </c>
      <c r="E16" s="29">
        <f t="shared" si="2"/>
        <v>0.24959999999999999</v>
      </c>
      <c r="F16" s="2">
        <v>0</v>
      </c>
      <c r="G16" s="2"/>
      <c r="H16" s="2"/>
      <c r="I16" s="18" t="s">
        <v>53</v>
      </c>
      <c r="J16" s="18">
        <v>161</v>
      </c>
      <c r="K16" s="29">
        <f t="shared" si="0"/>
        <v>1.6583000000000001</v>
      </c>
      <c r="L16" s="2">
        <v>1</v>
      </c>
      <c r="M16" s="2"/>
      <c r="N16" s="1"/>
    </row>
    <row r="17" spans="1:14" ht="21" customHeight="1">
      <c r="A17" s="23" t="s">
        <v>24</v>
      </c>
      <c r="B17" s="23">
        <v>125</v>
      </c>
      <c r="C17" s="29">
        <f t="shared" si="1"/>
        <v>1.125</v>
      </c>
      <c r="D17" s="2">
        <v>1</v>
      </c>
      <c r="E17" s="29">
        <f t="shared" si="2"/>
        <v>0.6</v>
      </c>
      <c r="F17" s="2">
        <v>1</v>
      </c>
      <c r="G17" s="2"/>
      <c r="H17" s="2"/>
      <c r="I17" s="18" t="s">
        <v>54</v>
      </c>
      <c r="J17" s="18">
        <v>56</v>
      </c>
      <c r="K17" s="29">
        <f t="shared" si="0"/>
        <v>0.57679999999999998</v>
      </c>
      <c r="L17" s="2">
        <v>1</v>
      </c>
      <c r="M17" s="2"/>
      <c r="N17" s="1"/>
    </row>
    <row r="18" spans="1:14" ht="21" customHeight="1">
      <c r="A18" s="23" t="s">
        <v>25</v>
      </c>
      <c r="B18" s="24">
        <v>42</v>
      </c>
      <c r="C18" s="29">
        <f t="shared" si="1"/>
        <v>0.37799999999999995</v>
      </c>
      <c r="D18" s="2">
        <v>0</v>
      </c>
      <c r="E18" s="29">
        <f t="shared" si="2"/>
        <v>0.20159999999999997</v>
      </c>
      <c r="F18" s="2">
        <v>0</v>
      </c>
      <c r="G18" s="2"/>
      <c r="H18" s="2"/>
      <c r="I18" s="18" t="s">
        <v>55</v>
      </c>
      <c r="J18" s="18">
        <v>78</v>
      </c>
      <c r="K18" s="29">
        <f t="shared" si="0"/>
        <v>0.8034</v>
      </c>
      <c r="L18" s="2">
        <v>1</v>
      </c>
      <c r="M18" s="2"/>
      <c r="N18" s="1"/>
    </row>
    <row r="19" spans="1:14" ht="21" customHeight="1">
      <c r="A19" s="23" t="s">
        <v>26</v>
      </c>
      <c r="B19" s="23">
        <v>176</v>
      </c>
      <c r="C19" s="29">
        <f t="shared" si="1"/>
        <v>1.5839999999999999</v>
      </c>
      <c r="D19" s="2">
        <v>2</v>
      </c>
      <c r="E19" s="29">
        <f t="shared" si="2"/>
        <v>0.84479999999999988</v>
      </c>
      <c r="F19" s="2">
        <v>1</v>
      </c>
      <c r="G19" s="2"/>
      <c r="H19" s="2"/>
      <c r="I19" s="18" t="s">
        <v>56</v>
      </c>
      <c r="J19" s="18">
        <v>83</v>
      </c>
      <c r="K19" s="29">
        <f t="shared" si="0"/>
        <v>0.85489999999999999</v>
      </c>
      <c r="L19" s="2">
        <v>1</v>
      </c>
      <c r="M19" s="2"/>
      <c r="N19" s="1"/>
    </row>
    <row r="20" spans="1:14" ht="21" customHeight="1">
      <c r="A20" s="23" t="s">
        <v>27</v>
      </c>
      <c r="B20" s="23">
        <v>71</v>
      </c>
      <c r="C20" s="29">
        <f t="shared" si="1"/>
        <v>0.6389999999999999</v>
      </c>
      <c r="D20" s="2">
        <v>1</v>
      </c>
      <c r="E20" s="29">
        <f t="shared" si="2"/>
        <v>0.34079999999999999</v>
      </c>
      <c r="F20" s="2">
        <v>0</v>
      </c>
      <c r="G20" s="2"/>
      <c r="H20" s="2"/>
      <c r="I20" s="18" t="s">
        <v>57</v>
      </c>
      <c r="J20" s="19">
        <v>161</v>
      </c>
      <c r="K20" s="29">
        <f t="shared" si="0"/>
        <v>1.6583000000000001</v>
      </c>
      <c r="L20" s="2">
        <v>1</v>
      </c>
      <c r="M20" s="2"/>
      <c r="N20" s="1"/>
    </row>
    <row r="21" spans="1:14" ht="21" customHeight="1">
      <c r="A21" s="23" t="s">
        <v>28</v>
      </c>
      <c r="B21" s="24">
        <v>88</v>
      </c>
      <c r="C21" s="29">
        <f t="shared" si="1"/>
        <v>0.79199999999999993</v>
      </c>
      <c r="D21" s="2">
        <v>1</v>
      </c>
      <c r="E21" s="29">
        <f t="shared" si="2"/>
        <v>0.42239999999999994</v>
      </c>
      <c r="F21" s="2">
        <v>0</v>
      </c>
      <c r="G21" s="2"/>
      <c r="H21" s="2"/>
      <c r="I21" s="18" t="s">
        <v>58</v>
      </c>
      <c r="J21" s="19">
        <v>87</v>
      </c>
      <c r="K21" s="29">
        <f t="shared" si="0"/>
        <v>0.89610000000000001</v>
      </c>
      <c r="L21" s="2">
        <v>1</v>
      </c>
      <c r="M21" s="2"/>
      <c r="N21" s="1"/>
    </row>
    <row r="22" spans="1:14" ht="21" customHeight="1">
      <c r="A22" s="23" t="s">
        <v>29</v>
      </c>
      <c r="B22" s="23">
        <v>108</v>
      </c>
      <c r="C22" s="29">
        <f t="shared" si="1"/>
        <v>0.97199999999999998</v>
      </c>
      <c r="D22" s="2">
        <v>1</v>
      </c>
      <c r="E22" s="29">
        <f t="shared" si="2"/>
        <v>0.51839999999999997</v>
      </c>
      <c r="F22" s="2">
        <v>1</v>
      </c>
      <c r="G22" s="2"/>
      <c r="H22" s="2"/>
      <c r="I22" s="21" t="s">
        <v>59</v>
      </c>
      <c r="J22" s="21">
        <v>64</v>
      </c>
      <c r="K22" s="29">
        <f t="shared" si="0"/>
        <v>0.65920000000000001</v>
      </c>
      <c r="L22" s="2">
        <v>1</v>
      </c>
      <c r="M22" s="2"/>
      <c r="N22" s="1"/>
    </row>
    <row r="23" spans="1:14" ht="21" customHeight="1">
      <c r="A23" s="23" t="s">
        <v>30</v>
      </c>
      <c r="B23" s="23">
        <v>182</v>
      </c>
      <c r="C23" s="29">
        <f t="shared" si="1"/>
        <v>1.6379999999999999</v>
      </c>
      <c r="D23" s="2">
        <v>2</v>
      </c>
      <c r="E23" s="29">
        <f t="shared" si="2"/>
        <v>0.87359999999999993</v>
      </c>
      <c r="F23" s="2">
        <v>1</v>
      </c>
      <c r="G23" s="2"/>
      <c r="H23" s="2"/>
      <c r="I23" s="21" t="s">
        <v>60</v>
      </c>
      <c r="J23" s="21">
        <v>122</v>
      </c>
      <c r="K23" s="29">
        <f t="shared" si="0"/>
        <v>1.2565999999999999</v>
      </c>
      <c r="L23" s="2">
        <v>1</v>
      </c>
      <c r="M23" s="2"/>
      <c r="N23" s="1"/>
    </row>
    <row r="24" spans="1:14" ht="21" customHeight="1">
      <c r="A24" s="23" t="s">
        <v>31</v>
      </c>
      <c r="B24" s="23">
        <v>58</v>
      </c>
      <c r="C24" s="29">
        <f t="shared" si="1"/>
        <v>0.52199999999999991</v>
      </c>
      <c r="D24" s="2">
        <v>1</v>
      </c>
      <c r="E24" s="29">
        <f t="shared" si="2"/>
        <v>0.27839999999999998</v>
      </c>
      <c r="F24" s="2">
        <v>0</v>
      </c>
      <c r="G24" s="2"/>
      <c r="H24" s="2"/>
      <c r="I24" s="21" t="s">
        <v>61</v>
      </c>
      <c r="J24" s="22">
        <v>60</v>
      </c>
      <c r="K24" s="29">
        <f t="shared" si="0"/>
        <v>0.61799999999999999</v>
      </c>
      <c r="L24" s="2">
        <v>1</v>
      </c>
      <c r="M24" s="2"/>
      <c r="N24" s="1"/>
    </row>
    <row r="25" spans="1:14" ht="21" customHeight="1">
      <c r="A25" s="23" t="s">
        <v>32</v>
      </c>
      <c r="B25" s="24">
        <v>55</v>
      </c>
      <c r="C25" s="29">
        <f t="shared" si="1"/>
        <v>0.49499999999999994</v>
      </c>
      <c r="D25" s="2">
        <v>1</v>
      </c>
      <c r="E25" s="29">
        <f t="shared" si="2"/>
        <v>0.26399999999999996</v>
      </c>
      <c r="F25" s="2">
        <v>0</v>
      </c>
      <c r="G25" s="2"/>
      <c r="H25" s="2"/>
      <c r="I25" s="21" t="s">
        <v>62</v>
      </c>
      <c r="J25" s="22">
        <v>58</v>
      </c>
      <c r="K25" s="29">
        <f t="shared" si="0"/>
        <v>0.59740000000000004</v>
      </c>
      <c r="L25" s="2">
        <v>1</v>
      </c>
      <c r="M25" s="2"/>
      <c r="N25" s="1"/>
    </row>
    <row r="26" spans="1:14" ht="21" customHeight="1">
      <c r="A26" s="23" t="s">
        <v>33</v>
      </c>
      <c r="B26" s="24">
        <v>137</v>
      </c>
      <c r="C26" s="29">
        <f t="shared" si="1"/>
        <v>1.2329999999999999</v>
      </c>
      <c r="D26" s="2">
        <v>1</v>
      </c>
      <c r="E26" s="29">
        <f t="shared" si="2"/>
        <v>0.65759999999999996</v>
      </c>
      <c r="F26" s="2">
        <v>1</v>
      </c>
      <c r="G26" s="2"/>
      <c r="H26" s="2"/>
      <c r="I26" s="21" t="s">
        <v>63</v>
      </c>
      <c r="J26" s="21">
        <v>379</v>
      </c>
      <c r="K26" s="29">
        <f t="shared" si="0"/>
        <v>3.9037000000000002</v>
      </c>
      <c r="L26" s="2">
        <v>2</v>
      </c>
      <c r="M26" s="2">
        <v>1</v>
      </c>
      <c r="N26" s="1"/>
    </row>
    <row r="27" spans="1:14" ht="21" customHeight="1">
      <c r="A27" s="23" t="s">
        <v>34</v>
      </c>
      <c r="B27" s="23">
        <v>94</v>
      </c>
      <c r="C27" s="29">
        <f t="shared" si="1"/>
        <v>0.84599999999999997</v>
      </c>
      <c r="D27" s="2">
        <v>1</v>
      </c>
      <c r="E27" s="29">
        <f t="shared" si="2"/>
        <v>0.45119999999999993</v>
      </c>
      <c r="F27" s="2">
        <v>1</v>
      </c>
      <c r="G27" s="2"/>
      <c r="H27" s="2"/>
      <c r="I27" s="21" t="s">
        <v>64</v>
      </c>
      <c r="J27" s="21">
        <v>104</v>
      </c>
      <c r="K27" s="29">
        <f t="shared" si="0"/>
        <v>1.0711999999999999</v>
      </c>
      <c r="L27" s="2">
        <v>1</v>
      </c>
      <c r="M27" s="2"/>
      <c r="N27" s="1"/>
    </row>
    <row r="28" spans="1:14" ht="21" customHeight="1">
      <c r="A28" s="23" t="s">
        <v>35</v>
      </c>
      <c r="B28" s="24">
        <v>48</v>
      </c>
      <c r="C28" s="29">
        <f t="shared" si="1"/>
        <v>0.43199999999999994</v>
      </c>
      <c r="D28" s="2">
        <v>0</v>
      </c>
      <c r="E28" s="29">
        <f t="shared" si="2"/>
        <v>0.23039999999999999</v>
      </c>
      <c r="F28" s="2">
        <v>0</v>
      </c>
      <c r="G28" s="2"/>
      <c r="H28" s="2"/>
      <c r="I28" s="21" t="s">
        <v>65</v>
      </c>
      <c r="J28" s="21">
        <v>178</v>
      </c>
      <c r="K28" s="29">
        <f t="shared" si="0"/>
        <v>1.8333999999999999</v>
      </c>
      <c r="L28" s="2">
        <v>1</v>
      </c>
      <c r="M28" s="2">
        <v>1</v>
      </c>
      <c r="N28" s="1"/>
    </row>
    <row r="29" spans="1:14" ht="21" customHeight="1">
      <c r="A29" s="23" t="s">
        <v>36</v>
      </c>
      <c r="B29" s="24"/>
      <c r="C29" s="29">
        <f t="shared" si="1"/>
        <v>0</v>
      </c>
      <c r="D29" s="2">
        <v>0</v>
      </c>
      <c r="E29" s="29">
        <f t="shared" si="2"/>
        <v>0</v>
      </c>
      <c r="F29" s="2">
        <v>0</v>
      </c>
      <c r="G29" s="2"/>
      <c r="H29" s="2"/>
      <c r="I29" s="21" t="s">
        <v>66</v>
      </c>
      <c r="J29" s="22">
        <v>30</v>
      </c>
      <c r="K29" s="29">
        <f t="shared" si="0"/>
        <v>0.309</v>
      </c>
      <c r="L29" s="2">
        <v>1</v>
      </c>
      <c r="M29" s="2"/>
      <c r="N29" s="1"/>
    </row>
    <row r="30" spans="1:14" ht="21" customHeight="1">
      <c r="A30" s="23" t="s">
        <v>37</v>
      </c>
      <c r="B30" s="24">
        <v>489</v>
      </c>
      <c r="C30" s="29">
        <f t="shared" si="1"/>
        <v>4.4009999999999998</v>
      </c>
      <c r="D30" s="2">
        <v>4</v>
      </c>
      <c r="E30" s="29">
        <f t="shared" si="2"/>
        <v>2.3472</v>
      </c>
      <c r="F30" s="2">
        <v>2</v>
      </c>
      <c r="G30" s="2">
        <v>1</v>
      </c>
      <c r="H30" s="2"/>
      <c r="I30" s="21" t="s">
        <v>39</v>
      </c>
      <c r="J30" s="22"/>
      <c r="K30" s="29">
        <f t="shared" si="0"/>
        <v>0</v>
      </c>
      <c r="L30" s="2">
        <v>0</v>
      </c>
      <c r="M30" s="2"/>
      <c r="N30" s="1"/>
    </row>
    <row r="31" spans="1:14" ht="21" customHeight="1">
      <c r="A31" s="23" t="s">
        <v>38</v>
      </c>
      <c r="B31" s="24">
        <v>182</v>
      </c>
      <c r="C31" s="29">
        <f t="shared" si="1"/>
        <v>1.6379999999999999</v>
      </c>
      <c r="D31" s="2">
        <v>2</v>
      </c>
      <c r="E31" s="29">
        <f t="shared" si="2"/>
        <v>0.87359999999999993</v>
      </c>
      <c r="F31" s="2">
        <v>1</v>
      </c>
      <c r="G31" s="2"/>
      <c r="H31" s="2">
        <v>1</v>
      </c>
      <c r="I31" s="21" t="s">
        <v>40</v>
      </c>
      <c r="J31" s="22">
        <v>105</v>
      </c>
      <c r="K31" s="29">
        <f t="shared" si="0"/>
        <v>1.0814999999999999</v>
      </c>
      <c r="L31" s="2">
        <v>1</v>
      </c>
      <c r="M31" s="2"/>
      <c r="N31" s="1"/>
    </row>
    <row r="32" spans="1:14" ht="21" customHeight="1">
      <c r="A32" s="23" t="s">
        <v>39</v>
      </c>
      <c r="B32" s="23">
        <v>356</v>
      </c>
      <c r="C32" s="29">
        <f t="shared" si="1"/>
        <v>3.2039999999999997</v>
      </c>
      <c r="D32" s="2">
        <v>3</v>
      </c>
      <c r="E32" s="29">
        <f t="shared" si="2"/>
        <v>1.7087999999999999</v>
      </c>
      <c r="F32" s="2">
        <v>2</v>
      </c>
      <c r="G32" s="2">
        <v>1</v>
      </c>
      <c r="H32" s="2"/>
      <c r="I32" s="17" t="s">
        <v>41</v>
      </c>
      <c r="J32" s="17">
        <f>SUM(J5:J31)</f>
        <v>2704</v>
      </c>
      <c r="K32" s="29">
        <f t="shared" si="0"/>
        <v>27.851199999999999</v>
      </c>
      <c r="L32" s="2">
        <f>SUM(L5:L31)</f>
        <v>28</v>
      </c>
      <c r="M32" s="2">
        <v>2</v>
      </c>
      <c r="N32" s="1"/>
    </row>
    <row r="33" spans="1:14" ht="21" customHeight="1">
      <c r="A33" s="26" t="s">
        <v>40</v>
      </c>
      <c r="B33" s="26"/>
      <c r="C33" s="29">
        <f t="shared" si="1"/>
        <v>0</v>
      </c>
      <c r="D33" s="2">
        <v>0</v>
      </c>
      <c r="E33" s="29">
        <f t="shared" si="2"/>
        <v>0</v>
      </c>
      <c r="F33" s="2">
        <v>0</v>
      </c>
      <c r="G33" s="2"/>
      <c r="H33" s="2"/>
      <c r="I33" s="2"/>
      <c r="J33" s="2"/>
      <c r="K33" s="2"/>
      <c r="L33" s="2"/>
      <c r="M33" s="2"/>
      <c r="N33" s="1"/>
    </row>
    <row r="34" spans="1:14" ht="21" customHeight="1">
      <c r="A34" s="2" t="s">
        <v>41</v>
      </c>
      <c r="B34" s="2">
        <f>SUM(B11:B33)</f>
        <v>2920</v>
      </c>
      <c r="C34" s="2">
        <f t="shared" si="1"/>
        <v>26.279999999999998</v>
      </c>
      <c r="D34" s="2">
        <f>SUM(D11:D33)</f>
        <v>27</v>
      </c>
      <c r="E34" s="29">
        <f t="shared" si="2"/>
        <v>14.015999999999998</v>
      </c>
      <c r="F34" s="2">
        <f>SUM(F11:F33)</f>
        <v>14</v>
      </c>
      <c r="G34" s="2">
        <v>2</v>
      </c>
      <c r="H34" s="2">
        <v>1</v>
      </c>
      <c r="I34" s="2"/>
      <c r="J34" s="2"/>
      <c r="K34" s="2"/>
      <c r="L34" s="2"/>
      <c r="M34" s="2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</sheetData>
  <mergeCells count="14">
    <mergeCell ref="A1:M1"/>
    <mergeCell ref="A3:A4"/>
    <mergeCell ref="B3:B4"/>
    <mergeCell ref="C3:F3"/>
    <mergeCell ref="G3:H3"/>
    <mergeCell ref="I3:I4"/>
    <mergeCell ref="J3:J4"/>
    <mergeCell ref="K3:L3"/>
    <mergeCell ref="A2:M2"/>
    <mergeCell ref="A8:H8"/>
    <mergeCell ref="C9:F9"/>
    <mergeCell ref="G9:H9"/>
    <mergeCell ref="A9:A10"/>
    <mergeCell ref="B9:B10"/>
  </mergeCells>
  <phoneticPr fontId="1" type="noConversion"/>
  <pageMargins left="0.88" right="0.79" top="0.63" bottom="0.59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2020-02-11T01:16:15Z</cp:lastPrinted>
  <dcterms:created xsi:type="dcterms:W3CDTF">2020-02-10T09:12:34Z</dcterms:created>
  <dcterms:modified xsi:type="dcterms:W3CDTF">2020-02-11T01:16:26Z</dcterms:modified>
</cp:coreProperties>
</file>