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<sst xmlns="http://schemas.openxmlformats.org/spreadsheetml/2006/main" count="450" uniqueCount="254">
  <si>
    <t>附件：</t>
  </si>
  <si>
    <t>新晃县2025年度资金项目计划表</t>
  </si>
  <si>
    <t>序号</t>
  </si>
  <si>
    <t>项目类别</t>
  </si>
  <si>
    <t>乡</t>
  </si>
  <si>
    <t>村</t>
  </si>
  <si>
    <t>项目名称</t>
  </si>
  <si>
    <t>建设性质</t>
  </si>
  <si>
    <t>时间进度</t>
  </si>
  <si>
    <t>责任单位</t>
  </si>
  <si>
    <t>建设内容及规模</t>
  </si>
  <si>
    <t>资金规模和筹资方式</t>
  </si>
  <si>
    <t>受益对象</t>
  </si>
  <si>
    <t>绩效目标</t>
  </si>
  <si>
    <t>联农带农机制</t>
  </si>
  <si>
    <t>计划开工时间</t>
  </si>
  <si>
    <t>计划完工时间</t>
  </si>
  <si>
    <t>项目预算总投资（万元）</t>
  </si>
  <si>
    <t>其中</t>
  </si>
  <si>
    <t>受益村数（个）</t>
  </si>
  <si>
    <t>受益户数（户）</t>
  </si>
  <si>
    <t>受益人口数（人）</t>
  </si>
  <si>
    <t>财政衔接资金（万元）</t>
  </si>
  <si>
    <t>除财政衔接资金外的统筹整资金（万元）</t>
  </si>
  <si>
    <t>合计</t>
  </si>
  <si>
    <t>一、生产发展</t>
  </si>
  <si>
    <t>（一）生产项目</t>
  </si>
  <si>
    <t>种植业基地</t>
  </si>
  <si>
    <t>新晃县各乡镇</t>
  </si>
  <si>
    <t>各行政村</t>
  </si>
  <si>
    <t>黄精种植</t>
  </si>
  <si>
    <t>新建</t>
  </si>
  <si>
    <t>县委统战部</t>
  </si>
  <si>
    <t>推动新晃黄精种植基地建设</t>
  </si>
  <si>
    <t>支持黄精种植主体扩大种植规模，带动个体生产，增加收入</t>
  </si>
  <si>
    <t>带动生产、受益分红、土地流转</t>
  </si>
  <si>
    <t>中寨镇</t>
  </si>
  <si>
    <t>11个村</t>
  </si>
  <si>
    <t>中草药种植</t>
  </si>
  <si>
    <t>中草药种植110亩</t>
  </si>
  <si>
    <t>给群众增收增产</t>
  </si>
  <si>
    <t>带动生产、土地流转</t>
  </si>
  <si>
    <t>晃州镇</t>
  </si>
  <si>
    <t>木铎溪村</t>
  </si>
  <si>
    <t>辣椒种植基地建设项目</t>
  </si>
  <si>
    <t>建设辣椒种植基地50亩</t>
  </si>
  <si>
    <t>发展村集体经济，增加村集体收入。</t>
  </si>
  <si>
    <t>土地流转、就业务工、带动生产</t>
  </si>
  <si>
    <t>禾滩镇</t>
  </si>
  <si>
    <t>三江村姑召村闪溪村</t>
  </si>
  <si>
    <t>特色种植
产业项目</t>
  </si>
  <si>
    <t>三江村烤烟种植30亩、姑召村种植猕猴桃20亩、闪溪村种植茶油200亩。</t>
  </si>
  <si>
    <t>增加村
集体收入</t>
  </si>
  <si>
    <t>就业务工、收益分红</t>
  </si>
  <si>
    <t>扶罗镇</t>
  </si>
  <si>
    <t>竹树村</t>
  </si>
  <si>
    <t>羊肚菌种植项目</t>
  </si>
  <si>
    <t>入股湖南锦虹农业羊肚菌种植项目</t>
  </si>
  <si>
    <t>发展村集体经济，带动土地流转，带动就业，促进村民增收</t>
  </si>
  <si>
    <t>带动生产、就业务工、收入分红</t>
  </si>
  <si>
    <t>黄精种植项目</t>
  </si>
  <si>
    <t>新建黄精种植基地20亩</t>
  </si>
  <si>
    <t>街上组机耕道硬化</t>
  </si>
  <si>
    <t>硬化街上组的机耕道200米</t>
  </si>
  <si>
    <t>改善群众生产生活条件</t>
  </si>
  <si>
    <t>带动生产、其他</t>
  </si>
  <si>
    <t>凉伞镇</t>
  </si>
  <si>
    <t>万家村</t>
  </si>
  <si>
    <t>黄精种植40亩</t>
  </si>
  <si>
    <t>建设完成40亩黄精基地</t>
  </si>
  <si>
    <t>波洲镇</t>
  </si>
  <si>
    <t>长塘坪村</t>
  </si>
  <si>
    <t>蔬菜水果种植基地</t>
  </si>
  <si>
    <t>续建</t>
  </si>
  <si>
    <t>蔬菜水果种植基地种植，大棚维修，附属设施维修和建设</t>
  </si>
  <si>
    <t>带动生产、收益分红、就业务工</t>
  </si>
  <si>
    <t>全县范围内</t>
  </si>
  <si>
    <t>庭院经济</t>
  </si>
  <si>
    <t>县农业农村局</t>
  </si>
  <si>
    <t>全县范围内发展种养殖等庭院经济的给与奖补</t>
  </si>
  <si>
    <t>增加低收入人口人均年收入</t>
  </si>
  <si>
    <t>带动生产</t>
  </si>
  <si>
    <t>监测户产业奖补</t>
  </si>
  <si>
    <t>全县范围内发展种养殖业的监测户给与奖补</t>
  </si>
  <si>
    <t>激励低收入人群发展产业、增加收入</t>
  </si>
  <si>
    <t>带动生产、收益分红、土地流转</t>
  </si>
  <si>
    <t>产业后续管护</t>
  </si>
  <si>
    <t>村集体经济产业后续管理及维护</t>
  </si>
  <si>
    <t>发展村集体经
济，增加村集体经济收入</t>
  </si>
  <si>
    <t>特质农业产业发展（省重点）</t>
  </si>
  <si>
    <t>全县范围内发展特质农业产业生产、加工、流通等项目</t>
  </si>
  <si>
    <t>促进特质农业产业发展，带动就业，增加收入</t>
  </si>
  <si>
    <t>黄精种植及加工</t>
  </si>
  <si>
    <t>县农业农村局、晃源集团</t>
  </si>
  <si>
    <t>全县范围内发展黄精种植，以及加工生产线建设</t>
  </si>
  <si>
    <t>养殖业基地</t>
  </si>
  <si>
    <t>黄牛养殖及加工</t>
  </si>
  <si>
    <t>全县范围内发展黄牛养殖，以及加工生产线建设</t>
  </si>
  <si>
    <t>新晃县</t>
  </si>
  <si>
    <t>肉牛产业引导资金</t>
  </si>
  <si>
    <t>肉牛产业发展</t>
  </si>
  <si>
    <t>发展新晃肉牛产业，增加农民收入</t>
  </si>
  <si>
    <t>收益分红、就业务工、带动生产</t>
  </si>
  <si>
    <t>农业产业发展资金</t>
  </si>
  <si>
    <t>农业产业发展奖补资金</t>
  </si>
  <si>
    <t>增加种养殖户收入</t>
  </si>
  <si>
    <t>扶贫车间（特色手工基地）建设</t>
  </si>
  <si>
    <t>就业帮扶车间</t>
  </si>
  <si>
    <t>县人社局</t>
  </si>
  <si>
    <t>续建就业帮扶车间3家，共计24家。</t>
  </si>
  <si>
    <t>帮助每户创收6000元/人/年</t>
  </si>
  <si>
    <t>就业务工、带动生产</t>
  </si>
  <si>
    <t>（二）加工流通项目</t>
  </si>
  <si>
    <t>农产品仓储保鲜冷链基础设施建设</t>
  </si>
  <si>
    <t>晃州村</t>
  </si>
  <si>
    <t>建设农产品仓储保鲜冷链基地</t>
  </si>
  <si>
    <t>带动村内产业发展</t>
  </si>
  <si>
    <t>土地流转、带动生产</t>
  </si>
  <si>
    <t>产地初加工和精深加工</t>
  </si>
  <si>
    <t>波洲村</t>
  </si>
  <si>
    <t>波洲镇民族特色传统面条产业发展项目</t>
  </si>
  <si>
    <t>波洲镇波洲村面条厂生产线升级</t>
  </si>
  <si>
    <t>省级现代农业产业园</t>
  </si>
  <si>
    <t>2025.3</t>
  </si>
  <si>
    <t>2025.12</t>
  </si>
  <si>
    <t>建成集加工、生产、流通的现代农业产业园区</t>
  </si>
  <si>
    <t>推进乡村振兴产业发展、发展壮大企业实力、带动我县特质农业发展，拓宽农产品销售渠道，实现农民增收</t>
  </si>
  <si>
    <t>就业务工、带动生产、土地流转</t>
  </si>
  <si>
    <t>市场建设和农村物流</t>
  </si>
  <si>
    <t>林冲镇</t>
  </si>
  <si>
    <t>林冲村</t>
  </si>
  <si>
    <t>农贸市场建设项目</t>
  </si>
  <si>
    <t>林冲镇人民政府</t>
  </si>
  <si>
    <t>在林冲农贸市场原址上建成两层的标准化农贸市场(楼顶为停车场)，项目用地面积3221.1平方米，总建筑面积5416平方米，占地面积2271.37平方米，机动车停车位24个,建筑密度70.5%,容积率1&lt;FAR≤1.68。</t>
  </si>
  <si>
    <t>修建林冲镇农贸市场可让全镇10个村3802户13865人受益，方便群众农产品交易流通。</t>
  </si>
  <si>
    <t>（三）配套设施建设</t>
  </si>
  <si>
    <t>小型农田水利设施建设</t>
  </si>
  <si>
    <t>小型农业水利设施建设</t>
  </si>
  <si>
    <t>改建</t>
  </si>
  <si>
    <t>县水利局</t>
  </si>
  <si>
    <t>100口山塘维修养护</t>
  </si>
  <si>
    <t>完成100口山塘维修养护</t>
  </si>
  <si>
    <t>带动生产、就业务工</t>
  </si>
  <si>
    <t>头家村</t>
  </si>
  <si>
    <t>防洪堤堤坝增高及水渠翻修</t>
  </si>
  <si>
    <t>新增、维修</t>
  </si>
  <si>
    <t>增高堤坝1米，长150米；翻修水渠2060米</t>
  </si>
  <si>
    <t>防洪防水，改善灌溉条件</t>
  </si>
  <si>
    <t>美老村龙一组</t>
  </si>
  <si>
    <t>水渠建设</t>
  </si>
  <si>
    <t>水渠建设2000米</t>
  </si>
  <si>
    <t>建设完成2000米水渠</t>
  </si>
  <si>
    <t>美老村岩坳组</t>
  </si>
  <si>
    <t>建设完成2001米水渠</t>
  </si>
  <si>
    <t>（五）金融保险配套项目</t>
  </si>
  <si>
    <t>小额贷款贴息</t>
  </si>
  <si>
    <t>脱贫人口小额信贷</t>
  </si>
  <si>
    <t>完成1800户脱贫人口信贷贴息</t>
  </si>
  <si>
    <t>为1800户脱贫人口提供信贷贴息，帮助发展产业，促进增收</t>
  </si>
  <si>
    <t>二、就业项目</t>
  </si>
  <si>
    <t>（一）务工补助</t>
  </si>
  <si>
    <t>交通费补助</t>
  </si>
  <si>
    <t>一次性交通补助</t>
  </si>
  <si>
    <t>对新增脱贫劳动力和未消除风险监测对象发放外出务工一次性交通补贴</t>
  </si>
  <si>
    <t>为新增脱贫劳动力和未消除风险监测对象发放外出务工一次性交通补助，促进就业增收</t>
  </si>
  <si>
    <t>就业务工</t>
  </si>
  <si>
    <t>（四）乡村工匠</t>
  </si>
  <si>
    <t>乡村工匠培育培训</t>
  </si>
  <si>
    <t>丁字坳村</t>
  </si>
  <si>
    <t>传统手工艺保护与传承</t>
  </si>
  <si>
    <t>民族文化非遗版刻画培训</t>
  </si>
  <si>
    <t>实现传统手工艺保护与传承</t>
  </si>
  <si>
    <t>就业务工、其他</t>
  </si>
  <si>
    <t>（五）公益性岗位</t>
  </si>
  <si>
    <t>公益性岗位</t>
  </si>
  <si>
    <t>开发公益岗</t>
  </si>
  <si>
    <t>开发公益性岗位750人</t>
  </si>
  <si>
    <t>帮助每户创收7200元/人.年</t>
  </si>
  <si>
    <t>三、乡村建设行动</t>
  </si>
  <si>
    <t>（一）农村基础设施</t>
  </si>
  <si>
    <t>农村道路建设（通村路、通户路、小型桥梁等）</t>
  </si>
  <si>
    <t>基础设施建设</t>
  </si>
  <si>
    <t>维修</t>
  </si>
  <si>
    <t>通村路、通组路、通户路破损维修及路灯安装</t>
  </si>
  <si>
    <t>贡溪镇</t>
  </si>
  <si>
    <t>贡溪村</t>
  </si>
  <si>
    <t>修缮入组道路</t>
  </si>
  <si>
    <t>2024.12</t>
  </si>
  <si>
    <t>平整道路2500米</t>
  </si>
  <si>
    <t>改善道路交通运输和村民出行条件</t>
  </si>
  <si>
    <t>带动生产，就业务</t>
  </si>
  <si>
    <t>东风村</t>
  </si>
  <si>
    <t>天王组、五甲组交叉地入组道路硬化项目</t>
  </si>
  <si>
    <t>东风村天王组、五甲组交叉地入组道路硬化150米，宽3.5米，厚15公分。</t>
  </si>
  <si>
    <t>步头降乡苗族乡</t>
  </si>
  <si>
    <t>新江村</t>
  </si>
  <si>
    <t>塘边组组道道路硬化</t>
  </si>
  <si>
    <t>建设完成500米左右道路,带动村民生产致富等</t>
  </si>
  <si>
    <t>双溪村</t>
  </si>
  <si>
    <t>腿溪组组道道路硬化</t>
  </si>
  <si>
    <t>建设完成800米左右道路,带动村民生产致富等</t>
  </si>
  <si>
    <t>黄阳村</t>
  </si>
  <si>
    <t>小秉溪组组道道路硬化</t>
  </si>
  <si>
    <t>建设完成1300米左右道路,带动村民生产致富等</t>
  </si>
  <si>
    <t>产业路、资源路、旅游路建设</t>
  </si>
  <si>
    <t>洞坡村</t>
  </si>
  <si>
    <t>黄精基地道路硬化</t>
  </si>
  <si>
    <t>1200米*3.5米</t>
  </si>
  <si>
    <t xml:space="preserve">改善群众生产生活条件 </t>
  </si>
  <si>
    <t>坪地村</t>
  </si>
  <si>
    <t>黄精基地产业路建设项目</t>
  </si>
  <si>
    <t>坪地村讲寨组修建一条长200米、宽3.5米、厚0.2米的黄精基地产业路</t>
  </si>
  <si>
    <t>改善群众生产生活条件，推动黄精产业高质量发展</t>
  </si>
  <si>
    <t>农村供水保障设施建设</t>
  </si>
  <si>
    <t>相关行政村</t>
  </si>
  <si>
    <t>农村供水抗旱能力提升</t>
  </si>
  <si>
    <t>8处农村供水工程抗旱水源建设</t>
  </si>
  <si>
    <t>提高1000人农村供水保障水平</t>
  </si>
  <si>
    <t>（二）人居环境整治</t>
  </si>
  <si>
    <t>农村卫生厕所改造（户用、公共厕所）</t>
  </si>
  <si>
    <t>农村厕所改（新）建</t>
  </si>
  <si>
    <t>农村户厕改（新）建800户、公厕4个</t>
  </si>
  <si>
    <t>村容村貌提升</t>
  </si>
  <si>
    <t>各乡镇</t>
  </si>
  <si>
    <t>人居环境整治</t>
  </si>
  <si>
    <t>全县各行政村人居环境整治提升</t>
  </si>
  <si>
    <t>改善群众居住环境</t>
  </si>
  <si>
    <t>农村垃圾治理</t>
  </si>
  <si>
    <t>农村生活垃圾转运体系套建设及运营EPCO项目</t>
  </si>
  <si>
    <t>县城管局</t>
  </si>
  <si>
    <t>各行政村农村生活垃圾转运体系套建设及运营EPCO项目</t>
  </si>
  <si>
    <t>改善群众生活条件</t>
  </si>
  <si>
    <t>四、易地搬迁后扶</t>
  </si>
  <si>
    <t>公共服务岗位</t>
  </si>
  <si>
    <t>“一站式”社区综合服务设施建设</t>
  </si>
  <si>
    <t>各安置点</t>
  </si>
  <si>
    <t>易地搬迁后扶配套建设</t>
  </si>
  <si>
    <t>县发改局</t>
  </si>
  <si>
    <t>新建柴棚、管理用房300平方及基础设施维修等</t>
  </si>
  <si>
    <t>改善安置点居住环境</t>
  </si>
  <si>
    <t>五、巩固三保障成果</t>
  </si>
  <si>
    <t>（一）住房</t>
  </si>
  <si>
    <t>农村危房改造等农房改造</t>
  </si>
  <si>
    <t>危房改造</t>
  </si>
  <si>
    <t>新建、维修</t>
  </si>
  <si>
    <t>县住建局</t>
  </si>
  <si>
    <t>危房改造20户</t>
  </si>
  <si>
    <t>改善20户居住条件</t>
  </si>
  <si>
    <t>带动生产，就业务工</t>
  </si>
  <si>
    <t>（二）教育</t>
  </si>
  <si>
    <t>享受“雨露计划”职业教育补助</t>
  </si>
  <si>
    <t>雨露计划</t>
  </si>
  <si>
    <t>完成中高职职业教育补助2700人次</t>
  </si>
  <si>
    <t>为2700人次脱贫人口提供中高职职业教育补助，提高脱贫人口素质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</si>
</sst>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_ "/>
  </numFmts>
  <fonts count="36">
    <font>
      <sz val="11"/>
      <color theme="1"/>
      <name val="宋体"/>
      <charset val="134"/>
      <scheme val="minor"/>
    </font>
    <font>
      <b/>
      <sz val="20"/>
      <color theme="1"/>
      <name val="宋体"/>
      <charset val="134"/>
      <scheme val="minor"/>
    </font>
    <font>
      <sz val="9"/>
      <color theme="1"/>
      <name val="仿宋_GB2312"/>
      <charset val="134"/>
    </font>
    <font>
      <b/>
      <sz val="12"/>
      <color theme="1"/>
      <name val="宋体"/>
      <charset val="134"/>
    </font>
    <font>
      <b/>
      <sz val="10"/>
      <color theme="1"/>
      <name val="宋体"/>
      <charset val="134"/>
    </font>
    <font>
      <sz val="10"/>
      <color theme="1"/>
      <name val="宋体"/>
      <charset val="134"/>
    </font>
    <font>
      <sz val="10"/>
      <name val="宋体"/>
      <charset val="134"/>
    </font>
    <font>
      <sz val="10"/>
      <color rgb="FF000000"/>
      <name val="宋体"/>
      <charset val="134"/>
    </font>
    <font>
      <sz val="9"/>
      <name val="宋体"/>
      <charset val="134"/>
    </font>
    <font>
      <sz val="9"/>
      <name val="宋体"/>
      <charset val="134"/>
      <scheme val="minor"/>
    </font>
    <font>
      <b/>
      <sz val="9"/>
      <color theme="1"/>
      <name val="宋体"/>
      <charset val="134"/>
    </font>
    <font>
      <sz val="9"/>
      <color rgb="FF000000"/>
      <name val="宋体"/>
      <charset val="134"/>
      <scheme val="minor"/>
    </font>
    <font>
      <sz val="10"/>
      <color rgb="FF000000"/>
      <name val="宋体"/>
      <charset val="134"/>
      <scheme val="minor"/>
    </font>
    <font>
      <b/>
      <sz val="10"/>
      <color theme="1"/>
      <name val="宋体"/>
      <charset val="134"/>
      <scheme val="minor"/>
    </font>
    <font>
      <sz val="9"/>
      <color rgb="FF000000"/>
      <name val="宋体"/>
      <charset val="134"/>
    </font>
    <font>
      <sz val="9"/>
      <color theme="1"/>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4" borderId="7"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4" fillId="0" borderId="0" applyNumberFormat="0" applyFill="0" applyBorder="0" applyAlignment="0" applyProtection="0">
      <alignment vertical="center"/>
    </xf>
    <xf numFmtId="0" fontId="25" fillId="5" borderId="10" applyNumberFormat="0" applyAlignment="0" applyProtection="0">
      <alignment vertical="center"/>
    </xf>
    <xf numFmtId="0" fontId="26" fillId="6" borderId="11" applyNumberFormat="0" applyAlignment="0" applyProtection="0">
      <alignment vertical="center"/>
    </xf>
    <xf numFmtId="0" fontId="27" fillId="6" borderId="10" applyNumberFormat="0" applyAlignment="0" applyProtection="0">
      <alignment vertical="center"/>
    </xf>
    <xf numFmtId="0" fontId="28" fillId="7" borderId="12" applyNumberFormat="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110">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49"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shrinkToFit="1"/>
    </xf>
    <xf numFmtId="176" fontId="6" fillId="0" borderId="1" xfId="0" applyNumberFormat="1" applyFont="1" applyFill="1" applyBorder="1" applyAlignment="1">
      <alignment horizontal="center" vertical="center" shrinkToFit="1"/>
    </xf>
    <xf numFmtId="176" fontId="5" fillId="0" borderId="1" xfId="1" applyNumberFormat="1" applyFont="1" applyFill="1" applyBorder="1" applyAlignment="1">
      <alignment horizontal="center" vertical="center" wrapText="1"/>
    </xf>
    <xf numFmtId="0" fontId="5" fillId="0" borderId="1" xfId="49" applyFont="1" applyFill="1" applyBorder="1" applyAlignment="1">
      <alignment horizontal="center" vertical="center"/>
    </xf>
    <xf numFmtId="176" fontId="5" fillId="0" borderId="1" xfId="49" applyNumberFormat="1" applyFont="1" applyFill="1" applyBorder="1" applyAlignment="1">
      <alignment horizontal="center" vertical="center" shrinkToFit="1"/>
    </xf>
    <xf numFmtId="0" fontId="6"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xf>
    <xf numFmtId="176" fontId="6" fillId="0" borderId="1" xfId="1"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shrinkToFit="1"/>
    </xf>
    <xf numFmtId="0" fontId="6" fillId="0" borderId="1" xfId="0" applyNumberFormat="1" applyFont="1" applyFill="1" applyBorder="1" applyAlignment="1">
      <alignment horizontal="center" vertical="center" wrapText="1"/>
    </xf>
    <xf numFmtId="176" fontId="4" fillId="2" borderId="1" xfId="1"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2" borderId="1" xfId="5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0" fontId="4" fillId="2" borderId="1" xfId="49" applyFont="1" applyFill="1" applyBorder="1" applyAlignment="1">
      <alignment horizontal="center" vertical="center" wrapText="1"/>
    </xf>
    <xf numFmtId="0" fontId="0" fillId="0" borderId="1" xfId="0" applyFill="1" applyBorder="1" applyAlignment="1">
      <alignment horizontal="center" vertical="center"/>
    </xf>
    <xf numFmtId="0" fontId="3" fillId="2"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1" xfId="49" applyFont="1" applyFill="1" applyBorder="1" applyAlignment="1">
      <alignment horizontal="center" vertical="center" wrapText="1"/>
    </xf>
    <xf numFmtId="176" fontId="5" fillId="2" borderId="1" xfId="49" applyNumberFormat="1" applyFont="1" applyFill="1" applyBorder="1" applyAlignment="1">
      <alignment horizontal="center" vertical="center" shrinkToFit="1"/>
    </xf>
    <xf numFmtId="0" fontId="10" fillId="2" borderId="1" xfId="49" applyFont="1" applyFill="1" applyBorder="1" applyAlignment="1">
      <alignment horizontal="center" vertical="center" wrapText="1"/>
    </xf>
    <xf numFmtId="49" fontId="5" fillId="2" borderId="1" xfId="49" applyNumberFormat="1" applyFont="1" applyFill="1" applyBorder="1" applyAlignment="1">
      <alignment horizontal="center" vertical="center" wrapText="1"/>
    </xf>
    <xf numFmtId="49" fontId="5" fillId="2" borderId="1" xfId="49" applyNumberFormat="1" applyFont="1" applyFill="1" applyBorder="1" applyAlignment="1">
      <alignment horizontal="center" vertical="center" shrinkToFit="1"/>
    </xf>
    <xf numFmtId="0" fontId="5" fillId="0" borderId="1" xfId="50"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horizontal="center" vertical="center"/>
    </xf>
    <xf numFmtId="0" fontId="6" fillId="0" borderId="1" xfId="5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176" fontId="12" fillId="3" borderId="1" xfId="0" applyNumberFormat="1" applyFont="1" applyFill="1" applyBorder="1" applyAlignment="1">
      <alignment horizontal="center" vertical="center" shrinkToFit="1"/>
    </xf>
    <xf numFmtId="0" fontId="13" fillId="0" borderId="1" xfId="0" applyFont="1" applyBorder="1" applyAlignment="1">
      <alignment horizontal="center" vertical="center"/>
    </xf>
    <xf numFmtId="0" fontId="5" fillId="0" borderId="1" xfId="0" applyFont="1" applyFill="1" applyBorder="1" applyAlignment="1">
      <alignment horizontal="center" vertical="center" wrapText="1" shrinkToFit="1"/>
    </xf>
    <xf numFmtId="0" fontId="5" fillId="0" borderId="1" xfId="0" applyFont="1" applyFill="1" applyBorder="1" applyAlignment="1">
      <alignment horizontal="center" vertical="center" shrinkToFit="1"/>
    </xf>
    <xf numFmtId="177"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shrinkToFit="1"/>
    </xf>
    <xf numFmtId="177" fontId="6" fillId="0" borderId="1" xfId="0" applyNumberFormat="1" applyFont="1" applyFill="1" applyBorder="1" applyAlignment="1">
      <alignment horizontal="center" vertical="center" wrapText="1"/>
    </xf>
    <xf numFmtId="177" fontId="5" fillId="0" borderId="1" xfId="1" applyNumberFormat="1" applyFont="1" applyFill="1" applyBorder="1" applyAlignment="1">
      <alignment horizontal="center" vertical="center" wrapText="1"/>
    </xf>
    <xf numFmtId="0" fontId="6"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shrinkToFit="1"/>
    </xf>
    <xf numFmtId="0" fontId="5" fillId="2" borderId="1" xfId="0" applyFont="1" applyFill="1" applyBorder="1" applyAlignment="1">
      <alignment horizontal="center" vertical="center" wrapText="1" shrinkToFit="1"/>
    </xf>
    <xf numFmtId="0" fontId="5" fillId="2" borderId="1" xfId="0" applyFont="1" applyFill="1" applyBorder="1" applyAlignment="1">
      <alignment horizontal="center" vertical="center" shrinkToFit="1"/>
    </xf>
    <xf numFmtId="176" fontId="5" fillId="2" borderId="1" xfId="49" applyNumberFormat="1" applyFont="1" applyFill="1" applyBorder="1" applyAlignment="1">
      <alignment horizontal="center" vertical="center" wrapText="1" shrinkToFit="1"/>
    </xf>
    <xf numFmtId="177" fontId="5" fillId="2" borderId="1" xfId="49" applyNumberFormat="1" applyFont="1" applyFill="1" applyBorder="1" applyAlignment="1">
      <alignment horizontal="center" vertical="center" wrapText="1" shrinkToFit="1"/>
    </xf>
    <xf numFmtId="177" fontId="5" fillId="0" borderId="1" xfId="1"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5" fillId="2" borderId="1" xfId="51" applyFont="1" applyFill="1" applyBorder="1" applyAlignment="1">
      <alignment horizontal="center" vertical="center" wrapText="1"/>
    </xf>
    <xf numFmtId="0" fontId="5" fillId="2" borderId="1" xfId="49" applyFont="1" applyFill="1" applyBorder="1" applyAlignment="1">
      <alignment horizontal="center" vertical="center" shrinkToFit="1"/>
    </xf>
    <xf numFmtId="176" fontId="5" fillId="2" borderId="1" xfId="49" applyNumberFormat="1" applyFont="1" applyFill="1" applyBorder="1" applyAlignment="1">
      <alignment horizontal="center" vertical="center" wrapText="1" shrinkToFit="1"/>
    </xf>
    <xf numFmtId="0" fontId="5" fillId="2" borderId="1" xfId="49" applyNumberFormat="1" applyFont="1" applyFill="1" applyBorder="1" applyAlignment="1">
      <alignment horizontal="center" vertical="center" shrinkToFit="1"/>
    </xf>
    <xf numFmtId="0" fontId="5" fillId="2" borderId="1" xfId="51" applyNumberFormat="1" applyFont="1" applyFill="1" applyBorder="1" applyAlignment="1">
      <alignment horizontal="center" vertical="center" wrapText="1"/>
    </xf>
    <xf numFmtId="176" fontId="5" fillId="0" borderId="1" xfId="49" applyNumberFormat="1" applyFont="1" applyFill="1" applyBorder="1" applyAlignment="1">
      <alignment horizontal="center" vertical="center" wrapText="1" shrinkToFit="1"/>
    </xf>
    <xf numFmtId="177" fontId="5" fillId="0" borderId="1" xfId="49" applyNumberFormat="1" applyFont="1" applyFill="1" applyBorder="1" applyAlignment="1">
      <alignment horizontal="center" vertical="center" shrinkToFit="1"/>
    </xf>
    <xf numFmtId="0" fontId="5" fillId="0" borderId="1" xfId="51" applyFont="1" applyFill="1" applyBorder="1" applyAlignment="1">
      <alignment horizontal="center" vertical="center" wrapText="1"/>
    </xf>
    <xf numFmtId="0" fontId="5" fillId="0" borderId="1" xfId="49" applyFont="1" applyFill="1" applyBorder="1" applyAlignment="1">
      <alignment horizontal="center" vertical="center" shrinkToFit="1"/>
    </xf>
    <xf numFmtId="0" fontId="5" fillId="0" borderId="1" xfId="51" applyFont="1" applyFill="1" applyBorder="1" applyAlignment="1">
      <alignment horizontal="center" vertical="center" shrinkToFit="1"/>
    </xf>
    <xf numFmtId="176" fontId="5" fillId="0" borderId="1" xfId="49" applyNumberFormat="1" applyFont="1" applyFill="1" applyBorder="1" applyAlignment="1">
      <alignment horizontal="center" vertical="center" wrapText="1" shrinkToFit="1"/>
    </xf>
    <xf numFmtId="176" fontId="5" fillId="0" borderId="1" xfId="49" applyNumberFormat="1" applyFont="1" applyFill="1" applyBorder="1" applyAlignment="1">
      <alignment horizontal="center" vertical="center" shrinkToFit="1"/>
    </xf>
    <xf numFmtId="0" fontId="5" fillId="0" borderId="1" xfId="51" applyFont="1" applyFill="1" applyBorder="1" applyAlignment="1">
      <alignment horizontal="center" vertical="center" wrapText="1"/>
    </xf>
    <xf numFmtId="0" fontId="5" fillId="0" borderId="1" xfId="49" applyFont="1" applyFill="1" applyBorder="1" applyAlignment="1">
      <alignment horizontal="center" vertical="center" shrinkToFit="1"/>
    </xf>
    <xf numFmtId="178" fontId="4" fillId="0" borderId="1" xfId="49" applyNumberFormat="1" applyFont="1" applyFill="1" applyBorder="1" applyAlignment="1">
      <alignment horizontal="center" vertical="center" shrinkToFit="1"/>
    </xf>
    <xf numFmtId="49" fontId="6" fillId="0" borderId="1" xfId="0" applyNumberFormat="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49" applyFont="1" applyFill="1" applyBorder="1" applyAlignment="1">
      <alignment horizontal="center" vertical="center" wrapText="1" shrinkToFit="1"/>
    </xf>
    <xf numFmtId="0" fontId="12" fillId="3" borderId="1" xfId="0" applyFont="1" applyFill="1" applyBorder="1" applyAlignment="1">
      <alignment horizontal="center" vertical="center" shrinkToFit="1"/>
    </xf>
    <xf numFmtId="176" fontId="12" fillId="3" borderId="1" xfId="0" applyNumberFormat="1" applyFont="1" applyFill="1" applyBorder="1" applyAlignment="1">
      <alignment horizontal="center" vertical="center" wrapText="1" shrinkToFit="1"/>
    </xf>
    <xf numFmtId="0" fontId="5" fillId="0" borderId="1" xfId="49" applyFont="1" applyFill="1" applyBorder="1" applyAlignment="1">
      <alignment horizontal="center" vertical="center" wrapText="1" shrinkToFit="1"/>
    </xf>
    <xf numFmtId="0" fontId="6"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51" applyFont="1" applyFill="1" applyBorder="1" applyAlignment="1">
      <alignment horizontal="center" vertical="center" wrapText="1" shrinkToFit="1"/>
    </xf>
    <xf numFmtId="0" fontId="5" fillId="2" borderId="1" xfId="49" applyFont="1" applyFill="1" applyBorder="1" applyAlignment="1">
      <alignment horizontal="center" vertical="center" wrapText="1" shrinkToFit="1"/>
    </xf>
    <xf numFmtId="0" fontId="5" fillId="0" borderId="1" xfId="49" applyFont="1" applyFill="1" applyBorder="1" applyAlignment="1">
      <alignment horizontal="center" vertical="center" wrapText="1" shrinkToFit="1"/>
    </xf>
    <xf numFmtId="0" fontId="6" fillId="0" borderId="1" xfId="52" applyFont="1" applyFill="1" applyBorder="1" applyAlignment="1">
      <alignment horizontal="center" vertical="center" wrapText="1"/>
    </xf>
    <xf numFmtId="0" fontId="12" fillId="3" borderId="1" xfId="0" applyFont="1" applyFill="1" applyBorder="1" applyAlignment="1">
      <alignment horizontal="center" vertical="center" wrapText="1" shrinkToFit="1"/>
    </xf>
    <xf numFmtId="0" fontId="16" fillId="0" borderId="1"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 name="常规 11 2" xfId="51"/>
    <cellStyle name="常规 11 2 7"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8"/>
  <sheetViews>
    <sheetView tabSelected="1" topLeftCell="A58" workbookViewId="0">
      <selection activeCell="K12" sqref="K12"/>
    </sheetView>
  </sheetViews>
  <sheetFormatPr defaultColWidth="9" defaultRowHeight="13.5"/>
  <cols>
    <col min="1" max="1" width="4.75" customWidth="1"/>
    <col min="3" max="3" width="7" customWidth="1"/>
    <col min="4" max="4" width="7.125" customWidth="1"/>
    <col min="5" max="5" width="10" customWidth="1"/>
    <col min="6" max="6" width="4.75" customWidth="1"/>
    <col min="7" max="7" width="8" customWidth="1"/>
    <col min="8" max="8" width="7.75" customWidth="1"/>
    <col min="9" max="9" width="7.5" customWidth="1"/>
    <col min="10" max="10" width="16.175" customWidth="1"/>
    <col min="12" max="12" width="7.5" customWidth="1"/>
    <col min="13" max="13" width="8.375" customWidth="1"/>
    <col min="14" max="14" width="4.75" customWidth="1"/>
    <col min="15" max="15" width="6.50833333333333" customWidth="1"/>
    <col min="16" max="16" width="6.25" customWidth="1"/>
    <col min="17" max="17" width="11.8916666666667" customWidth="1"/>
    <col min="18" max="18" width="10.3833333333333" customWidth="1"/>
  </cols>
  <sheetData>
    <row r="1" spans="1:18">
      <c r="A1" s="1" t="s">
        <v>0</v>
      </c>
      <c r="B1" s="1"/>
      <c r="C1" s="1"/>
      <c r="D1" s="1"/>
      <c r="E1" s="1"/>
      <c r="F1" s="1"/>
      <c r="G1" s="1"/>
      <c r="H1" s="1"/>
      <c r="I1" s="1"/>
      <c r="J1" s="1"/>
      <c r="K1" s="1"/>
      <c r="L1" s="1"/>
      <c r="M1" s="1"/>
      <c r="N1" s="1"/>
      <c r="O1" s="1"/>
      <c r="P1" s="1"/>
      <c r="Q1" s="1"/>
      <c r="R1" s="1"/>
    </row>
    <row r="2" ht="36" customHeight="1" spans="1:18">
      <c r="A2" s="2" t="s">
        <v>1</v>
      </c>
      <c r="B2" s="3"/>
      <c r="C2" s="3"/>
      <c r="D2" s="3"/>
      <c r="E2" s="3"/>
      <c r="F2" s="3"/>
      <c r="G2" s="3"/>
      <c r="H2" s="3"/>
      <c r="I2" s="3"/>
      <c r="J2" s="3"/>
      <c r="K2" s="3"/>
      <c r="L2" s="3"/>
      <c r="M2" s="3"/>
      <c r="N2" s="3"/>
      <c r="O2" s="3"/>
      <c r="P2" s="3"/>
      <c r="Q2" s="3"/>
      <c r="R2" s="3"/>
    </row>
    <row r="3" ht="20" customHeight="1" spans="1:18">
      <c r="A3" s="4" t="s">
        <v>2</v>
      </c>
      <c r="B3" s="5" t="s">
        <v>3</v>
      </c>
      <c r="C3" s="4" t="s">
        <v>4</v>
      </c>
      <c r="D3" s="4" t="s">
        <v>5</v>
      </c>
      <c r="E3" s="4" t="s">
        <v>6</v>
      </c>
      <c r="F3" s="4" t="s">
        <v>7</v>
      </c>
      <c r="G3" s="4" t="s">
        <v>8</v>
      </c>
      <c r="H3" s="4"/>
      <c r="I3" s="4" t="s">
        <v>9</v>
      </c>
      <c r="J3" s="4" t="s">
        <v>10</v>
      </c>
      <c r="K3" s="4" t="s">
        <v>11</v>
      </c>
      <c r="L3" s="4"/>
      <c r="M3" s="4"/>
      <c r="N3" s="4" t="s">
        <v>12</v>
      </c>
      <c r="O3" s="4"/>
      <c r="P3" s="4"/>
      <c r="Q3" s="4" t="s">
        <v>13</v>
      </c>
      <c r="R3" s="4" t="s">
        <v>14</v>
      </c>
    </row>
    <row r="4" ht="18" customHeight="1" spans="1:18">
      <c r="A4" s="4"/>
      <c r="B4" s="6"/>
      <c r="C4" s="4"/>
      <c r="D4" s="4"/>
      <c r="E4" s="4"/>
      <c r="F4" s="4"/>
      <c r="G4" s="4" t="s">
        <v>15</v>
      </c>
      <c r="H4" s="4" t="s">
        <v>16</v>
      </c>
      <c r="I4" s="4"/>
      <c r="J4" s="4"/>
      <c r="K4" s="4" t="s">
        <v>17</v>
      </c>
      <c r="L4" s="4" t="s">
        <v>18</v>
      </c>
      <c r="M4" s="4"/>
      <c r="N4" s="4" t="s">
        <v>19</v>
      </c>
      <c r="O4" s="4" t="s">
        <v>20</v>
      </c>
      <c r="P4" s="4" t="s">
        <v>21</v>
      </c>
      <c r="Q4" s="4"/>
      <c r="R4" s="4"/>
    </row>
    <row r="5" ht="57" customHeight="1" spans="1:18">
      <c r="A5" s="4"/>
      <c r="B5" s="7"/>
      <c r="C5" s="4"/>
      <c r="D5" s="4"/>
      <c r="E5" s="4"/>
      <c r="F5" s="4"/>
      <c r="G5" s="4"/>
      <c r="H5" s="4"/>
      <c r="I5" s="4"/>
      <c r="J5" s="4"/>
      <c r="K5" s="4"/>
      <c r="L5" s="4" t="s">
        <v>22</v>
      </c>
      <c r="M5" s="4" t="s">
        <v>23</v>
      </c>
      <c r="N5" s="4"/>
      <c r="O5" s="4"/>
      <c r="P5" s="4"/>
      <c r="Q5" s="4"/>
      <c r="R5" s="4"/>
    </row>
    <row r="6" ht="33" customHeight="1" spans="1:18">
      <c r="A6" s="8" t="s">
        <v>24</v>
      </c>
      <c r="B6" s="8"/>
      <c r="C6" s="8"/>
      <c r="D6" s="8"/>
      <c r="E6" s="8"/>
      <c r="F6" s="8"/>
      <c r="G6" s="8"/>
      <c r="H6" s="8"/>
      <c r="I6" s="8"/>
      <c r="J6" s="8"/>
      <c r="K6" s="8">
        <f>K7+K39+K46+K61+K64</f>
        <v>8846.7</v>
      </c>
      <c r="L6" s="8">
        <f>L7+L39+L46+L61+L64</f>
        <v>8846.7</v>
      </c>
      <c r="M6" s="8"/>
      <c r="N6" s="8"/>
      <c r="O6" s="8"/>
      <c r="P6" s="8"/>
      <c r="Q6" s="8"/>
      <c r="R6" s="8"/>
    </row>
    <row r="7" ht="28.5" spans="1:18">
      <c r="A7" s="9"/>
      <c r="B7" s="10" t="s">
        <v>25</v>
      </c>
      <c r="C7" s="9"/>
      <c r="D7" s="9"/>
      <c r="E7" s="9"/>
      <c r="F7" s="9"/>
      <c r="G7" s="9"/>
      <c r="H7" s="9"/>
      <c r="I7" s="9"/>
      <c r="J7" s="9"/>
      <c r="K7" s="61">
        <f>K8+K27+K32+K37</f>
        <v>6050</v>
      </c>
      <c r="L7" s="61">
        <f>L8+L27+L32+L37</f>
        <v>6050</v>
      </c>
      <c r="M7" s="9"/>
      <c r="N7" s="9"/>
      <c r="O7" s="9"/>
      <c r="P7" s="9"/>
      <c r="Q7" s="9"/>
      <c r="R7" s="9"/>
    </row>
    <row r="8" ht="24" spans="1:18">
      <c r="A8" s="9"/>
      <c r="B8" s="11" t="s">
        <v>26</v>
      </c>
      <c r="C8" s="9"/>
      <c r="D8" s="9"/>
      <c r="E8" s="9"/>
      <c r="F8" s="9"/>
      <c r="G8" s="9"/>
      <c r="H8" s="9"/>
      <c r="I8" s="9"/>
      <c r="J8" s="9"/>
      <c r="K8" s="61">
        <v>3765</v>
      </c>
      <c r="L8" s="61">
        <v>3765</v>
      </c>
      <c r="M8" s="9"/>
      <c r="N8" s="9"/>
      <c r="O8" s="9"/>
      <c r="P8" s="9"/>
      <c r="Q8" s="9"/>
      <c r="R8" s="9"/>
    </row>
    <row r="9" ht="72" spans="1:18">
      <c r="A9" s="12">
        <v>1</v>
      </c>
      <c r="B9" s="13" t="s">
        <v>27</v>
      </c>
      <c r="C9" s="13" t="s">
        <v>28</v>
      </c>
      <c r="D9" s="14" t="s">
        <v>29</v>
      </c>
      <c r="E9" s="14" t="s">
        <v>30</v>
      </c>
      <c r="F9" s="14" t="s">
        <v>31</v>
      </c>
      <c r="G9" s="14">
        <v>2025.3</v>
      </c>
      <c r="H9" s="14">
        <v>2025.12</v>
      </c>
      <c r="I9" s="14" t="s">
        <v>32</v>
      </c>
      <c r="J9" s="14" t="s">
        <v>33</v>
      </c>
      <c r="K9" s="14">
        <v>200</v>
      </c>
      <c r="L9" s="14">
        <v>200</v>
      </c>
      <c r="M9" s="14"/>
      <c r="N9" s="14">
        <v>20</v>
      </c>
      <c r="O9" s="14">
        <v>950</v>
      </c>
      <c r="P9" s="14">
        <v>4500</v>
      </c>
      <c r="Q9" s="14" t="s">
        <v>34</v>
      </c>
      <c r="R9" s="14" t="s">
        <v>35</v>
      </c>
    </row>
    <row r="10" ht="24" spans="1:18">
      <c r="A10" s="12">
        <v>2</v>
      </c>
      <c r="B10" s="13" t="s">
        <v>27</v>
      </c>
      <c r="C10" s="14" t="s">
        <v>36</v>
      </c>
      <c r="D10" s="14" t="s">
        <v>37</v>
      </c>
      <c r="E10" s="14" t="s">
        <v>38</v>
      </c>
      <c r="F10" s="14" t="s">
        <v>31</v>
      </c>
      <c r="G10" s="14">
        <v>2025.2</v>
      </c>
      <c r="H10" s="14">
        <v>2025.12</v>
      </c>
      <c r="I10" s="14" t="s">
        <v>32</v>
      </c>
      <c r="J10" s="14" t="s">
        <v>39</v>
      </c>
      <c r="K10" s="14">
        <v>110</v>
      </c>
      <c r="L10" s="14">
        <v>110</v>
      </c>
      <c r="M10" s="14"/>
      <c r="N10" s="14">
        <v>11</v>
      </c>
      <c r="O10" s="14">
        <v>130</v>
      </c>
      <c r="P10" s="14">
        <v>653</v>
      </c>
      <c r="Q10" s="14" t="s">
        <v>40</v>
      </c>
      <c r="R10" s="14" t="s">
        <v>41</v>
      </c>
    </row>
    <row r="11" ht="48" spans="1:18">
      <c r="A11" s="12">
        <v>3</v>
      </c>
      <c r="B11" s="13" t="s">
        <v>27</v>
      </c>
      <c r="C11" s="15" t="s">
        <v>42</v>
      </c>
      <c r="D11" s="15" t="s">
        <v>43</v>
      </c>
      <c r="E11" s="15" t="s">
        <v>44</v>
      </c>
      <c r="F11" s="15" t="s">
        <v>31</v>
      </c>
      <c r="G11" s="15">
        <v>2025.3</v>
      </c>
      <c r="H11" s="16">
        <v>2025.1</v>
      </c>
      <c r="I11" s="14" t="s">
        <v>32</v>
      </c>
      <c r="J11" s="62" t="s">
        <v>45</v>
      </c>
      <c r="K11" s="63">
        <v>20</v>
      </c>
      <c r="L11" s="63">
        <v>20</v>
      </c>
      <c r="M11" s="14"/>
      <c r="N11" s="63">
        <v>1</v>
      </c>
      <c r="O11" s="63">
        <v>120</v>
      </c>
      <c r="P11" s="64">
        <v>485</v>
      </c>
      <c r="Q11" s="62" t="s">
        <v>46</v>
      </c>
      <c r="R11" s="62" t="s">
        <v>47</v>
      </c>
    </row>
    <row r="12" ht="84" spans="1:18">
      <c r="A12" s="12">
        <v>4</v>
      </c>
      <c r="B12" s="13" t="s">
        <v>27</v>
      </c>
      <c r="C12" s="13" t="s">
        <v>48</v>
      </c>
      <c r="D12" s="13" t="s">
        <v>49</v>
      </c>
      <c r="E12" s="13" t="s">
        <v>50</v>
      </c>
      <c r="F12" s="13" t="s">
        <v>31</v>
      </c>
      <c r="G12" s="13">
        <v>202503</v>
      </c>
      <c r="H12" s="17">
        <v>2025.8</v>
      </c>
      <c r="I12" s="29" t="s">
        <v>32</v>
      </c>
      <c r="J12" s="65" t="s">
        <v>51</v>
      </c>
      <c r="K12" s="66">
        <v>80</v>
      </c>
      <c r="L12" s="66">
        <v>80</v>
      </c>
      <c r="M12" s="29"/>
      <c r="N12" s="66">
        <v>3</v>
      </c>
      <c r="O12" s="66">
        <v>1532</v>
      </c>
      <c r="P12" s="67">
        <v>4492</v>
      </c>
      <c r="Q12" s="65" t="s">
        <v>52</v>
      </c>
      <c r="R12" s="65" t="s">
        <v>53</v>
      </c>
    </row>
    <row r="13" ht="72" spans="1:18">
      <c r="A13" s="12">
        <v>5</v>
      </c>
      <c r="B13" s="13" t="s">
        <v>27</v>
      </c>
      <c r="C13" s="13" t="s">
        <v>54</v>
      </c>
      <c r="D13" s="15" t="s">
        <v>55</v>
      </c>
      <c r="E13" s="15" t="s">
        <v>56</v>
      </c>
      <c r="F13" s="15" t="s">
        <v>31</v>
      </c>
      <c r="G13" s="18">
        <v>2025.01</v>
      </c>
      <c r="H13" s="15">
        <v>2025.12</v>
      </c>
      <c r="I13" s="14" t="s">
        <v>32</v>
      </c>
      <c r="J13" s="62" t="s">
        <v>57</v>
      </c>
      <c r="K13" s="63">
        <v>60</v>
      </c>
      <c r="L13" s="63">
        <v>60</v>
      </c>
      <c r="M13" s="15"/>
      <c r="N13" s="63">
        <v>1</v>
      </c>
      <c r="O13" s="63">
        <v>380</v>
      </c>
      <c r="P13" s="15">
        <v>1600</v>
      </c>
      <c r="Q13" s="62" t="s">
        <v>58</v>
      </c>
      <c r="R13" s="62" t="s">
        <v>59</v>
      </c>
    </row>
    <row r="14" ht="60" spans="1:18">
      <c r="A14" s="12">
        <v>6</v>
      </c>
      <c r="B14" s="13" t="s">
        <v>27</v>
      </c>
      <c r="C14" s="13" t="s">
        <v>54</v>
      </c>
      <c r="D14" s="15" t="s">
        <v>55</v>
      </c>
      <c r="E14" s="15" t="s">
        <v>60</v>
      </c>
      <c r="F14" s="15" t="s">
        <v>31</v>
      </c>
      <c r="G14" s="18">
        <v>2025.01</v>
      </c>
      <c r="H14" s="15">
        <v>2025.12</v>
      </c>
      <c r="I14" s="14" t="s">
        <v>32</v>
      </c>
      <c r="J14" s="62" t="s">
        <v>61</v>
      </c>
      <c r="K14" s="63">
        <v>15</v>
      </c>
      <c r="L14" s="63">
        <v>15</v>
      </c>
      <c r="M14" s="15"/>
      <c r="N14" s="63">
        <v>1</v>
      </c>
      <c r="O14" s="63">
        <v>380</v>
      </c>
      <c r="P14" s="15">
        <v>1600</v>
      </c>
      <c r="Q14" s="62" t="s">
        <v>58</v>
      </c>
      <c r="R14" s="62" t="s">
        <v>59</v>
      </c>
    </row>
    <row r="15" ht="26" customHeight="1" spans="1:18">
      <c r="A15" s="12">
        <v>7</v>
      </c>
      <c r="B15" s="13" t="s">
        <v>27</v>
      </c>
      <c r="C15" s="13" t="s">
        <v>54</v>
      </c>
      <c r="D15" s="15" t="s">
        <v>55</v>
      </c>
      <c r="E15" s="18" t="s">
        <v>62</v>
      </c>
      <c r="F15" s="15" t="s">
        <v>31</v>
      </c>
      <c r="G15" s="19">
        <v>2025.01</v>
      </c>
      <c r="H15" s="20">
        <v>2025.12</v>
      </c>
      <c r="I15" s="14" t="s">
        <v>32</v>
      </c>
      <c r="J15" s="15" t="s">
        <v>63</v>
      </c>
      <c r="K15" s="15">
        <v>15</v>
      </c>
      <c r="L15" s="15">
        <v>15</v>
      </c>
      <c r="M15" s="18"/>
      <c r="N15" s="15">
        <v>1</v>
      </c>
      <c r="O15" s="15">
        <v>110</v>
      </c>
      <c r="P15" s="68">
        <v>300</v>
      </c>
      <c r="Q15" s="15" t="s">
        <v>64</v>
      </c>
      <c r="R15" s="101" t="s">
        <v>65</v>
      </c>
    </row>
    <row r="16" ht="30" customHeight="1" spans="1:18">
      <c r="A16" s="12">
        <v>8</v>
      </c>
      <c r="B16" s="13" t="s">
        <v>27</v>
      </c>
      <c r="C16" s="13" t="s">
        <v>66</v>
      </c>
      <c r="D16" s="15" t="s">
        <v>67</v>
      </c>
      <c r="E16" s="18" t="s">
        <v>30</v>
      </c>
      <c r="F16" s="15" t="s">
        <v>31</v>
      </c>
      <c r="G16" s="19">
        <v>2025.3</v>
      </c>
      <c r="H16" s="20">
        <v>2025.12</v>
      </c>
      <c r="I16" s="14" t="s">
        <v>32</v>
      </c>
      <c r="J16" s="15" t="s">
        <v>68</v>
      </c>
      <c r="K16" s="15">
        <v>30</v>
      </c>
      <c r="L16" s="15">
        <v>30</v>
      </c>
      <c r="M16" s="18"/>
      <c r="N16" s="15">
        <v>1</v>
      </c>
      <c r="O16" s="15">
        <v>429</v>
      </c>
      <c r="P16" s="68">
        <v>1351</v>
      </c>
      <c r="Q16" s="15" t="s">
        <v>69</v>
      </c>
      <c r="R16" s="101" t="s">
        <v>41</v>
      </c>
    </row>
    <row r="17" ht="39" customHeight="1" spans="1:18">
      <c r="A17" s="12">
        <v>9</v>
      </c>
      <c r="B17" s="13" t="s">
        <v>27</v>
      </c>
      <c r="C17" s="13" t="s">
        <v>70</v>
      </c>
      <c r="D17" s="13" t="s">
        <v>71</v>
      </c>
      <c r="E17" s="13" t="s">
        <v>72</v>
      </c>
      <c r="F17" s="13" t="s">
        <v>73</v>
      </c>
      <c r="G17" s="13">
        <v>2025.3</v>
      </c>
      <c r="H17" s="13">
        <v>2025.12</v>
      </c>
      <c r="I17" s="29" t="s">
        <v>32</v>
      </c>
      <c r="J17" s="13" t="s">
        <v>74</v>
      </c>
      <c r="K17" s="13">
        <v>50</v>
      </c>
      <c r="L17" s="13">
        <v>50</v>
      </c>
      <c r="M17" s="13"/>
      <c r="N17" s="13">
        <v>1</v>
      </c>
      <c r="O17" s="13">
        <v>281</v>
      </c>
      <c r="P17" s="13">
        <v>987</v>
      </c>
      <c r="Q17" s="102" t="s">
        <v>46</v>
      </c>
      <c r="R17" s="102" t="s">
        <v>75</v>
      </c>
    </row>
    <row r="18" ht="36" spans="1:18">
      <c r="A18" s="12">
        <v>10</v>
      </c>
      <c r="B18" s="13" t="s">
        <v>27</v>
      </c>
      <c r="C18" s="21" t="s">
        <v>76</v>
      </c>
      <c r="D18" s="21" t="s">
        <v>76</v>
      </c>
      <c r="E18" s="21" t="s">
        <v>77</v>
      </c>
      <c r="F18" s="21" t="s">
        <v>31</v>
      </c>
      <c r="G18" s="22">
        <v>2025.3</v>
      </c>
      <c r="H18" s="23">
        <v>2025.12</v>
      </c>
      <c r="I18" s="69" t="s">
        <v>78</v>
      </c>
      <c r="J18" s="69" t="s">
        <v>79</v>
      </c>
      <c r="K18" s="70">
        <v>300</v>
      </c>
      <c r="L18" s="70">
        <v>300</v>
      </c>
      <c r="M18" s="21"/>
      <c r="N18" s="70">
        <v>137</v>
      </c>
      <c r="O18" s="70">
        <v>10225</v>
      </c>
      <c r="P18" s="21">
        <v>45834</v>
      </c>
      <c r="Q18" s="69" t="s">
        <v>80</v>
      </c>
      <c r="R18" s="69" t="s">
        <v>81</v>
      </c>
    </row>
    <row r="19" ht="36" spans="1:18">
      <c r="A19" s="12">
        <v>11</v>
      </c>
      <c r="B19" s="13" t="s">
        <v>27</v>
      </c>
      <c r="C19" s="13" t="s">
        <v>76</v>
      </c>
      <c r="D19" s="13" t="s">
        <v>76</v>
      </c>
      <c r="E19" s="21" t="s">
        <v>82</v>
      </c>
      <c r="F19" s="21" t="s">
        <v>31</v>
      </c>
      <c r="G19" s="22">
        <v>2025.3</v>
      </c>
      <c r="H19" s="23">
        <v>2025.12</v>
      </c>
      <c r="I19" s="69" t="s">
        <v>78</v>
      </c>
      <c r="J19" s="69" t="s">
        <v>83</v>
      </c>
      <c r="K19" s="70">
        <v>85</v>
      </c>
      <c r="L19" s="70">
        <v>85</v>
      </c>
      <c r="M19" s="21"/>
      <c r="N19" s="70">
        <v>137</v>
      </c>
      <c r="O19" s="70">
        <v>10225</v>
      </c>
      <c r="P19" s="21">
        <v>45834</v>
      </c>
      <c r="Q19" s="69" t="s">
        <v>84</v>
      </c>
      <c r="R19" s="69" t="s">
        <v>85</v>
      </c>
    </row>
    <row r="20" ht="36" spans="1:18">
      <c r="A20" s="12">
        <v>12</v>
      </c>
      <c r="B20" s="13" t="s">
        <v>27</v>
      </c>
      <c r="C20" s="21" t="s">
        <v>76</v>
      </c>
      <c r="D20" s="21" t="s">
        <v>76</v>
      </c>
      <c r="E20" s="21" t="s">
        <v>86</v>
      </c>
      <c r="F20" s="21" t="s">
        <v>31</v>
      </c>
      <c r="G20" s="22">
        <v>2025.3</v>
      </c>
      <c r="H20" s="23">
        <v>2025.12</v>
      </c>
      <c r="I20" s="69" t="s">
        <v>78</v>
      </c>
      <c r="J20" s="69" t="s">
        <v>87</v>
      </c>
      <c r="K20" s="70">
        <v>50</v>
      </c>
      <c r="L20" s="70">
        <v>50</v>
      </c>
      <c r="M20" s="21"/>
      <c r="N20" s="70">
        <v>137</v>
      </c>
      <c r="O20" s="70">
        <v>10225</v>
      </c>
      <c r="P20" s="21">
        <v>45834</v>
      </c>
      <c r="Q20" s="69" t="s">
        <v>88</v>
      </c>
      <c r="R20" s="69" t="s">
        <v>85</v>
      </c>
    </row>
    <row r="21" ht="48" spans="1:18">
      <c r="A21" s="12">
        <v>13</v>
      </c>
      <c r="B21" s="13" t="s">
        <v>27</v>
      </c>
      <c r="C21" s="21" t="s">
        <v>76</v>
      </c>
      <c r="D21" s="21" t="s">
        <v>76</v>
      </c>
      <c r="E21" s="21" t="s">
        <v>89</v>
      </c>
      <c r="F21" s="21" t="s">
        <v>31</v>
      </c>
      <c r="G21" s="22">
        <v>2025.3</v>
      </c>
      <c r="H21" s="23">
        <v>2025.12</v>
      </c>
      <c r="I21" s="69" t="s">
        <v>78</v>
      </c>
      <c r="J21" s="69" t="s">
        <v>90</v>
      </c>
      <c r="K21" s="70">
        <v>220</v>
      </c>
      <c r="L21" s="70">
        <v>220</v>
      </c>
      <c r="M21" s="21"/>
      <c r="N21" s="70">
        <v>137</v>
      </c>
      <c r="O21" s="70">
        <v>137</v>
      </c>
      <c r="P21" s="21">
        <v>45834</v>
      </c>
      <c r="Q21" s="69" t="s">
        <v>91</v>
      </c>
      <c r="R21" s="69" t="s">
        <v>85</v>
      </c>
    </row>
    <row r="22" ht="36" spans="1:18">
      <c r="A22" s="12">
        <v>14</v>
      </c>
      <c r="B22" s="13" t="s">
        <v>27</v>
      </c>
      <c r="C22" s="21" t="s">
        <v>76</v>
      </c>
      <c r="D22" s="21" t="s">
        <v>76</v>
      </c>
      <c r="E22" s="21" t="s">
        <v>92</v>
      </c>
      <c r="F22" s="21" t="s">
        <v>31</v>
      </c>
      <c r="G22" s="22">
        <v>2025.3</v>
      </c>
      <c r="H22" s="23">
        <v>2025.12</v>
      </c>
      <c r="I22" s="21" t="s">
        <v>93</v>
      </c>
      <c r="J22" s="69" t="s">
        <v>94</v>
      </c>
      <c r="K22" s="70">
        <v>1050</v>
      </c>
      <c r="L22" s="70">
        <v>1050</v>
      </c>
      <c r="M22" s="21"/>
      <c r="N22" s="70">
        <v>137</v>
      </c>
      <c r="O22" s="70">
        <v>10225</v>
      </c>
      <c r="P22" s="21">
        <v>45834</v>
      </c>
      <c r="Q22" s="69" t="s">
        <v>88</v>
      </c>
      <c r="R22" s="69" t="s">
        <v>85</v>
      </c>
    </row>
    <row r="23" ht="36" spans="1:18">
      <c r="A23" s="12">
        <v>15</v>
      </c>
      <c r="B23" s="13" t="s">
        <v>95</v>
      </c>
      <c r="C23" s="13" t="s">
        <v>76</v>
      </c>
      <c r="D23" s="13" t="s">
        <v>76</v>
      </c>
      <c r="E23" s="21" t="s">
        <v>96</v>
      </c>
      <c r="F23" s="21" t="s">
        <v>31</v>
      </c>
      <c r="G23" s="22">
        <v>2025.3</v>
      </c>
      <c r="H23" s="23">
        <v>2025.12</v>
      </c>
      <c r="I23" s="21" t="s">
        <v>93</v>
      </c>
      <c r="J23" s="69" t="s">
        <v>97</v>
      </c>
      <c r="K23" s="70">
        <v>680</v>
      </c>
      <c r="L23" s="70">
        <v>680</v>
      </c>
      <c r="M23" s="21"/>
      <c r="N23" s="70">
        <v>137</v>
      </c>
      <c r="O23" s="70">
        <v>10225</v>
      </c>
      <c r="P23" s="21">
        <v>48534</v>
      </c>
      <c r="Q23" s="69" t="s">
        <v>88</v>
      </c>
      <c r="R23" s="69" t="s">
        <v>85</v>
      </c>
    </row>
    <row r="24" ht="36" spans="1:18">
      <c r="A24" s="12">
        <v>16</v>
      </c>
      <c r="B24" s="24" t="s">
        <v>95</v>
      </c>
      <c r="C24" s="24" t="s">
        <v>98</v>
      </c>
      <c r="D24" s="24" t="s">
        <v>98</v>
      </c>
      <c r="E24" s="25" t="s">
        <v>99</v>
      </c>
      <c r="F24" s="26" t="s">
        <v>31</v>
      </c>
      <c r="G24" s="27">
        <v>2025.3</v>
      </c>
      <c r="H24" s="28">
        <v>2025.12</v>
      </c>
      <c r="I24" s="24" t="s">
        <v>78</v>
      </c>
      <c r="J24" s="24" t="s">
        <v>100</v>
      </c>
      <c r="K24" s="24">
        <v>400</v>
      </c>
      <c r="L24" s="24">
        <v>400</v>
      </c>
      <c r="M24" s="26"/>
      <c r="N24" s="26">
        <v>137</v>
      </c>
      <c r="O24" s="24">
        <v>13565</v>
      </c>
      <c r="P24" s="24">
        <v>45834</v>
      </c>
      <c r="Q24" s="24" t="s">
        <v>101</v>
      </c>
      <c r="R24" s="24" t="s">
        <v>102</v>
      </c>
    </row>
    <row r="25" ht="24" spans="1:18">
      <c r="A25" s="12">
        <v>17</v>
      </c>
      <c r="B25" s="24" t="s">
        <v>95</v>
      </c>
      <c r="C25" s="24" t="s">
        <v>98</v>
      </c>
      <c r="D25" s="24" t="s">
        <v>98</v>
      </c>
      <c r="E25" s="24" t="s">
        <v>103</v>
      </c>
      <c r="F25" s="26" t="s">
        <v>31</v>
      </c>
      <c r="G25" s="27">
        <v>2025.3</v>
      </c>
      <c r="H25" s="28">
        <v>2025.12</v>
      </c>
      <c r="I25" s="24" t="s">
        <v>78</v>
      </c>
      <c r="J25" s="24" t="s">
        <v>104</v>
      </c>
      <c r="K25" s="24">
        <v>200</v>
      </c>
      <c r="L25" s="24">
        <v>200</v>
      </c>
      <c r="M25" s="26"/>
      <c r="N25" s="26">
        <v>137</v>
      </c>
      <c r="O25" s="24">
        <v>13565</v>
      </c>
      <c r="P25" s="24">
        <v>45834</v>
      </c>
      <c r="Q25" s="24" t="s">
        <v>105</v>
      </c>
      <c r="R25" s="24" t="s">
        <v>81</v>
      </c>
    </row>
    <row r="26" ht="48" spans="1:18">
      <c r="A26" s="9"/>
      <c r="B26" s="13" t="s">
        <v>106</v>
      </c>
      <c r="C26" s="13" t="s">
        <v>98</v>
      </c>
      <c r="D26" s="13" t="s">
        <v>98</v>
      </c>
      <c r="E26" s="13" t="s">
        <v>107</v>
      </c>
      <c r="F26" s="13" t="s">
        <v>73</v>
      </c>
      <c r="G26" s="29">
        <v>2025.01</v>
      </c>
      <c r="H26" s="29">
        <v>2025.12</v>
      </c>
      <c r="I26" s="71" t="s">
        <v>108</v>
      </c>
      <c r="J26" s="13" t="s">
        <v>109</v>
      </c>
      <c r="K26" s="13">
        <v>200</v>
      </c>
      <c r="L26" s="13">
        <v>200</v>
      </c>
      <c r="M26" s="13"/>
      <c r="N26" s="13">
        <v>50</v>
      </c>
      <c r="O26" s="72">
        <v>700</v>
      </c>
      <c r="P26" s="31">
        <v>800</v>
      </c>
      <c r="Q26" s="13" t="s">
        <v>110</v>
      </c>
      <c r="R26" s="15" t="s">
        <v>111</v>
      </c>
    </row>
    <row r="27" ht="36" spans="1:18">
      <c r="A27" s="9"/>
      <c r="B27" s="30" t="s">
        <v>112</v>
      </c>
      <c r="C27" s="9"/>
      <c r="D27" s="9"/>
      <c r="E27" s="9"/>
      <c r="F27" s="9"/>
      <c r="G27" s="9"/>
      <c r="H27" s="9"/>
      <c r="I27" s="9"/>
      <c r="J27" s="9"/>
      <c r="K27" s="61">
        <v>1780</v>
      </c>
      <c r="L27" s="61">
        <v>1780</v>
      </c>
      <c r="M27" s="9"/>
      <c r="N27" s="9"/>
      <c r="O27" s="9"/>
      <c r="P27" s="9"/>
      <c r="Q27" s="9"/>
      <c r="R27" s="9"/>
    </row>
    <row r="28" ht="36" spans="1:18">
      <c r="A28" s="9"/>
      <c r="B28" s="13" t="s">
        <v>113</v>
      </c>
      <c r="C28" s="15" t="s">
        <v>42</v>
      </c>
      <c r="D28" s="15" t="s">
        <v>114</v>
      </c>
      <c r="E28" s="15" t="s">
        <v>113</v>
      </c>
      <c r="F28" s="15" t="s">
        <v>31</v>
      </c>
      <c r="G28" s="15">
        <v>2025.1</v>
      </c>
      <c r="H28" s="15">
        <v>2025.11</v>
      </c>
      <c r="I28" s="14" t="s">
        <v>32</v>
      </c>
      <c r="J28" s="15" t="s">
        <v>115</v>
      </c>
      <c r="K28" s="15">
        <v>50</v>
      </c>
      <c r="L28" s="15">
        <v>50</v>
      </c>
      <c r="M28" s="15"/>
      <c r="N28" s="15">
        <v>1</v>
      </c>
      <c r="O28" s="15">
        <v>883</v>
      </c>
      <c r="P28" s="15">
        <v>2703</v>
      </c>
      <c r="Q28" s="15" t="s">
        <v>116</v>
      </c>
      <c r="R28" s="15" t="s">
        <v>117</v>
      </c>
    </row>
    <row r="29" ht="48" spans="1:18">
      <c r="A29" s="9"/>
      <c r="B29" s="13" t="s">
        <v>118</v>
      </c>
      <c r="C29" s="31" t="s">
        <v>70</v>
      </c>
      <c r="D29" s="15" t="s">
        <v>119</v>
      </c>
      <c r="E29" s="15" t="s">
        <v>120</v>
      </c>
      <c r="F29" s="15" t="s">
        <v>73</v>
      </c>
      <c r="G29" s="15">
        <v>2025.1</v>
      </c>
      <c r="H29" s="15">
        <v>2025.6</v>
      </c>
      <c r="I29" s="15" t="s">
        <v>32</v>
      </c>
      <c r="J29" s="15" t="s">
        <v>121</v>
      </c>
      <c r="K29" s="15">
        <v>30</v>
      </c>
      <c r="L29" s="15">
        <v>30</v>
      </c>
      <c r="M29" s="15"/>
      <c r="N29" s="15">
        <v>1</v>
      </c>
      <c r="O29" s="15">
        <v>553</v>
      </c>
      <c r="P29" s="15">
        <v>2040</v>
      </c>
      <c r="Q29" s="15" t="s">
        <v>46</v>
      </c>
      <c r="R29" s="15" t="s">
        <v>75</v>
      </c>
    </row>
    <row r="30" ht="96" spans="1:18">
      <c r="A30" s="9"/>
      <c r="B30" s="13" t="s">
        <v>118</v>
      </c>
      <c r="C30" s="32" t="s">
        <v>98</v>
      </c>
      <c r="D30" s="33" t="s">
        <v>98</v>
      </c>
      <c r="E30" s="21" t="s">
        <v>122</v>
      </c>
      <c r="F30" s="21" t="s">
        <v>31</v>
      </c>
      <c r="G30" s="34" t="s">
        <v>123</v>
      </c>
      <c r="H30" s="35" t="s">
        <v>124</v>
      </c>
      <c r="I30" s="21" t="s">
        <v>78</v>
      </c>
      <c r="J30" s="69" t="s">
        <v>125</v>
      </c>
      <c r="K30" s="70">
        <v>1500</v>
      </c>
      <c r="L30" s="70">
        <v>1500</v>
      </c>
      <c r="M30" s="21"/>
      <c r="N30" s="70">
        <v>137</v>
      </c>
      <c r="O30" s="70">
        <v>10225</v>
      </c>
      <c r="P30" s="21">
        <v>45834</v>
      </c>
      <c r="Q30" s="69" t="s">
        <v>126</v>
      </c>
      <c r="R30" s="69" t="s">
        <v>127</v>
      </c>
    </row>
    <row r="31" ht="147" customHeight="1" spans="1:18">
      <c r="A31" s="9"/>
      <c r="B31" s="15" t="s">
        <v>128</v>
      </c>
      <c r="C31" s="36" t="s">
        <v>129</v>
      </c>
      <c r="D31" s="36" t="s">
        <v>130</v>
      </c>
      <c r="E31" s="36" t="s">
        <v>131</v>
      </c>
      <c r="F31" s="36" t="s">
        <v>31</v>
      </c>
      <c r="G31" s="36">
        <v>2025.1</v>
      </c>
      <c r="H31" s="36">
        <v>2025.05</v>
      </c>
      <c r="I31" s="36" t="s">
        <v>132</v>
      </c>
      <c r="J31" s="36" t="s">
        <v>133</v>
      </c>
      <c r="K31" s="73">
        <v>200</v>
      </c>
      <c r="L31" s="73">
        <v>200</v>
      </c>
      <c r="M31" s="73"/>
      <c r="N31" s="74">
        <v>10</v>
      </c>
      <c r="O31" s="74">
        <v>3802</v>
      </c>
      <c r="P31" s="74">
        <v>13865</v>
      </c>
      <c r="Q31" s="103" t="s">
        <v>134</v>
      </c>
      <c r="R31" s="15" t="s">
        <v>75</v>
      </c>
    </row>
    <row r="32" ht="36" spans="1:18">
      <c r="A32" s="9"/>
      <c r="B32" s="30" t="s">
        <v>135</v>
      </c>
      <c r="C32" s="9"/>
      <c r="D32" s="9"/>
      <c r="E32" s="9"/>
      <c r="F32" s="9"/>
      <c r="G32" s="9"/>
      <c r="H32" s="9"/>
      <c r="I32" s="9"/>
      <c r="J32" s="9"/>
      <c r="K32" s="61">
        <v>285</v>
      </c>
      <c r="L32" s="61">
        <v>285</v>
      </c>
      <c r="M32" s="9"/>
      <c r="N32" s="9"/>
      <c r="O32" s="9"/>
      <c r="P32" s="9"/>
      <c r="Q32" s="9"/>
      <c r="R32" s="9"/>
    </row>
    <row r="33" ht="36" spans="1:18">
      <c r="A33" s="9"/>
      <c r="B33" s="24" t="s">
        <v>136</v>
      </c>
      <c r="C33" s="24" t="s">
        <v>98</v>
      </c>
      <c r="D33" s="37" t="s">
        <v>29</v>
      </c>
      <c r="E33" s="38" t="s">
        <v>137</v>
      </c>
      <c r="F33" s="37" t="s">
        <v>138</v>
      </c>
      <c r="G33" s="39">
        <v>2025.04</v>
      </c>
      <c r="H33" s="39">
        <v>2025.12</v>
      </c>
      <c r="I33" s="37" t="s">
        <v>139</v>
      </c>
      <c r="J33" s="37" t="s">
        <v>140</v>
      </c>
      <c r="K33" s="37">
        <f>SUM(L33:M33)</f>
        <v>200</v>
      </c>
      <c r="L33" s="37">
        <v>200</v>
      </c>
      <c r="M33" s="38"/>
      <c r="N33" s="37">
        <v>50</v>
      </c>
      <c r="O33" s="37">
        <v>500</v>
      </c>
      <c r="P33" s="75">
        <v>5000</v>
      </c>
      <c r="Q33" s="37" t="s">
        <v>141</v>
      </c>
      <c r="R33" s="37" t="s">
        <v>142</v>
      </c>
    </row>
    <row r="34" ht="48" spans="1:18">
      <c r="A34" s="9"/>
      <c r="B34" s="13" t="s">
        <v>136</v>
      </c>
      <c r="C34" s="14" t="s">
        <v>36</v>
      </c>
      <c r="D34" s="14" t="s">
        <v>143</v>
      </c>
      <c r="E34" s="14" t="s">
        <v>144</v>
      </c>
      <c r="F34" s="14" t="s">
        <v>145</v>
      </c>
      <c r="G34" s="14">
        <v>202502</v>
      </c>
      <c r="H34" s="14">
        <v>202508</v>
      </c>
      <c r="I34" s="14" t="s">
        <v>32</v>
      </c>
      <c r="J34" s="14" t="s">
        <v>146</v>
      </c>
      <c r="K34" s="14">
        <v>25</v>
      </c>
      <c r="L34" s="14">
        <v>25</v>
      </c>
      <c r="M34" s="14"/>
      <c r="N34" s="14">
        <v>1</v>
      </c>
      <c r="O34" s="14">
        <v>110</v>
      </c>
      <c r="P34" s="14">
        <v>582</v>
      </c>
      <c r="Q34" s="14" t="s">
        <v>147</v>
      </c>
      <c r="R34" s="14" t="s">
        <v>142</v>
      </c>
    </row>
    <row r="35" ht="24" spans="1:18">
      <c r="A35" s="9"/>
      <c r="B35" s="13" t="s">
        <v>136</v>
      </c>
      <c r="C35" s="13" t="s">
        <v>66</v>
      </c>
      <c r="D35" s="15" t="s">
        <v>148</v>
      </c>
      <c r="E35" s="18" t="s">
        <v>149</v>
      </c>
      <c r="F35" s="15" t="s">
        <v>31</v>
      </c>
      <c r="G35" s="18">
        <v>2025.03</v>
      </c>
      <c r="H35" s="15">
        <v>2025.12</v>
      </c>
      <c r="I35" s="14" t="s">
        <v>32</v>
      </c>
      <c r="J35" s="15" t="s">
        <v>150</v>
      </c>
      <c r="K35" s="15">
        <v>30</v>
      </c>
      <c r="L35" s="15">
        <v>30</v>
      </c>
      <c r="M35" s="18"/>
      <c r="N35" s="15">
        <v>1</v>
      </c>
      <c r="O35" s="15">
        <v>88</v>
      </c>
      <c r="P35" s="68">
        <v>365</v>
      </c>
      <c r="Q35" s="15" t="s">
        <v>151</v>
      </c>
      <c r="R35" s="14" t="s">
        <v>142</v>
      </c>
    </row>
    <row r="36" ht="24" spans="1:18">
      <c r="A36" s="9"/>
      <c r="B36" s="13" t="s">
        <v>136</v>
      </c>
      <c r="C36" s="13" t="s">
        <v>66</v>
      </c>
      <c r="D36" s="15" t="s">
        <v>152</v>
      </c>
      <c r="E36" s="18" t="s">
        <v>149</v>
      </c>
      <c r="F36" s="15" t="s">
        <v>31</v>
      </c>
      <c r="G36" s="18">
        <v>2025.03</v>
      </c>
      <c r="H36" s="15">
        <v>2025.12</v>
      </c>
      <c r="I36" s="14" t="s">
        <v>32</v>
      </c>
      <c r="J36" s="15" t="s">
        <v>150</v>
      </c>
      <c r="K36" s="15">
        <v>30</v>
      </c>
      <c r="L36" s="15">
        <v>30</v>
      </c>
      <c r="M36" s="18"/>
      <c r="N36" s="15">
        <v>1</v>
      </c>
      <c r="O36" s="15">
        <v>92</v>
      </c>
      <c r="P36" s="68">
        <v>375</v>
      </c>
      <c r="Q36" s="15" t="s">
        <v>153</v>
      </c>
      <c r="R36" s="14" t="s">
        <v>142</v>
      </c>
    </row>
    <row r="37" ht="36" spans="1:18">
      <c r="A37" s="9"/>
      <c r="B37" s="40" t="s">
        <v>154</v>
      </c>
      <c r="C37" s="41"/>
      <c r="D37" s="41"/>
      <c r="E37" s="41"/>
      <c r="F37" s="41"/>
      <c r="G37" s="41"/>
      <c r="H37" s="41"/>
      <c r="I37" s="41"/>
      <c r="J37" s="41"/>
      <c r="K37" s="76">
        <f>K38</f>
        <v>220</v>
      </c>
      <c r="L37" s="76">
        <f>L38</f>
        <v>220</v>
      </c>
      <c r="M37" s="41"/>
      <c r="N37" s="41"/>
      <c r="O37" s="41"/>
      <c r="P37" s="41"/>
      <c r="Q37" s="41"/>
      <c r="R37" s="41"/>
    </row>
    <row r="38" ht="60" spans="1:18">
      <c r="A38" s="9"/>
      <c r="B38" s="13" t="s">
        <v>155</v>
      </c>
      <c r="C38" s="13" t="s">
        <v>98</v>
      </c>
      <c r="D38" s="13" t="s">
        <v>98</v>
      </c>
      <c r="E38" s="13" t="s">
        <v>156</v>
      </c>
      <c r="F38" s="13" t="s">
        <v>73</v>
      </c>
      <c r="G38" s="13">
        <v>2025.1</v>
      </c>
      <c r="H38" s="13">
        <v>2025.12</v>
      </c>
      <c r="I38" s="13" t="s">
        <v>78</v>
      </c>
      <c r="J38" s="13" t="s">
        <v>157</v>
      </c>
      <c r="K38" s="13">
        <v>220</v>
      </c>
      <c r="L38" s="13">
        <v>220</v>
      </c>
      <c r="M38" s="13"/>
      <c r="N38" s="13">
        <v>137</v>
      </c>
      <c r="O38" s="13">
        <v>2700</v>
      </c>
      <c r="P38" s="13">
        <v>2700</v>
      </c>
      <c r="Q38" s="13" t="s">
        <v>158</v>
      </c>
      <c r="R38" s="13" t="s">
        <v>81</v>
      </c>
    </row>
    <row r="39" ht="28.5" spans="1:18">
      <c r="A39" s="9"/>
      <c r="B39" s="42" t="s">
        <v>159</v>
      </c>
      <c r="C39" s="9"/>
      <c r="D39" s="9"/>
      <c r="E39" s="9"/>
      <c r="F39" s="9"/>
      <c r="G39" s="9"/>
      <c r="H39" s="9"/>
      <c r="I39" s="9"/>
      <c r="J39" s="9"/>
      <c r="K39" s="61">
        <v>762</v>
      </c>
      <c r="L39" s="61">
        <v>762</v>
      </c>
      <c r="M39" s="9"/>
      <c r="N39" s="9"/>
      <c r="O39" s="9"/>
      <c r="P39" s="9"/>
      <c r="Q39" s="9"/>
      <c r="R39" s="9"/>
    </row>
    <row r="40" ht="24" spans="1:18">
      <c r="A40" s="9"/>
      <c r="B40" s="40" t="s">
        <v>160</v>
      </c>
      <c r="C40" s="41"/>
      <c r="D40" s="41"/>
      <c r="E40" s="41"/>
      <c r="F40" s="41"/>
      <c r="G40" s="41"/>
      <c r="H40" s="41"/>
      <c r="I40" s="41"/>
      <c r="J40" s="41"/>
      <c r="K40" s="41"/>
      <c r="L40" s="41"/>
      <c r="M40" s="41"/>
      <c r="N40" s="41"/>
      <c r="O40" s="41"/>
      <c r="P40" s="41"/>
      <c r="Q40" s="41"/>
      <c r="R40" s="41"/>
    </row>
    <row r="41" ht="96" spans="1:18">
      <c r="A41" s="9"/>
      <c r="B41" s="13" t="s">
        <v>161</v>
      </c>
      <c r="C41" s="15" t="s">
        <v>98</v>
      </c>
      <c r="D41" s="15" t="s">
        <v>98</v>
      </c>
      <c r="E41" s="15" t="s">
        <v>162</v>
      </c>
      <c r="F41" s="15" t="s">
        <v>31</v>
      </c>
      <c r="G41" s="15">
        <v>2025.01</v>
      </c>
      <c r="H41" s="15">
        <v>2025.12</v>
      </c>
      <c r="I41" s="15" t="s">
        <v>78</v>
      </c>
      <c r="J41" s="15" t="s">
        <v>163</v>
      </c>
      <c r="K41" s="15">
        <v>40</v>
      </c>
      <c r="L41" s="15">
        <v>40</v>
      </c>
      <c r="M41" s="15"/>
      <c r="N41" s="15">
        <v>137</v>
      </c>
      <c r="O41" s="15"/>
      <c r="P41" s="15">
        <v>1500</v>
      </c>
      <c r="Q41" s="15" t="s">
        <v>164</v>
      </c>
      <c r="R41" s="15" t="s">
        <v>165</v>
      </c>
    </row>
    <row r="42" ht="24" spans="1:18">
      <c r="A42" s="9"/>
      <c r="B42" s="40" t="s">
        <v>166</v>
      </c>
      <c r="C42" s="41"/>
      <c r="D42" s="41"/>
      <c r="E42" s="41"/>
      <c r="F42" s="41"/>
      <c r="G42" s="41"/>
      <c r="H42" s="41"/>
      <c r="I42" s="41"/>
      <c r="J42" s="41"/>
      <c r="K42" s="41"/>
      <c r="L42" s="41"/>
      <c r="M42" s="41"/>
      <c r="N42" s="41"/>
      <c r="O42" s="41"/>
      <c r="P42" s="41"/>
      <c r="Q42" s="41"/>
      <c r="R42" s="41"/>
    </row>
    <row r="43" ht="36" spans="1:18">
      <c r="A43" s="9"/>
      <c r="B43" s="43" t="s">
        <v>167</v>
      </c>
      <c r="C43" s="44" t="s">
        <v>42</v>
      </c>
      <c r="D43" s="45" t="s">
        <v>168</v>
      </c>
      <c r="E43" s="46" t="s">
        <v>169</v>
      </c>
      <c r="F43" s="46" t="s">
        <v>73</v>
      </c>
      <c r="G43" s="46">
        <v>2025.1</v>
      </c>
      <c r="H43" s="47">
        <v>2025.12</v>
      </c>
      <c r="I43" s="77" t="s">
        <v>32</v>
      </c>
      <c r="J43" s="78" t="s">
        <v>170</v>
      </c>
      <c r="K43" s="47">
        <v>20</v>
      </c>
      <c r="L43" s="47">
        <v>20</v>
      </c>
      <c r="M43" s="79"/>
      <c r="N43" s="80">
        <v>1</v>
      </c>
      <c r="O43" s="80">
        <v>423</v>
      </c>
      <c r="P43" s="79">
        <v>1325</v>
      </c>
      <c r="Q43" s="104" t="s">
        <v>171</v>
      </c>
      <c r="R43" s="104" t="s">
        <v>172</v>
      </c>
    </row>
    <row r="44" ht="22.5" spans="1:18">
      <c r="A44" s="9"/>
      <c r="B44" s="48" t="s">
        <v>173</v>
      </c>
      <c r="C44" s="41"/>
      <c r="D44" s="41"/>
      <c r="E44" s="41"/>
      <c r="F44" s="41"/>
      <c r="G44" s="41"/>
      <c r="H44" s="41"/>
      <c r="I44" s="41"/>
      <c r="J44" s="41"/>
      <c r="K44" s="41"/>
      <c r="L44" s="41"/>
      <c r="M44" s="41"/>
      <c r="N44" s="41"/>
      <c r="O44" s="41"/>
      <c r="P44" s="41"/>
      <c r="Q44" s="41"/>
      <c r="R44" s="41"/>
    </row>
    <row r="45" ht="36" spans="1:18">
      <c r="A45" s="9"/>
      <c r="B45" s="24" t="s">
        <v>174</v>
      </c>
      <c r="C45" s="24" t="s">
        <v>98</v>
      </c>
      <c r="D45" s="24" t="s">
        <v>98</v>
      </c>
      <c r="E45" s="24" t="s">
        <v>175</v>
      </c>
      <c r="F45" s="24" t="s">
        <v>73</v>
      </c>
      <c r="G45" s="27">
        <v>2025.01</v>
      </c>
      <c r="H45" s="27">
        <v>2025.12</v>
      </c>
      <c r="I45" s="24" t="s">
        <v>108</v>
      </c>
      <c r="J45" s="24" t="s">
        <v>176</v>
      </c>
      <c r="K45" s="24">
        <v>702</v>
      </c>
      <c r="L45" s="27">
        <v>702</v>
      </c>
      <c r="M45" s="24"/>
      <c r="N45" s="24">
        <v>137</v>
      </c>
      <c r="O45" s="24">
        <v>750</v>
      </c>
      <c r="P45" s="24">
        <v>750</v>
      </c>
      <c r="Q45" s="24" t="s">
        <v>177</v>
      </c>
      <c r="R45" s="24" t="s">
        <v>165</v>
      </c>
    </row>
    <row r="46" ht="42.75" spans="1:18">
      <c r="A46" s="9"/>
      <c r="B46" s="42" t="s">
        <v>178</v>
      </c>
      <c r="C46" s="9"/>
      <c r="D46" s="9"/>
      <c r="E46" s="9"/>
      <c r="F46" s="9"/>
      <c r="G46" s="9"/>
      <c r="H46" s="9"/>
      <c r="I46" s="9"/>
      <c r="J46" s="9"/>
      <c r="K46" s="61">
        <f>K47+K57</f>
        <v>1444.7</v>
      </c>
      <c r="L46" s="61">
        <f>L47+L57</f>
        <v>1444.7</v>
      </c>
      <c r="M46" s="9"/>
      <c r="N46" s="9"/>
      <c r="O46" s="9"/>
      <c r="P46" s="9"/>
      <c r="Q46" s="9"/>
      <c r="R46" s="9"/>
    </row>
    <row r="47" ht="36" spans="1:18">
      <c r="A47" s="9"/>
      <c r="B47" s="40" t="s">
        <v>179</v>
      </c>
      <c r="C47" s="9"/>
      <c r="D47" s="9"/>
      <c r="E47" s="9"/>
      <c r="F47" s="9"/>
      <c r="G47" s="9"/>
      <c r="H47" s="9"/>
      <c r="I47" s="9"/>
      <c r="J47" s="9"/>
      <c r="K47" s="61">
        <v>233</v>
      </c>
      <c r="L47" s="61">
        <v>233</v>
      </c>
      <c r="M47" s="9"/>
      <c r="N47" s="9"/>
      <c r="O47" s="9"/>
      <c r="P47" s="9"/>
      <c r="Q47" s="9"/>
      <c r="R47" s="9"/>
    </row>
    <row r="48" ht="60" spans="1:18">
      <c r="A48" s="9"/>
      <c r="B48" s="13" t="s">
        <v>180</v>
      </c>
      <c r="C48" s="13" t="s">
        <v>42</v>
      </c>
      <c r="D48" s="45" t="s">
        <v>168</v>
      </c>
      <c r="E48" s="46" t="s">
        <v>181</v>
      </c>
      <c r="F48" s="12" t="s">
        <v>182</v>
      </c>
      <c r="G48" s="46">
        <v>2025.1</v>
      </c>
      <c r="H48" s="47">
        <v>2025.12</v>
      </c>
      <c r="I48" s="14" t="s">
        <v>32</v>
      </c>
      <c r="J48" s="81" t="s">
        <v>183</v>
      </c>
      <c r="K48" s="15">
        <v>12</v>
      </c>
      <c r="L48" s="15">
        <v>12</v>
      </c>
      <c r="M48" s="79"/>
      <c r="N48" s="80">
        <v>1</v>
      </c>
      <c r="O48" s="80">
        <v>486</v>
      </c>
      <c r="P48" s="79">
        <v>1485</v>
      </c>
      <c r="Q48" s="105" t="s">
        <v>64</v>
      </c>
      <c r="R48" s="105" t="s">
        <v>142</v>
      </c>
    </row>
    <row r="49" ht="60" spans="1:18">
      <c r="A49" s="9"/>
      <c r="B49" s="13" t="s">
        <v>180</v>
      </c>
      <c r="C49" s="13" t="s">
        <v>184</v>
      </c>
      <c r="D49" s="45" t="s">
        <v>185</v>
      </c>
      <c r="E49" s="46" t="s">
        <v>186</v>
      </c>
      <c r="F49" s="12" t="s">
        <v>182</v>
      </c>
      <c r="G49" s="49">
        <v>2024.11</v>
      </c>
      <c r="H49" s="50" t="s">
        <v>187</v>
      </c>
      <c r="I49" s="14" t="s">
        <v>32</v>
      </c>
      <c r="J49" s="46" t="s">
        <v>188</v>
      </c>
      <c r="K49" s="82">
        <v>6</v>
      </c>
      <c r="L49" s="82">
        <v>6</v>
      </c>
      <c r="M49" s="83"/>
      <c r="N49" s="82">
        <v>1</v>
      </c>
      <c r="O49" s="82">
        <v>290</v>
      </c>
      <c r="P49" s="83">
        <v>1500</v>
      </c>
      <c r="Q49" s="13" t="s">
        <v>189</v>
      </c>
      <c r="R49" s="46" t="s">
        <v>190</v>
      </c>
    </row>
    <row r="50" ht="84" spans="1:18">
      <c r="A50" s="9"/>
      <c r="B50" s="13" t="s">
        <v>180</v>
      </c>
      <c r="C50" s="13" t="s">
        <v>54</v>
      </c>
      <c r="D50" s="51" t="s">
        <v>191</v>
      </c>
      <c r="E50" s="52" t="s">
        <v>192</v>
      </c>
      <c r="F50" s="19" t="s">
        <v>31</v>
      </c>
      <c r="G50" s="19">
        <v>2025.01</v>
      </c>
      <c r="H50" s="20">
        <v>2025.12</v>
      </c>
      <c r="I50" s="14" t="s">
        <v>32</v>
      </c>
      <c r="J50" s="84" t="s">
        <v>193</v>
      </c>
      <c r="K50" s="85">
        <v>5</v>
      </c>
      <c r="L50" s="85">
        <v>5</v>
      </c>
      <c r="M50" s="86"/>
      <c r="N50" s="87">
        <v>1</v>
      </c>
      <c r="O50" s="87">
        <v>200</v>
      </c>
      <c r="P50" s="86">
        <v>800</v>
      </c>
      <c r="Q50" s="101" t="s">
        <v>64</v>
      </c>
      <c r="R50" s="51" t="s">
        <v>142</v>
      </c>
    </row>
    <row r="51" ht="60" spans="1:18">
      <c r="A51" s="9"/>
      <c r="B51" s="13" t="s">
        <v>180</v>
      </c>
      <c r="C51" s="15" t="s">
        <v>194</v>
      </c>
      <c r="D51" s="15" t="s">
        <v>195</v>
      </c>
      <c r="E51" s="15" t="s">
        <v>196</v>
      </c>
      <c r="F51" s="15" t="s">
        <v>73</v>
      </c>
      <c r="G51" s="15">
        <v>2025.3</v>
      </c>
      <c r="H51" s="15">
        <v>2025.12</v>
      </c>
      <c r="I51" s="14" t="s">
        <v>32</v>
      </c>
      <c r="J51" s="84" t="s">
        <v>196</v>
      </c>
      <c r="K51" s="85">
        <v>23</v>
      </c>
      <c r="L51" s="85">
        <v>23</v>
      </c>
      <c r="M51" s="86"/>
      <c r="N51" s="87">
        <v>1</v>
      </c>
      <c r="O51" s="87">
        <v>58</v>
      </c>
      <c r="P51" s="86">
        <v>176</v>
      </c>
      <c r="Q51" s="15" t="s">
        <v>197</v>
      </c>
      <c r="R51" s="101" t="s">
        <v>142</v>
      </c>
    </row>
    <row r="52" ht="60" spans="1:18">
      <c r="A52" s="9"/>
      <c r="B52" s="13" t="s">
        <v>180</v>
      </c>
      <c r="C52" s="13" t="s">
        <v>194</v>
      </c>
      <c r="D52" s="15" t="s">
        <v>198</v>
      </c>
      <c r="E52" s="15" t="s">
        <v>199</v>
      </c>
      <c r="F52" s="15" t="s">
        <v>73</v>
      </c>
      <c r="G52" s="15">
        <v>2025.3</v>
      </c>
      <c r="H52" s="15">
        <v>2025.12</v>
      </c>
      <c r="I52" s="14" t="s">
        <v>32</v>
      </c>
      <c r="J52" s="15" t="s">
        <v>199</v>
      </c>
      <c r="K52" s="15">
        <v>50</v>
      </c>
      <c r="L52" s="15">
        <v>50</v>
      </c>
      <c r="M52" s="15">
        <v>0</v>
      </c>
      <c r="N52" s="15">
        <v>1</v>
      </c>
      <c r="O52" s="15">
        <v>185</v>
      </c>
      <c r="P52" s="15">
        <v>366</v>
      </c>
      <c r="Q52" s="15" t="s">
        <v>200</v>
      </c>
      <c r="R52" s="101" t="s">
        <v>142</v>
      </c>
    </row>
    <row r="53" ht="60" spans="1:18">
      <c r="A53" s="9"/>
      <c r="B53" s="13" t="s">
        <v>180</v>
      </c>
      <c r="C53" s="15" t="s">
        <v>194</v>
      </c>
      <c r="D53" s="15" t="s">
        <v>201</v>
      </c>
      <c r="E53" s="15" t="s">
        <v>202</v>
      </c>
      <c r="F53" s="15" t="s">
        <v>73</v>
      </c>
      <c r="G53" s="15">
        <v>2025.3</v>
      </c>
      <c r="H53" s="15">
        <v>2025.12</v>
      </c>
      <c r="I53" s="14" t="s">
        <v>32</v>
      </c>
      <c r="J53" s="15" t="s">
        <v>202</v>
      </c>
      <c r="K53" s="15">
        <v>50</v>
      </c>
      <c r="L53" s="15">
        <v>50</v>
      </c>
      <c r="M53" s="15">
        <v>0</v>
      </c>
      <c r="N53" s="15">
        <v>1</v>
      </c>
      <c r="O53" s="15">
        <v>52</v>
      </c>
      <c r="P53" s="15">
        <v>208</v>
      </c>
      <c r="Q53" s="15" t="s">
        <v>203</v>
      </c>
      <c r="R53" s="101" t="s">
        <v>142</v>
      </c>
    </row>
    <row r="54" ht="36" spans="1:18">
      <c r="A54" s="9"/>
      <c r="B54" s="13" t="s">
        <v>204</v>
      </c>
      <c r="C54" s="15" t="s">
        <v>42</v>
      </c>
      <c r="D54" s="15" t="s">
        <v>205</v>
      </c>
      <c r="E54" s="15" t="s">
        <v>206</v>
      </c>
      <c r="F54" s="15" t="s">
        <v>31</v>
      </c>
      <c r="G54" s="15">
        <v>2025.4</v>
      </c>
      <c r="H54" s="15">
        <v>2025.11</v>
      </c>
      <c r="I54" s="14" t="s">
        <v>32</v>
      </c>
      <c r="J54" s="15" t="s">
        <v>207</v>
      </c>
      <c r="K54" s="15">
        <v>30</v>
      </c>
      <c r="L54" s="15">
        <v>30</v>
      </c>
      <c r="M54" s="15"/>
      <c r="N54" s="15">
        <v>1</v>
      </c>
      <c r="O54" s="15">
        <v>120</v>
      </c>
      <c r="P54" s="15">
        <v>450</v>
      </c>
      <c r="Q54" s="15" t="s">
        <v>208</v>
      </c>
      <c r="R54" s="15" t="s">
        <v>142</v>
      </c>
    </row>
    <row r="55" ht="84" spans="1:18">
      <c r="A55" s="9"/>
      <c r="B55" s="13" t="s">
        <v>204</v>
      </c>
      <c r="C55" s="13" t="s">
        <v>54</v>
      </c>
      <c r="D55" s="51" t="s">
        <v>209</v>
      </c>
      <c r="E55" s="52" t="s">
        <v>210</v>
      </c>
      <c r="F55" s="19" t="s">
        <v>31</v>
      </c>
      <c r="G55" s="19">
        <v>2025.01</v>
      </c>
      <c r="H55" s="20">
        <v>2025.12</v>
      </c>
      <c r="I55" s="14" t="s">
        <v>32</v>
      </c>
      <c r="J55" s="15" t="s">
        <v>211</v>
      </c>
      <c r="K55" s="85">
        <v>7</v>
      </c>
      <c r="L55" s="85">
        <v>7</v>
      </c>
      <c r="M55" s="86"/>
      <c r="N55" s="87">
        <v>1</v>
      </c>
      <c r="O55" s="87">
        <v>647</v>
      </c>
      <c r="P55" s="86">
        <v>2145</v>
      </c>
      <c r="Q55" s="15" t="s">
        <v>212</v>
      </c>
      <c r="R55" s="101" t="s">
        <v>65</v>
      </c>
    </row>
    <row r="56" ht="36" spans="1:18">
      <c r="A56" s="9"/>
      <c r="B56" s="24" t="s">
        <v>213</v>
      </c>
      <c r="C56" s="24" t="s">
        <v>98</v>
      </c>
      <c r="D56" s="53" t="s">
        <v>214</v>
      </c>
      <c r="E56" s="54" t="s">
        <v>215</v>
      </c>
      <c r="F56" s="55" t="s">
        <v>138</v>
      </c>
      <c r="G56" s="39">
        <v>2025.04</v>
      </c>
      <c r="H56" s="39">
        <v>2025.12</v>
      </c>
      <c r="I56" s="88" t="s">
        <v>139</v>
      </c>
      <c r="J56" s="89" t="s">
        <v>216</v>
      </c>
      <c r="K56" s="90">
        <f>SUM(L56:M56)</f>
        <v>50</v>
      </c>
      <c r="L56" s="90">
        <v>50</v>
      </c>
      <c r="M56" s="91"/>
      <c r="N56" s="92">
        <v>8</v>
      </c>
      <c r="O56" s="92">
        <v>200</v>
      </c>
      <c r="P56" s="91">
        <v>1000</v>
      </c>
      <c r="Q56" s="106" t="s">
        <v>217</v>
      </c>
      <c r="R56" s="106" t="s">
        <v>172</v>
      </c>
    </row>
    <row r="57" ht="36" spans="1:18">
      <c r="A57" s="9"/>
      <c r="B57" s="40" t="s">
        <v>218</v>
      </c>
      <c r="C57" s="24"/>
      <c r="D57" s="53"/>
      <c r="E57" s="54"/>
      <c r="F57" s="55"/>
      <c r="G57" s="39"/>
      <c r="H57" s="39"/>
      <c r="I57" s="88"/>
      <c r="J57" s="89"/>
      <c r="K57" s="93">
        <v>1211.7</v>
      </c>
      <c r="L57" s="93">
        <v>1211.7</v>
      </c>
      <c r="M57" s="91"/>
      <c r="N57" s="92"/>
      <c r="O57" s="92"/>
      <c r="P57" s="91"/>
      <c r="Q57" s="106"/>
      <c r="R57" s="106"/>
    </row>
    <row r="58" ht="48" spans="1:18">
      <c r="A58" s="9"/>
      <c r="B58" s="13" t="s">
        <v>219</v>
      </c>
      <c r="C58" s="15" t="s">
        <v>98</v>
      </c>
      <c r="D58" s="15" t="s">
        <v>98</v>
      </c>
      <c r="E58" s="15" t="s">
        <v>220</v>
      </c>
      <c r="F58" s="15" t="s">
        <v>73</v>
      </c>
      <c r="G58" s="15">
        <v>2025.01</v>
      </c>
      <c r="H58" s="15">
        <v>2025.12</v>
      </c>
      <c r="I58" s="15" t="s">
        <v>78</v>
      </c>
      <c r="J58" s="15" t="s">
        <v>221</v>
      </c>
      <c r="K58" s="15">
        <v>320</v>
      </c>
      <c r="L58" s="15">
        <v>320</v>
      </c>
      <c r="M58" s="15"/>
      <c r="N58" s="15">
        <v>137</v>
      </c>
      <c r="O58" s="15">
        <v>800</v>
      </c>
      <c r="P58" s="15">
        <v>3200</v>
      </c>
      <c r="Q58" s="15" t="s">
        <v>64</v>
      </c>
      <c r="R58" s="15" t="s">
        <v>165</v>
      </c>
    </row>
    <row r="59" ht="36" spans="1:18">
      <c r="A59" s="9"/>
      <c r="B59" s="24" t="s">
        <v>222</v>
      </c>
      <c r="C59" s="24" t="s">
        <v>223</v>
      </c>
      <c r="D59" s="24" t="s">
        <v>29</v>
      </c>
      <c r="E59" s="24" t="s">
        <v>224</v>
      </c>
      <c r="F59" s="24" t="s">
        <v>31</v>
      </c>
      <c r="G59" s="27">
        <v>2025.3</v>
      </c>
      <c r="H59" s="28">
        <v>2025.12</v>
      </c>
      <c r="I59" s="24" t="s">
        <v>78</v>
      </c>
      <c r="J59" s="24" t="s">
        <v>225</v>
      </c>
      <c r="K59" s="24">
        <v>170</v>
      </c>
      <c r="L59" s="24">
        <v>170</v>
      </c>
      <c r="M59" s="24"/>
      <c r="N59" s="24">
        <v>137</v>
      </c>
      <c r="O59" s="24">
        <v>56894</v>
      </c>
      <c r="P59" s="94">
        <v>203586</v>
      </c>
      <c r="Q59" s="107" t="s">
        <v>226</v>
      </c>
      <c r="R59" s="24" t="s">
        <v>165</v>
      </c>
    </row>
    <row r="60" ht="60" spans="1:18">
      <c r="A60" s="9"/>
      <c r="B60" s="24" t="s">
        <v>227</v>
      </c>
      <c r="C60" s="26" t="s">
        <v>98</v>
      </c>
      <c r="D60" s="24" t="s">
        <v>29</v>
      </c>
      <c r="E60" s="24" t="s">
        <v>228</v>
      </c>
      <c r="F60" s="56" t="s">
        <v>31</v>
      </c>
      <c r="G60" s="27">
        <v>2025.3</v>
      </c>
      <c r="H60" s="28">
        <v>2025.12</v>
      </c>
      <c r="I60" s="95" t="s">
        <v>229</v>
      </c>
      <c r="J60" s="24" t="s">
        <v>230</v>
      </c>
      <c r="K60" s="96">
        <v>721.7</v>
      </c>
      <c r="L60" s="26">
        <v>721.7</v>
      </c>
      <c r="M60" s="97"/>
      <c r="N60" s="26">
        <v>137</v>
      </c>
      <c r="O60" s="98">
        <v>58955</v>
      </c>
      <c r="P60" s="98">
        <v>206345</v>
      </c>
      <c r="Q60" s="24" t="s">
        <v>231</v>
      </c>
      <c r="R60" s="24" t="s">
        <v>165</v>
      </c>
    </row>
    <row r="61" ht="42.75" spans="1:18">
      <c r="A61" s="9"/>
      <c r="B61" s="42" t="s">
        <v>232</v>
      </c>
      <c r="C61" s="41"/>
      <c r="D61" s="41"/>
      <c r="E61" s="41"/>
      <c r="F61" s="41"/>
      <c r="G61" s="41"/>
      <c r="H61" s="41"/>
      <c r="I61" s="41"/>
      <c r="J61" s="41"/>
      <c r="K61" s="76">
        <v>100</v>
      </c>
      <c r="L61" s="76">
        <v>100</v>
      </c>
      <c r="M61" s="41"/>
      <c r="N61" s="41"/>
      <c r="O61" s="41"/>
      <c r="P61" s="41"/>
      <c r="Q61" s="41"/>
      <c r="R61" s="41"/>
    </row>
    <row r="62" ht="22.5" spans="1:18">
      <c r="A62" s="9"/>
      <c r="B62" s="44" t="s">
        <v>233</v>
      </c>
      <c r="C62" s="41"/>
      <c r="D62" s="41"/>
      <c r="E62" s="41"/>
      <c r="F62" s="41"/>
      <c r="G62" s="41"/>
      <c r="H62" s="41"/>
      <c r="I62" s="41"/>
      <c r="J62" s="41"/>
      <c r="K62" s="41"/>
      <c r="L62" s="41"/>
      <c r="M62" s="41"/>
      <c r="N62" s="41"/>
      <c r="O62" s="41"/>
      <c r="P62" s="41"/>
      <c r="Q62" s="41"/>
      <c r="R62" s="41"/>
    </row>
    <row r="63" ht="60" spans="1:18">
      <c r="A63" s="9"/>
      <c r="B63" s="44" t="s">
        <v>234</v>
      </c>
      <c r="C63" s="57" t="s">
        <v>223</v>
      </c>
      <c r="D63" s="58" t="s">
        <v>235</v>
      </c>
      <c r="E63" s="58" t="s">
        <v>236</v>
      </c>
      <c r="F63" s="15" t="s">
        <v>31</v>
      </c>
      <c r="G63" s="59">
        <v>2025.1</v>
      </c>
      <c r="H63" s="60">
        <v>2025.12</v>
      </c>
      <c r="I63" s="99" t="s">
        <v>237</v>
      </c>
      <c r="J63" s="100" t="s">
        <v>238</v>
      </c>
      <c r="K63" s="60">
        <v>100</v>
      </c>
      <c r="L63" s="60">
        <v>100</v>
      </c>
      <c r="M63" s="58"/>
      <c r="N63" s="99">
        <v>137</v>
      </c>
      <c r="O63" s="99">
        <v>785</v>
      </c>
      <c r="P63" s="58">
        <v>3000</v>
      </c>
      <c r="Q63" s="108" t="s">
        <v>239</v>
      </c>
      <c r="R63" s="99" t="s">
        <v>165</v>
      </c>
    </row>
    <row r="64" ht="42.75" spans="1:18">
      <c r="A64" s="9"/>
      <c r="B64" s="42" t="s">
        <v>240</v>
      </c>
      <c r="C64" s="41"/>
      <c r="D64" s="41"/>
      <c r="E64" s="41"/>
      <c r="F64" s="41"/>
      <c r="G64" s="41"/>
      <c r="H64" s="41"/>
      <c r="I64" s="41"/>
      <c r="J64" s="41"/>
      <c r="K64" s="76">
        <f>K65+K67+K69</f>
        <v>490</v>
      </c>
      <c r="L64" s="76">
        <f>L65+L67+L69</f>
        <v>490</v>
      </c>
      <c r="M64" s="41"/>
      <c r="N64" s="41"/>
      <c r="O64" s="41"/>
      <c r="P64" s="41"/>
      <c r="Q64" s="41"/>
      <c r="R64" s="41"/>
    </row>
    <row r="65" ht="24" spans="1:18">
      <c r="A65" s="9"/>
      <c r="B65" s="40" t="s">
        <v>241</v>
      </c>
      <c r="C65" s="41"/>
      <c r="D65" s="41"/>
      <c r="E65" s="41"/>
      <c r="F65" s="41"/>
      <c r="G65" s="41"/>
      <c r="H65" s="41"/>
      <c r="I65" s="41"/>
      <c r="J65" s="41"/>
      <c r="K65" s="76">
        <f>K66</f>
        <v>80</v>
      </c>
      <c r="L65" s="76">
        <f>L66</f>
        <v>80</v>
      </c>
      <c r="M65" s="41"/>
      <c r="N65" s="41"/>
      <c r="O65" s="41"/>
      <c r="P65" s="41"/>
      <c r="Q65" s="41"/>
      <c r="R65" s="41"/>
    </row>
    <row r="66" ht="36" spans="1:18">
      <c r="A66" s="9"/>
      <c r="B66" s="109" t="s">
        <v>242</v>
      </c>
      <c r="C66" s="109" t="s">
        <v>98</v>
      </c>
      <c r="D66" s="109" t="s">
        <v>223</v>
      </c>
      <c r="E66" s="109" t="s">
        <v>243</v>
      </c>
      <c r="F66" s="109" t="s">
        <v>244</v>
      </c>
      <c r="G66" s="13">
        <v>2025.01</v>
      </c>
      <c r="H66" s="13">
        <v>2025.12</v>
      </c>
      <c r="I66" s="109" t="s">
        <v>245</v>
      </c>
      <c r="J66" s="109" t="s">
        <v>246</v>
      </c>
      <c r="K66" s="109">
        <v>80</v>
      </c>
      <c r="L66" s="109">
        <v>80</v>
      </c>
      <c r="M66" s="109"/>
      <c r="N66" s="109">
        <v>18</v>
      </c>
      <c r="O66" s="109">
        <v>20</v>
      </c>
      <c r="P66" s="109">
        <v>53</v>
      </c>
      <c r="Q66" s="109" t="s">
        <v>247</v>
      </c>
      <c r="R66" s="109" t="s">
        <v>248</v>
      </c>
    </row>
    <row r="67" ht="24" spans="1:18">
      <c r="A67" s="9"/>
      <c r="B67" s="40" t="s">
        <v>249</v>
      </c>
      <c r="C67" s="41"/>
      <c r="D67" s="41"/>
      <c r="E67" s="41"/>
      <c r="F67" s="41"/>
      <c r="G67" s="41"/>
      <c r="H67" s="41"/>
      <c r="I67" s="41"/>
      <c r="J67" s="41"/>
      <c r="K67" s="76">
        <v>410</v>
      </c>
      <c r="L67" s="76">
        <v>410</v>
      </c>
      <c r="M67" s="41"/>
      <c r="N67" s="41"/>
      <c r="O67" s="41"/>
      <c r="P67" s="41"/>
      <c r="Q67" s="41"/>
      <c r="R67" s="41"/>
    </row>
    <row r="68" ht="60" spans="1:18">
      <c r="A68" s="9"/>
      <c r="B68" s="44" t="s">
        <v>250</v>
      </c>
      <c r="C68" s="109" t="s">
        <v>98</v>
      </c>
      <c r="D68" s="109" t="s">
        <v>98</v>
      </c>
      <c r="E68" s="109" t="s">
        <v>251</v>
      </c>
      <c r="F68" s="109" t="s">
        <v>31</v>
      </c>
      <c r="G68" s="109">
        <v>2025.01</v>
      </c>
      <c r="H68" s="109">
        <v>2025.12</v>
      </c>
      <c r="I68" s="109" t="s">
        <v>78</v>
      </c>
      <c r="J68" s="109" t="s">
        <v>252</v>
      </c>
      <c r="K68" s="109">
        <v>410</v>
      </c>
      <c r="L68" s="109">
        <v>410</v>
      </c>
      <c r="M68" s="109"/>
      <c r="N68" s="109">
        <v>137</v>
      </c>
      <c r="O68" s="109">
        <v>2700</v>
      </c>
      <c r="P68" s="109">
        <v>2700</v>
      </c>
      <c r="Q68" s="109" t="s">
        <v>253</v>
      </c>
      <c r="R68" s="109" t="s">
        <v>248</v>
      </c>
    </row>
  </sheetData>
  <mergeCells count="23">
    <mergeCell ref="A1:R1"/>
    <mergeCell ref="A2:R2"/>
    <mergeCell ref="G3:H3"/>
    <mergeCell ref="K3:M3"/>
    <mergeCell ref="N3:P3"/>
    <mergeCell ref="L4:M4"/>
    <mergeCell ref="A6:J6"/>
    <mergeCell ref="A3:A5"/>
    <mergeCell ref="B3:B5"/>
    <mergeCell ref="C3:C5"/>
    <mergeCell ref="D3:D5"/>
    <mergeCell ref="E3:E5"/>
    <mergeCell ref="F3:F5"/>
    <mergeCell ref="G4:G5"/>
    <mergeCell ref="H4:H5"/>
    <mergeCell ref="I3:I5"/>
    <mergeCell ref="J3:J5"/>
    <mergeCell ref="K4:K5"/>
    <mergeCell ref="N4:N5"/>
    <mergeCell ref="O4:O5"/>
    <mergeCell ref="P4:P5"/>
    <mergeCell ref="Q3:Q5"/>
    <mergeCell ref="R3:R5"/>
  </mergeCells>
  <pageMargins left="0.196527777777778" right="0.118055555555556" top="1" bottom="1" header="0.5" footer="0.5"/>
  <pageSetup paperSize="9" orientation="landscape" horizontalDpi="600"/>
  <headerFooter/>
  <ignoredErrors>
    <ignoredError sqref="K56 K33:K36" formulaRange="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三石</cp:lastModifiedBy>
  <dcterms:created xsi:type="dcterms:W3CDTF">2024-12-17T00:36:05Z</dcterms:created>
  <dcterms:modified xsi:type="dcterms:W3CDTF">2024-12-17T01:38:58Z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1B46878FBB9F4596A4F070351FCB96E9_11</vt:lpwstr>
  </property>
  <property fmtid="{D5CDD505-2E9C-101B-9397-08002B2CF9AE}" pid="3" name="KSOProductBuildVer">
    <vt:lpwstr>2052-12.1.0.19302</vt:lpwstr>
  </property>
</Properties>
</file>