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新增入库明细表" sheetId="1" r:id="rId1"/>
    <sheet name="新增入库汇总表" sheetId="2" r:id="rId2"/>
    <sheet name="减少出库明细表" sheetId="3" r:id="rId3"/>
    <sheet name="减少出库汇总表" sheetId="4" r:id="rId4"/>
    <sheet name="入库项目关键信息调整" sheetId="6" r:id="rId5"/>
    <sheet name="调整后项目明细表" sheetId="7" r:id="rId6"/>
  </sheets>
  <definedNames>
    <definedName name="_xlnm._FilterDatabase" localSheetId="0" hidden="1">新增入库明细表!$A$5:$S$120</definedName>
    <definedName name="_xlnm._FilterDatabase" localSheetId="2" hidden="1">减少出库明细表!$A$5:$S$417</definedName>
    <definedName name="_xlnm._FilterDatabase" localSheetId="5" hidden="1">调整后项目明细表!$A$5:$S$133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<sst xmlns="http://schemas.openxmlformats.org/spreadsheetml/2006/main" count="5759" uniqueCount="1581">
  <si>
    <t>附件2：</t>
  </si>
  <si>
    <t>新晃县2024年度巩固拓展脱贫攻坚成果和乡村振兴项目库入库项目动态调整明细表
（新增入库）</t>
  </si>
  <si>
    <t>序号</t>
  </si>
  <si>
    <t>项目类别</t>
  </si>
  <si>
    <t>乡</t>
  </si>
  <si>
    <t>村</t>
  </si>
  <si>
    <t>项目名称</t>
  </si>
  <si>
    <t>建设性质</t>
  </si>
  <si>
    <t>时间进度</t>
  </si>
  <si>
    <t>责任单位</t>
  </si>
  <si>
    <t>建设内容及规模</t>
  </si>
  <si>
    <t>资金规模和筹资方式</t>
  </si>
  <si>
    <t>受益对象</t>
  </si>
  <si>
    <t>绩效目标</t>
  </si>
  <si>
    <t>联农带农机制</t>
  </si>
  <si>
    <t>备注</t>
  </si>
  <si>
    <t>计划开工时间</t>
  </si>
  <si>
    <t>计划完工时间</t>
  </si>
  <si>
    <t>项目预算总投资（万元）</t>
  </si>
  <si>
    <t>其中</t>
  </si>
  <si>
    <t>受益村数（个）</t>
  </si>
  <si>
    <t>受益户数（户）</t>
  </si>
  <si>
    <t>受益人口数（人）</t>
  </si>
  <si>
    <t>财政资金（万元）</t>
  </si>
  <si>
    <t>其他资金（万元）</t>
  </si>
  <si>
    <t>合计</t>
  </si>
  <si>
    <t>一、生产发展</t>
  </si>
  <si>
    <t>（一）生产项目</t>
  </si>
  <si>
    <t>种植业基地</t>
  </si>
  <si>
    <t>鱼市镇</t>
  </si>
  <si>
    <t>晏家村</t>
  </si>
  <si>
    <t>马铃薯、红薯种植</t>
  </si>
  <si>
    <t>新建</t>
  </si>
  <si>
    <t>鱼市镇人民政府</t>
  </si>
  <si>
    <t>马铃薯、红薯种植基地建设</t>
  </si>
  <si>
    <t>通过项目实施，发展“薯薯”产业，壮大村集体经济。解决耕地抛荒问题，实现粮食增产、农户增收。</t>
  </si>
  <si>
    <t>土地流转、带动就业</t>
  </si>
  <si>
    <t>晃州镇、鱼市镇</t>
  </si>
  <si>
    <t>石坞溪村、岩山村、老黄冲村</t>
  </si>
  <si>
    <t>新晃县友富珠珠农业开发有限公司杨梅种植基地升级类项目</t>
  </si>
  <si>
    <t>县农业农村局</t>
  </si>
  <si>
    <t>新建冷藏库1个，容量150立方；新建2720平米大棚；安装捕虫灯20盏；新建灌溉水井1口；安装304不锈钢20吨水塔储水罐1个；购置果酒生产设备1套；购置挖树机1台；购置电锯电剪组合套餐1套。</t>
  </si>
  <si>
    <t>发展壮大企业实力、增加村集体经济收入</t>
  </si>
  <si>
    <t>带动生产、收益分红、土地流转</t>
  </si>
  <si>
    <t>林冲镇</t>
  </si>
  <si>
    <t>天堂村、道丁村、大堡村、地习村</t>
  </si>
  <si>
    <t>新晃县鑫康中药材种植专业合作社中药材(黄精）种植项目</t>
  </si>
  <si>
    <t>40亩黄精种植基地建设，采购灌溉水管400米，修建机耕道200米，土地整理40亩，采购黄精苗70万株，抚育管护40亩</t>
  </si>
  <si>
    <t>发展壮大合作社实力、增加村集体经济收入</t>
  </si>
  <si>
    <t>扶罗镇</t>
  </si>
  <si>
    <t>坪地村</t>
  </si>
  <si>
    <t>新晃侗族自治县扶罗镇坪地村经济合作社辣椒种植示范基地巩固项目</t>
  </si>
  <si>
    <t>建设80亩辣椒生产基地。采购新品种苗10.8万株，农药喷雾设备36台，滴灌带24万米，旋耕机1台，开沟机1台，抽水机1台；采购产品包装设备7.58万元；制作广告宣传牌、小标识牌；采购农资（农药、肥料、地膜）</t>
  </si>
  <si>
    <t>扶罗镇、鱼市镇</t>
  </si>
  <si>
    <t>东风村、斗溪村</t>
  </si>
  <si>
    <t>新晃侗藏红米良种繁育及标准化生产基地建设项目</t>
  </si>
  <si>
    <t>侗藏红米保种选育5亩，种源繁育20亩，示范推广1000亩；采购打药无人机1台，水稻直播机1台；新建冷藏库150立方</t>
  </si>
  <si>
    <t>米贝</t>
  </si>
  <si>
    <t>碧朗</t>
  </si>
  <si>
    <t>新晃侗族自治县金秋果业种植专业合作社水果种植基地提升项目</t>
  </si>
  <si>
    <t>李子品种改良700亩。采购半边红李子苗木2.8万株，杀虫灯700盏，铜芯线2000米，除草设备，覆膜滴管设施50亩；新建生产厂房1栋</t>
  </si>
  <si>
    <t>晃州镇</t>
  </si>
  <si>
    <t>各行政村</t>
  </si>
  <si>
    <t>黄精种植</t>
  </si>
  <si>
    <t>步头降乡人民政府</t>
  </si>
  <si>
    <t>60亩黄精种植用地及种苗采购</t>
  </si>
  <si>
    <t>每年为村集体经济创收约2万元，受益期30年</t>
  </si>
  <si>
    <t>凉水井村</t>
  </si>
  <si>
    <t>晃州镇人
民政府</t>
  </si>
  <si>
    <t>15亩GAP黄精种植用地、人工管理及种苗采购</t>
  </si>
  <si>
    <t>发展村集体经济，增加村集体经济收入</t>
  </si>
  <si>
    <t>收益分红、就业务工、带动生产、土地流转</t>
  </si>
  <si>
    <t>塘洞村</t>
  </si>
  <si>
    <t>集中育苗标准化连栋大棚建设</t>
  </si>
  <si>
    <t>新建2500平方米大棚。</t>
  </si>
  <si>
    <t>通过项目实施推动企业高效栽植能力，扩大种植规模，带动周边群众增收。</t>
  </si>
  <si>
    <t>就业务工、带动生产、入股分红</t>
  </si>
  <si>
    <t>洞坡村</t>
  </si>
  <si>
    <t>中药材种植基地建设</t>
  </si>
  <si>
    <t>县林业局</t>
  </si>
  <si>
    <t>中药材种植基地建设。</t>
  </si>
  <si>
    <t>带动脱贫户务工增收。</t>
  </si>
  <si>
    <t>带动生产、就业务工</t>
  </si>
  <si>
    <t>中寨镇</t>
  </si>
  <si>
    <t>11个村</t>
  </si>
  <si>
    <t>黄精基地建设</t>
  </si>
  <si>
    <t>中寨镇人民政府</t>
  </si>
  <si>
    <t>带动村集体经济的发展，预计带动100户受益户增收。</t>
  </si>
  <si>
    <t>两河口
村</t>
  </si>
  <si>
    <t>辣椒种植</t>
  </si>
  <si>
    <t>波洲镇</t>
  </si>
  <si>
    <t>田坪村</t>
  </si>
  <si>
    <t>红薯、马铃薯种植</t>
  </si>
  <si>
    <t>波洲镇人民政府</t>
  </si>
  <si>
    <t>种植红薯、马铃薯共300亩</t>
  </si>
  <si>
    <t>增加村集体经济收入</t>
  </si>
  <si>
    <t>带动生产，就业务工、受益分红</t>
  </si>
  <si>
    <t>炉冲村</t>
  </si>
  <si>
    <t>枣子种植</t>
  </si>
  <si>
    <t>种植酸枣树100亩</t>
  </si>
  <si>
    <t>红岩村</t>
  </si>
  <si>
    <t>种植红薯、马铃薯共200亩</t>
  </si>
  <si>
    <t>步头降乡</t>
  </si>
  <si>
    <t>双溪村</t>
  </si>
  <si>
    <t>烤烟种植</t>
  </si>
  <si>
    <t>县委组织部</t>
  </si>
  <si>
    <t>烤烟种植40亩</t>
  </si>
  <si>
    <t>计寨村</t>
  </si>
  <si>
    <t>新晃县高密度黄精种植示范基地</t>
  </si>
  <si>
    <t>县委统战部</t>
  </si>
  <si>
    <t xml:space="preserve"> 
种植高密度黄精100亩</t>
  </si>
  <si>
    <t>建成100亩黄精种植基地，实现村集体经济增收</t>
  </si>
  <si>
    <t>米贝乡</t>
  </si>
  <si>
    <t>米贝村</t>
  </si>
  <si>
    <t>新建黄精种植基地100亩</t>
  </si>
  <si>
    <t>天雷林场</t>
  </si>
  <si>
    <t>天雷山林下黄精种植示范基地项目</t>
  </si>
  <si>
    <t>续建</t>
  </si>
  <si>
    <t>天雷山林下种植示范基地</t>
  </si>
  <si>
    <t>建成1462亩林下种植示范基地，实现村集体经济增收。</t>
  </si>
  <si>
    <t>大洞坪村</t>
  </si>
  <si>
    <t>梅子坪黄精育苗示范基地项目</t>
  </si>
  <si>
    <t>继建</t>
  </si>
  <si>
    <t>梅子坪新晃黄精籽育苗、块茎育苗、野生新晃黄精驯化及滇黄精等其它黄精品种样品种植基地建设</t>
  </si>
  <si>
    <t>保障新晃细叶黄精优质种源，精准招商，助推黄精产业发展。</t>
  </si>
  <si>
    <t>带动生产</t>
  </si>
  <si>
    <t>江口村</t>
  </si>
  <si>
    <t>江口苗冲柑桔种植示范基地项目</t>
  </si>
  <si>
    <t>苗冲种植业发展及柑橘品改基地200亩</t>
  </si>
  <si>
    <t>促进村集体经济发展，增加村集体经济收入</t>
  </si>
  <si>
    <t>带动生产、收益分红</t>
  </si>
  <si>
    <t>伞寨村</t>
  </si>
  <si>
    <t>蔬菜种植基地</t>
  </si>
  <si>
    <t>蔬菜种植基地大棚、滴灌设施建设</t>
  </si>
  <si>
    <t>带动脱贫人口増加收入，增加村集体经济分红收入。</t>
  </si>
  <si>
    <t>步头降</t>
  </si>
  <si>
    <t>天雷山林场</t>
  </si>
  <si>
    <t>中药材保育基地</t>
  </si>
  <si>
    <t>中药材保育基地种苗、蓄水池、作业道建设</t>
  </si>
  <si>
    <t>1个场</t>
  </si>
  <si>
    <t>人均增收4000元</t>
  </si>
  <si>
    <t>带动生产、收益分红、就业务工</t>
  </si>
  <si>
    <t>瓦屋坡村</t>
  </si>
  <si>
    <t>果树种植及加工</t>
  </si>
  <si>
    <t>禾滩镇</t>
  </si>
  <si>
    <t>闪溪村</t>
  </si>
  <si>
    <t>油茶种植</t>
  </si>
  <si>
    <t>2024.8</t>
  </si>
  <si>
    <t>2024.12</t>
  </si>
  <si>
    <t>一期油茶种植500亩</t>
  </si>
  <si>
    <t>通过该项目实施，改善群众生产生活条件。增强人民群众幸福感、获得感。</t>
  </si>
  <si>
    <t>带动生产、受益分红、土地流转、就业务工</t>
  </si>
  <si>
    <t>养殖业基地</t>
  </si>
  <si>
    <t>民生村</t>
  </si>
  <si>
    <t>晃州镇贡溪鸡养殖基地建设项目</t>
  </si>
  <si>
    <t>2024.4</t>
  </si>
  <si>
    <t>晃州镇贡溪鸡场扩大建设4个鸡舍、1万羽贡溪鸡苗及相关设施。</t>
  </si>
  <si>
    <t>全县</t>
  </si>
  <si>
    <t>牛羊价格下跌补贴</t>
  </si>
  <si>
    <t>对2024年度出售牛、羊脱贫户、监测户，发展牛羊养殖并兑现分红的新型经营主体给予一次性补贴</t>
  </si>
  <si>
    <t>增加脱贫群众、监测对象收入</t>
  </si>
  <si>
    <t>斗溪村</t>
  </si>
  <si>
    <t>新晃县文丰林黄牛生态养殖专业合作社养殖提升项目</t>
  </si>
  <si>
    <t>2024.5</t>
  </si>
  <si>
    <t>2024.10</t>
  </si>
  <si>
    <t xml:space="preserve"> 购买种公牛2头；栏舍改造700平方，扩建饲草棚300平方；采购TMR拌料机1台、清粪及上料铲车1台；土地流转40亩</t>
  </si>
  <si>
    <t>林冲村</t>
  </si>
  <si>
    <t>新晃侗族自治县林冲村群益养牛专业合作社黄牛产业规模化养殖提升项目</t>
  </si>
  <si>
    <t>购买种公牛2头；栏舍改造700平方、整改干粪棚100平方；种植牧草40亩；采购清粪车一台、杂草揉丝机1台、铲车1台</t>
  </si>
  <si>
    <t>新晃县</t>
  </si>
  <si>
    <t>黄牛、生猪养殖及加工</t>
  </si>
  <si>
    <t>黄牛及加工生产</t>
  </si>
  <si>
    <t>发展村集体经
济，增加村集体经济收入</t>
  </si>
  <si>
    <t>庭院经济</t>
  </si>
  <si>
    <t>庭院经济建设</t>
  </si>
  <si>
    <t>增加脱贫户及监测户家庭收入</t>
  </si>
  <si>
    <t>监测户产业奖补</t>
  </si>
  <si>
    <t>监测户发展农业产业奖补</t>
  </si>
  <si>
    <t>新晃县各乡镇</t>
  </si>
  <si>
    <t>新晃细叶黄精推广及生态种植项目</t>
  </si>
  <si>
    <t>县林业局、晃源集团</t>
  </si>
  <si>
    <t>推动新晃细叶黄精生态种植示范基地建设</t>
  </si>
  <si>
    <t>新晃中药材GAP种植示范基地项目</t>
  </si>
  <si>
    <t>建设200亩符合GAP标准的新晃细叶黄精种植示范基地</t>
  </si>
  <si>
    <t>天堂村</t>
  </si>
  <si>
    <t>黄牛养殖</t>
  </si>
  <si>
    <t>养殖黄牛50头</t>
  </si>
  <si>
    <t>收益分红、就业务工、带动生产</t>
  </si>
  <si>
    <t>杨家桥村</t>
  </si>
  <si>
    <t>新晃黄精等地方特色中药材全产业链开发项目</t>
  </si>
  <si>
    <t>晃州镇人民政府</t>
  </si>
  <si>
    <t>新晃黄精等地方特色中药材全产业链开发</t>
  </si>
  <si>
    <t>通过循环生态种植法使黄精等及伴生物年年有收成，亩平均年收入4万元</t>
  </si>
  <si>
    <t>肉牛产业引导资金</t>
  </si>
  <si>
    <t>肉牛产业发展</t>
  </si>
  <si>
    <t>发展新晃肉牛产业，增加农民收入</t>
  </si>
  <si>
    <t>农业产业发展资金</t>
  </si>
  <si>
    <t>农业产业发展奖补资金</t>
  </si>
  <si>
    <t>增加种养殖户收入</t>
  </si>
  <si>
    <t>休闲农业与乡村旅游</t>
  </si>
  <si>
    <t>暮山坪村、江口村</t>
  </si>
  <si>
    <t>波洲镇乡村振兴特色乡村旅游项目</t>
  </si>
  <si>
    <t>1.江口村桂花岛乡村旅游基础设施建设。  
2.暮山坪村特质产业配套设施建设。</t>
  </si>
  <si>
    <t>打造江口村、暮山坪村新的观光旅游点，每年吸引游客15000人</t>
  </si>
  <si>
    <t>带动生产、收益分红、
就业务工</t>
  </si>
  <si>
    <t>鱼市前锋联合村</t>
  </si>
  <si>
    <t>新晃腾龙山庄观光农业休闲旅游建设项目</t>
  </si>
  <si>
    <t>平整土地、建设民宿、餐饮、钓鱼等建筑及相关附属设施建设</t>
  </si>
  <si>
    <t>通过该项目实施，可以提升集体经济收入，可为辖区内居民提供就业岗位30余个。</t>
  </si>
  <si>
    <t>入股分红</t>
  </si>
  <si>
    <t>联农带农服务综合体（含研学基地）项目</t>
  </si>
  <si>
    <t>建设一个为农副产品销售、为游客提供服务、为青少年研学提供场所，并为村民提供一定就业岗位的综合服务平台、面积约2000平</t>
  </si>
  <si>
    <t>增加村集体公共积累和经济收益，为村民提供就业机会，增加村民收入。</t>
  </si>
  <si>
    <t>帮扶车间（特色手工基地）建设</t>
  </si>
  <si>
    <t>就业帮扶车间</t>
  </si>
  <si>
    <t>县人社局</t>
  </si>
  <si>
    <t>续建就业帮扶车间5家</t>
  </si>
  <si>
    <t>帮助每户创收1000元/人.年</t>
  </si>
  <si>
    <t>就业务工、带动生产</t>
  </si>
  <si>
    <t>赛容村</t>
  </si>
  <si>
    <t>茯苓产业种植</t>
  </si>
  <si>
    <t>种植茯苓5亩及其配套开支</t>
  </si>
  <si>
    <t>增加就业岗位10个，增加脱贫人口收入，增加村集体经济收入约3万/年</t>
  </si>
  <si>
    <t>带动生产，就业务工</t>
  </si>
  <si>
    <t>黄精种苗培育及种植基地、10亩黄精种植场地</t>
  </si>
  <si>
    <t>建立1.5亩黄精种苗基地及其配套开支、开发10亩黄精场地</t>
  </si>
  <si>
    <t>增加就业岗位10个，增加脱贫人口收入，增加村集体经济收入约1万/年</t>
  </si>
  <si>
    <t>米贝苗族乡</t>
  </si>
  <si>
    <t>练溪村</t>
  </si>
  <si>
    <t>米贝乡人民政府</t>
  </si>
  <si>
    <t>烤烟种植50亩</t>
  </si>
  <si>
    <t>土地流转、就业务工、带动生产、收益分红</t>
  </si>
  <si>
    <t>圭界村</t>
  </si>
  <si>
    <t>黄精种植基地</t>
  </si>
  <si>
    <t>扶罗镇人民政府</t>
  </si>
  <si>
    <t>新建黄精种植基地20亩</t>
  </si>
  <si>
    <t>（二）加工流通项目</t>
  </si>
  <si>
    <t>农产品仓储保鲜冷链基础设施建设</t>
  </si>
  <si>
    <t>长乐坪村</t>
  </si>
  <si>
    <t>新晃县乡村振兴民族区域特色农产品社会化服务项目</t>
  </si>
  <si>
    <t>建设200平米民族特色农产品销售推广服务点、农产品冷藏库、产品加工</t>
  </si>
  <si>
    <t>助推乡村振兴产业发展、拓宽农产品销售渠道，实现农民增收</t>
  </si>
  <si>
    <t>产地初加工和精深加工</t>
  </si>
  <si>
    <t>农产品加工厂建设</t>
  </si>
  <si>
    <t>农产品加工厂房、生产线建设及设备购置</t>
  </si>
  <si>
    <t>推乡村振兴产业发展、拓宽农产品销售渠道，实现农民增收</t>
  </si>
  <si>
    <t>就业务工、带动生产、土地流转</t>
  </si>
  <si>
    <t>大洞坪
村</t>
  </si>
  <si>
    <t>黄精精深加工</t>
  </si>
  <si>
    <t>新建黄精精深加工生产线一条。</t>
  </si>
  <si>
    <t>带动村集体经济的发展，带动脱贫户务工增收。</t>
  </si>
  <si>
    <t>粮食加工</t>
  </si>
  <si>
    <t>粮食产后服务中心建设</t>
  </si>
  <si>
    <r>
      <rPr>
        <sz val="10"/>
        <color theme="1"/>
        <rFont val="Times New Roman"/>
        <charset val="134"/>
      </rPr>
      <t>‌</t>
    </r>
    <r>
      <rPr>
        <sz val="10"/>
        <color theme="1"/>
        <rFont val="宋体"/>
        <charset val="134"/>
      </rPr>
      <t>解决种粮农民在粮食收获后面临的储存、处理等问题，提高粮食质量和效益。</t>
    </r>
  </si>
  <si>
    <t>侗锦、蜡染产业发展项目</t>
  </si>
  <si>
    <t>建设以项目为中心的家庭手工作坊产业生产模式，开发植物染料种植业，建设产业生产销售链。项目配置纺线机、纺织机、印染缸、涂蜡工具、涂蜡烘烤箱；配置原始材料棉花、纺线；蜡材料、涂蜡染料等</t>
  </si>
  <si>
    <t>发展侗锦、蜡染等特色手工产业，带动发展旅游业，发展镇村经济，增加村集体经济收入，改善群众生产生活条件。</t>
  </si>
  <si>
    <t>黄精深加工</t>
  </si>
  <si>
    <t>生产与销售“印象新晃”黄精啤酒、黄精蛋糕和黄精饼干</t>
  </si>
  <si>
    <t>增加村集体经济，带动脱贫户就业</t>
  </si>
  <si>
    <t>波洲村</t>
  </si>
  <si>
    <t>面条加工</t>
  </si>
  <si>
    <t>建设一条每小时产900斤面条的产能生产线</t>
  </si>
  <si>
    <t>市场建设和农村物流</t>
  </si>
  <si>
    <t>林冲</t>
  </si>
  <si>
    <t>农贸市场建设项目</t>
  </si>
  <si>
    <t>林冲镇人民政府</t>
  </si>
  <si>
    <t>在林冲农贸市场原址上建成两层的标准化农贸市场，项目用地面积3221.1平方米，总建筑面积5416平方米，占地面积2271.37平方米，机动车停车位24个,建筑密度70.5%,容积率1&lt;FAR≤1.68。</t>
  </si>
  <si>
    <t>修建林冲镇农贸市场可让全镇10个村3802户13865人受益，方便群众农产品交易流通</t>
  </si>
  <si>
    <t>就业务工、受益分红</t>
  </si>
  <si>
    <t>禾滩村</t>
  </si>
  <si>
    <t>禾滩镇标准化、规划化农贸市场，新增固定摊位80个，移动摊位40个，增加使用面积约120个平方，门面四个。</t>
  </si>
  <si>
    <t>烘干场地建设</t>
  </si>
  <si>
    <t>依托老村小建立谷物及面条干燥场所，计划采购设备一套4.5万元，场地整修40平方0.5万元</t>
  </si>
  <si>
    <t>增加就业岗位4个，增加村集体经济收入约3万/年</t>
  </si>
  <si>
    <t>黄精精深加工生产线的建设</t>
  </si>
  <si>
    <t>1、黄精精深加工的场地建设扩建。黄精原浆生产线建设扩建。
黄精、黄精啤酒的储存场地建设。</t>
  </si>
  <si>
    <t>发展村特色产业，增加村集体经济，带动脱贫户就业增收。</t>
  </si>
  <si>
    <t>产地初加工和精深</t>
  </si>
  <si>
    <t>柳寨村</t>
  </si>
  <si>
    <t>入股大洞坪村黄精啤酒和黄精原浆生产</t>
  </si>
  <si>
    <t>入股</t>
  </si>
  <si>
    <t>入股大洞坪村黄精啤酒和黄精原浆生产、建设全国最大的黄金啤酒生产基地</t>
  </si>
  <si>
    <t>入股分红，增加村集体经济收入</t>
  </si>
  <si>
    <t>入股波洲村传统面条产业发展项目</t>
  </si>
  <si>
    <t>入股波洲镇波洲村面条厂生产线升级</t>
  </si>
  <si>
    <t>入股分红，增加村集体收入。</t>
  </si>
  <si>
    <t>（三）配套设施建设</t>
  </si>
  <si>
    <t>小型农田水利设施建设</t>
  </si>
  <si>
    <t>柏树林
村禾排
村洞坡
村大洞
坪村大
桥溪村
沙湾村
胜利村
新民村
长乐坪
村两河
口村新
村村木
铎溪村
丁字坳
村石马
溪村高
寨村</t>
  </si>
  <si>
    <t>农业救灾-小型农田水利设施建设</t>
  </si>
  <si>
    <t>维修</t>
  </si>
  <si>
    <t>水渠、机耕道维修。</t>
  </si>
  <si>
    <t>改善群众生产生活条件。</t>
  </si>
  <si>
    <t>就业务工、带动生产、其它</t>
  </si>
  <si>
    <t>向家地
村</t>
  </si>
  <si>
    <t>省驻村-下坝农田灌溉水渠改造</t>
  </si>
  <si>
    <t>改扩
建</t>
  </si>
  <si>
    <t>水渠、机耕道改扩建。</t>
  </si>
  <si>
    <t>省驻村-村部农田灌溉水渠改造</t>
  </si>
  <si>
    <t>水渠修建</t>
  </si>
  <si>
    <t>改善群众生产生活条件、提升农业灌溉能力。</t>
  </si>
  <si>
    <t>带动生产、就业务工、其它</t>
  </si>
  <si>
    <t>桐木村克寨村竹树村皂溪村等村</t>
  </si>
  <si>
    <t>农业救灾-农田水利设施灾毁修复</t>
  </si>
  <si>
    <t>河堤、水渠、水源池维修，塌方清理</t>
  </si>
  <si>
    <t>改善群众生产生活条件</t>
  </si>
  <si>
    <t>带动生产、就业务工、其他</t>
  </si>
  <si>
    <t>田坪村、炉冲村、瓦屋坡村、红岩村</t>
  </si>
  <si>
    <t>农业救灾-小型农田水利设施维修</t>
  </si>
  <si>
    <t>维修加固</t>
  </si>
  <si>
    <t>护岸、排渠维修加固、水渠维修重建 、道路塌方砂石清理、砌堡坎</t>
  </si>
  <si>
    <t xml:space="preserve">改善群众生产生活条件 </t>
  </si>
  <si>
    <t>就业务工，带动生产</t>
  </si>
  <si>
    <t>洛溪村</t>
  </si>
  <si>
    <t>机耕道建设</t>
  </si>
  <si>
    <t>修建</t>
  </si>
  <si>
    <t>县民政局</t>
  </si>
  <si>
    <t>全长约500米</t>
  </si>
  <si>
    <t>凉伞镇</t>
  </si>
  <si>
    <t>花园村——万家村公路沿线9村</t>
  </si>
  <si>
    <t>水毁河堤维修</t>
  </si>
  <si>
    <t>花园、凳寨、台洞、子成、美老、坝万、黄雷、偏洞、万家等9村修建水毁河堤长共计900米</t>
  </si>
  <si>
    <t>万家村、偏洞村</t>
  </si>
  <si>
    <t>农业救灾恢复项目</t>
  </si>
  <si>
    <t>凉伞镇人民政府</t>
  </si>
  <si>
    <t>恢复万家村受灾良田67.29亩、偏洞村78.432亩</t>
  </si>
  <si>
    <t>改善群众生产条件</t>
  </si>
  <si>
    <t>甘美村、田家村、上田村等58个村</t>
  </si>
  <si>
    <t>2024年小型农业水利设施建设项目</t>
  </si>
  <si>
    <t>改扩建</t>
  </si>
  <si>
    <t>县水利局</t>
  </si>
  <si>
    <t>恢复农村小水源蓄水能力项目102处、提升山上经济作物灌溉水源保障项目5处、“中梗阻”渠道畅通4公里</t>
  </si>
  <si>
    <t>提升农业灌溉能力</t>
  </si>
  <si>
    <t>鱼市镇、米贝乡</t>
  </si>
  <si>
    <t>岩山村、米贝村等14个村</t>
  </si>
  <si>
    <t>2024年高标准农田建设项目</t>
  </si>
  <si>
    <t>新建、改造提升</t>
  </si>
  <si>
    <t>2025.5</t>
  </si>
  <si>
    <t>新建、改造高标准农田建设面积1.34万亩</t>
  </si>
  <si>
    <t>改善群众农业生产生活条件;粮食增产</t>
  </si>
  <si>
    <t>涞溪村</t>
  </si>
  <si>
    <t>涞溪村灌溉水渠修建</t>
  </si>
  <si>
    <t>水渠建设</t>
  </si>
  <si>
    <t>(四）产业服务支撑项目</t>
  </si>
  <si>
    <t>人才培养</t>
  </si>
  <si>
    <t>全县部分乡镇</t>
  </si>
  <si>
    <t>部分行政村</t>
  </si>
  <si>
    <t>高素质农民培训</t>
  </si>
  <si>
    <t>培训140人</t>
  </si>
  <si>
    <t>完成高素质农民培训140人</t>
  </si>
  <si>
    <t>（五）金融保险配套项目</t>
  </si>
  <si>
    <t>新型经营主体贷款贴息</t>
  </si>
  <si>
    <t>新型经营主体
贷款贴息</t>
  </si>
  <si>
    <t>完成21个左右新型经营主体贴息</t>
  </si>
  <si>
    <t>为21个左右新型经营主体提供贷款贴息</t>
  </si>
  <si>
    <t>二、就业项目</t>
  </si>
  <si>
    <t>（一）务工补助</t>
  </si>
  <si>
    <t>交通费补助</t>
  </si>
  <si>
    <t>脱贫户监测户外出务工交通费补助</t>
  </si>
  <si>
    <t>完成脱贫户监测户外出务工人员交通补贴15520人</t>
  </si>
  <si>
    <t>帮助每户创收100-400元/人.年</t>
  </si>
  <si>
    <t>就业务工</t>
  </si>
  <si>
    <t>三、乡村建设行动</t>
  </si>
  <si>
    <t>（一）农村基础设施</t>
  </si>
  <si>
    <t>农村道路建设（通村路、通户路、小型桥梁等）</t>
  </si>
  <si>
    <t>道丁村</t>
  </si>
  <si>
    <t>堡坎修砌、公共区域硬化、道路开挖</t>
  </si>
  <si>
    <t>堡坎修砌共91.5立方米、硬化公共区域2300平方米、道路开挖3000米</t>
  </si>
  <si>
    <t>修砌堡坎可让49户受益，预防道路塌方、减少住房隐患，公共区域硬化可让83户受益，方便群众日常出行、解决停车难等问题</t>
  </si>
  <si>
    <t>桐木村</t>
  </si>
  <si>
    <t>中药材基地产业机耕道硬化</t>
  </si>
  <si>
    <t>硬化连接岑龙、半毫、三江三个片区的中药材产业路建设</t>
  </si>
  <si>
    <t>解决村民出行、生产困难问题，推动中药材产业发展壮大，带动群众增收。</t>
  </si>
  <si>
    <t>美老村</t>
  </si>
  <si>
    <t>道路建设</t>
  </si>
  <si>
    <t>全长约170米，宽3.5米的砂石路面</t>
  </si>
  <si>
    <t>解决群众生产生活便利</t>
  </si>
  <si>
    <t>贡溪镇</t>
  </si>
  <si>
    <t>碧林村</t>
  </si>
  <si>
    <t>路面硬化和修建水渠</t>
  </si>
  <si>
    <t>路面硬化、修建水渠</t>
  </si>
  <si>
    <t>省驻村-下坝组通组路及堡坎项目</t>
  </si>
  <si>
    <t>扩建</t>
  </si>
  <si>
    <t>对水毁路段维修、疏通修建排水沟、对急弯处扩宽硬化。</t>
  </si>
  <si>
    <t>方便群众出行，消除安全
隐患。</t>
  </si>
  <si>
    <t>道路硬化</t>
  </si>
  <si>
    <t>硬化道路1公里，宽3米、厚0.16米</t>
  </si>
  <si>
    <t>让本村共300户约1340人受益。方便群众生产、生活。</t>
  </si>
  <si>
    <t>少数民族-道路维修</t>
  </si>
  <si>
    <t>道路维修</t>
  </si>
  <si>
    <t>地习村</t>
  </si>
  <si>
    <t>入组公路硬化</t>
  </si>
  <si>
    <t>2024年12月初</t>
  </si>
  <si>
    <t>2024年12月底</t>
  </si>
  <si>
    <t>大龙寨组硬化公路500米</t>
  </si>
  <si>
    <t>方便村民出行，改善群众生产生活条件</t>
  </si>
  <si>
    <t>产业路、资源路、旅游路建设</t>
  </si>
  <si>
    <t>产业道路</t>
  </si>
  <si>
    <t>新建产业道路长270米宽4.5米</t>
  </si>
  <si>
    <t>建成产业道路270米，提升村产业发展</t>
  </si>
  <si>
    <t>农村供水保障设施建设</t>
  </si>
  <si>
    <t>省驻村-通堂坳组打深井取水</t>
  </si>
  <si>
    <t>打深井取水。</t>
  </si>
  <si>
    <t>提升供水保障能力.</t>
  </si>
  <si>
    <t>农村供水维修养护及抗旱水源工程</t>
  </si>
  <si>
    <t>完成全县农村供水保障工作</t>
  </si>
  <si>
    <t>提升供水保障能力</t>
  </si>
  <si>
    <t>其它</t>
  </si>
  <si>
    <t>5个乡镇</t>
  </si>
  <si>
    <t>2024年度财政衔接资金（农村综合改革方向）项目</t>
  </si>
  <si>
    <t>县财政局</t>
  </si>
  <si>
    <t>农村基础设施建设项目</t>
  </si>
  <si>
    <t>（二）人居环境整治</t>
  </si>
  <si>
    <t>村容村貌提升</t>
  </si>
  <si>
    <t>各乡镇</t>
  </si>
  <si>
    <t>14个行政村</t>
  </si>
  <si>
    <t>新晃县2024年“和美乡村”整治提升项目</t>
  </si>
  <si>
    <t>根据“五治”总体要求，在全县14个行政村开展农村人居环境整治提升行动，治理农村生活垃圾、生活污水、村容容貌等。</t>
  </si>
  <si>
    <t>农村人居环境明显改善，农村基础设施进一步完善，农村生活垃圾、生活污水得到治理，群众幸福感、获得感、满意度进一步提高。</t>
  </si>
  <si>
    <t>务工就业、其他</t>
  </si>
  <si>
    <t>米贝原老街村容整治</t>
  </si>
  <si>
    <t>对原老街5000㎡进行整治提升</t>
  </si>
  <si>
    <t>40周年乡庆，改善米贝村老街区村容村貌</t>
  </si>
  <si>
    <t>米贝村地面硬化</t>
  </si>
  <si>
    <t>地面硬化4000平米</t>
  </si>
  <si>
    <t>为村民提供社会化停车场</t>
  </si>
  <si>
    <t>省驻村-红军井修缮改造</t>
  </si>
  <si>
    <t>水井修缮改造。</t>
  </si>
  <si>
    <t>改善农村人居环境，农村
基础设施建设进一步完善。</t>
  </si>
  <si>
    <t>道丁村团寨村容村貌改善</t>
  </si>
  <si>
    <t>团寨内梳理式微改造，农村生活垃圾治理、修建污水排水沟200米、涵管排水沟70米</t>
  </si>
  <si>
    <t>污水沟修建让道丁团寨83户受益，解决了污水排水难的问题</t>
  </si>
  <si>
    <t>就业务工、其它</t>
  </si>
  <si>
    <t>暮山坪村</t>
  </si>
  <si>
    <t>暮山坪村团寨村容村貌改善</t>
  </si>
  <si>
    <t>团寨内梳理式微改造，农村生活垃圾治理、修建污水排水沟、涵管排水沟</t>
  </si>
  <si>
    <t>农村人居环境明显改善，农村基础设施进一步完善</t>
  </si>
  <si>
    <t>柳寨、江口、暮山坪</t>
  </si>
  <si>
    <t>“和美乡村”示范片创建文化提质工程</t>
  </si>
  <si>
    <t>桂花岛占地500平米烧烤露营基地、桂花岛停车场周边整修、桥下便民休息区、江口2公里产业路，柳寨団寨巷道改造，暮山坪团寨巷道改造。</t>
  </si>
  <si>
    <t>改善农村卫生环境</t>
  </si>
  <si>
    <t>人居环境整治</t>
  </si>
  <si>
    <t>全县各行政村人居环境整治提升</t>
  </si>
  <si>
    <t>改善群众居住环境</t>
  </si>
  <si>
    <t>农村垃圾治理</t>
  </si>
  <si>
    <t>农村生活垃圾转运体系套建设及运营EPCO项目</t>
  </si>
  <si>
    <t>县城管局</t>
  </si>
  <si>
    <t>各行政村农村生活垃圾转运体系套建设及运营EPCO项目</t>
  </si>
  <si>
    <t>改善群众生活条件</t>
  </si>
  <si>
    <t>（三）农村公共服务</t>
  </si>
  <si>
    <t>公共照明设施</t>
  </si>
  <si>
    <t>公共照明设施建设</t>
  </si>
  <si>
    <t>六谷组、腊树组、安置区的路灯安装</t>
  </si>
  <si>
    <t>四、易地搬迁后扶</t>
  </si>
  <si>
    <t>易地扶贫搬迁后扶</t>
  </si>
  <si>
    <t>基础设施配套建设</t>
  </si>
  <si>
    <t>县发改局</t>
  </si>
  <si>
    <t>检查设施维修及修建柴棚470平方</t>
  </si>
  <si>
    <t>改善居住环境</t>
  </si>
  <si>
    <t>五、巩固三保障成果</t>
  </si>
  <si>
    <t>（一）住房</t>
  </si>
  <si>
    <t>农村危房改造等农房改造</t>
  </si>
  <si>
    <t>省驻村-向家地村房屋维修项目</t>
  </si>
  <si>
    <t>维修
加固</t>
  </si>
  <si>
    <t>房屋维修</t>
  </si>
  <si>
    <t>八、其他</t>
  </si>
  <si>
    <t>农村团寨消防管网及水池建设</t>
  </si>
  <si>
    <t>10个乡镇</t>
  </si>
  <si>
    <t>10个村</t>
  </si>
  <si>
    <t>县应急管理局</t>
  </si>
  <si>
    <t>凉水井村半坡团寨、碧朗村阿况团寨、磨溪村磨溪团寨、进蚕村大田团寨、地堡村地堡团寨、凳寨村新上、新下团寨、步头降村土鹿坪团寨、道丁村冷水团寨、老黄冲鸭塘团寨、绍溪村甘屯团寨，10个消防水池，管网5000米。</t>
  </si>
  <si>
    <t>提升农村消防防灾能力</t>
  </si>
  <si>
    <t>附件1：</t>
  </si>
  <si>
    <t xml:space="preserve">新晃县2024年度巩固拓展脱贫攻坚成果和乡村振兴项目库入库项目动态调整分类汇总表
（新增入库）     </t>
  </si>
  <si>
    <t>项目类型</t>
  </si>
  <si>
    <t>项目个数</t>
  </si>
  <si>
    <t>项目预算
总投资</t>
  </si>
  <si>
    <t>受益村（个）</t>
  </si>
  <si>
    <t>受益户数
（户）</t>
  </si>
  <si>
    <t>受益人口数
（人）</t>
  </si>
  <si>
    <t>财政资金</t>
  </si>
  <si>
    <t>其他资金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</si>
  <si>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</si>
  <si>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</si>
  <si>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</si>
  <si>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</si>
  <si>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</si>
  <si>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</si>
  <si>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</si>
  <si>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</si>
  <si>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</si>
  <si>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</si>
  <si>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</si>
  <si>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</si>
  <si>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1.农村基础设施</t>
  </si>
  <si>
    <t>2.人居环境整治</t>
  </si>
  <si>
    <t>3.农村公共服务</t>
  </si>
  <si>
    <t>1.住房</t>
  </si>
  <si>
    <t>2.教育</t>
  </si>
  <si>
    <t>3.健康</t>
  </si>
  <si>
    <t>4.综合保障</t>
  </si>
  <si>
    <t>六、乡村治理和精神文明建设</t>
  </si>
  <si>
    <t>1.乡村治理</t>
  </si>
  <si>
    <t>2.农村精神文明建设</t>
  </si>
  <si>
    <t>七、项目管理费</t>
  </si>
  <si>
    <t>其他</t>
  </si>
  <si>
    <t>附件4：</t>
  </si>
  <si>
    <t>新晃县2024年度巩固拓展脱贫攻坚成果和乡村振兴项目库入库项目动态调整明细表
（减少出库）</t>
  </si>
  <si>
    <t>·</t>
  </si>
  <si>
    <t>大棚蔬菜种植</t>
  </si>
  <si>
    <t>计划建设10个大棚，占地5亩</t>
  </si>
  <si>
    <t>改善群众生产生活条件，提高群众收入，增强人民群众幸福感、获得感。</t>
  </si>
  <si>
    <t>扶罗田种植养殖</t>
  </si>
  <si>
    <t xml:space="preserve"> 养鱼10亩、稻田养鱼养虾20亩</t>
  </si>
  <si>
    <t>当年产值5至8万元</t>
  </si>
  <si>
    <t>光辉村</t>
  </si>
  <si>
    <t>黄牛养殖场建设</t>
  </si>
  <si>
    <t>光辉村黄牛养殖场修建</t>
  </si>
  <si>
    <t>通过项目实施，新建黄牛养殖场1个，发展特质农业，提高村集体经济收入。</t>
  </si>
  <si>
    <t>带动生产、就业务工、收益分红</t>
  </si>
  <si>
    <t>长塘坪村</t>
  </si>
  <si>
    <t>草莓基地建设</t>
  </si>
  <si>
    <t>改建</t>
  </si>
  <si>
    <t>长塘坪村蔬菜大棚改建草莓基地</t>
  </si>
  <si>
    <t>增加村集体经济</t>
  </si>
  <si>
    <t>万家村</t>
  </si>
  <si>
    <t>烤烟种植基地</t>
  </si>
  <si>
    <t>200亩烤烟种植</t>
  </si>
  <si>
    <t>发展村集体经济，增加村集体收入</t>
  </si>
  <si>
    <t>石马溪村</t>
  </si>
  <si>
    <t>20亩高标准黄精种植</t>
  </si>
  <si>
    <t>村集体经济创收100万</t>
  </si>
  <si>
    <t>向家地村</t>
  </si>
  <si>
    <t>黄精产业示范园</t>
  </si>
  <si>
    <t>种植黄精800亩，对园区基础设施改造</t>
  </si>
  <si>
    <t>带动村里劳动力就业，增加村集体收入</t>
  </si>
  <si>
    <t>木铎溪村</t>
  </si>
  <si>
    <t>种植业基地建设项目</t>
  </si>
  <si>
    <t>100亩种植基地建设</t>
  </si>
  <si>
    <t>实现村集体经济超过5万元，增加就业岗位20个</t>
  </si>
  <si>
    <t>村部荷莲种植项目</t>
  </si>
  <si>
    <t>荷花田平整，购苗移栽，杀虫</t>
  </si>
  <si>
    <t>烤烟基地</t>
  </si>
  <si>
    <t>道丁村道丁组20亩烤烟种植</t>
  </si>
  <si>
    <t>村集体增收</t>
  </si>
  <si>
    <t>宋阳村</t>
  </si>
  <si>
    <t>坡改梯药材种植</t>
  </si>
  <si>
    <t>田家组坡改梯药材种植238亩，新寨组坡改梯药材种植240亩</t>
  </si>
  <si>
    <t>村集体增收，带动就业</t>
  </si>
  <si>
    <t>富家冲村</t>
  </si>
  <si>
    <t>七叶一枝花和菖蒲种植</t>
  </si>
  <si>
    <t>七叶一枝花和菖蒲种植100亩</t>
  </si>
  <si>
    <t>蔬菜种植</t>
  </si>
  <si>
    <t>新建蔬菜基地40亩</t>
  </si>
  <si>
    <t>增加村集体收入，造福全村百姓</t>
  </si>
  <si>
    <t>烂泥村</t>
  </si>
  <si>
    <t>杨梅林品质改良</t>
  </si>
  <si>
    <t>杨梅林品质改良100亩</t>
  </si>
  <si>
    <t>阿界村</t>
  </si>
  <si>
    <t>油茶林种植基地</t>
  </si>
  <si>
    <t>2025. 12</t>
  </si>
  <si>
    <t>油茶林3000亩</t>
  </si>
  <si>
    <t>碧李桥村</t>
  </si>
  <si>
    <t>李子种植基地</t>
  </si>
  <si>
    <t>种植水果100亩</t>
  </si>
  <si>
    <t>“一村一品”后期管护</t>
  </si>
  <si>
    <t>养殖业续建</t>
  </si>
  <si>
    <t>生猪300头</t>
  </si>
  <si>
    <t>黄牛50头</t>
  </si>
  <si>
    <t>土鸡养殖基地扩大规模</t>
  </si>
  <si>
    <t>新建鸡棚1处，土鸡年出栏5万羽</t>
  </si>
  <si>
    <t>扩大土鸡养殖基地规模，增加村集体经济分红收入，造福全村百姓</t>
  </si>
  <si>
    <t>养猪场和养羊建设</t>
  </si>
  <si>
    <t>养猪200头，养羊200头</t>
  </si>
  <si>
    <t>养羊场建设</t>
  </si>
  <si>
    <t>养羊200头</t>
  </si>
  <si>
    <t>金丝菊中药材种植</t>
  </si>
  <si>
    <t>中药材种植100亩</t>
  </si>
  <si>
    <t>养鸡场</t>
  </si>
  <si>
    <t>养牛</t>
  </si>
  <si>
    <t>建设牛场一座年产100头</t>
  </si>
  <si>
    <t>香猪养殖</t>
  </si>
  <si>
    <t>建设猪场一座年产1000头</t>
  </si>
  <si>
    <t>比足村</t>
  </si>
  <si>
    <t>黄牛养殖50头</t>
  </si>
  <si>
    <t>凉伞</t>
  </si>
  <si>
    <t>万家</t>
  </si>
  <si>
    <t>胡峰养殖</t>
  </si>
  <si>
    <t>30箱胡峰</t>
  </si>
  <si>
    <t>黄牛养殖提质增效项目</t>
  </si>
  <si>
    <t>新建100头规模的养殖中转场</t>
  </si>
  <si>
    <t>水产养殖业发展</t>
  </si>
  <si>
    <t>高密度水产养殖</t>
  </si>
  <si>
    <t>养殖鲈鱼3万尾</t>
  </si>
  <si>
    <t>水产养殖基地</t>
  </si>
  <si>
    <t>五千尾鱼苗</t>
  </si>
  <si>
    <t>林草基地建设</t>
  </si>
  <si>
    <t>牧草种植</t>
  </si>
  <si>
    <t>100亩牧草种植</t>
  </si>
  <si>
    <t>高水洞瀑布群建设</t>
  </si>
  <si>
    <t>高水洞瀑布群</t>
  </si>
  <si>
    <t>发展乡村旅游，增加农村收入</t>
  </si>
  <si>
    <t>柳寨村
暮山坪村</t>
  </si>
  <si>
    <t>舞水波洲流量经济带乡村旅游项目</t>
  </si>
  <si>
    <t>柳寨村建设面积达1500平方米的现代科技采摘园，暮山坪村建设面积达1000平方米的红色旅游设施配套建设。</t>
  </si>
  <si>
    <t>打造柳寨村、暮山坪村新的观光旅游点，每年吸引游客10000人。</t>
  </si>
  <si>
    <t>大坝河村</t>
  </si>
  <si>
    <t>天子山露营基地</t>
  </si>
  <si>
    <t>平整土地、建造露营基地基础设施</t>
  </si>
  <si>
    <t>通过该项目实施，可以提升集体经济收入，有效衔接湘黔两省周边学校进行研学交流。</t>
  </si>
  <si>
    <t>青少年研学基地</t>
  </si>
  <si>
    <t>研学基地场地、基础设施及附属设施建设</t>
  </si>
  <si>
    <t>为青少年研学提供场地；增加村集体公共积累和经济收益；为村民提供就业服务岗位。</t>
  </si>
  <si>
    <t>森林乐园</t>
  </si>
  <si>
    <t>桂花岛旁山林新建森林乐园，提供亲子类、探险类游乐项目服务</t>
  </si>
  <si>
    <t>伯赓公园</t>
  </si>
  <si>
    <t>新建、改建</t>
  </si>
  <si>
    <t>唐伯赓烈士墓旁修建主题公园</t>
  </si>
  <si>
    <t>户外营地</t>
  </si>
  <si>
    <t>暮山坪村预制板厂改建为户外营地，提供露营、垂钓、户外运动等项目服务</t>
  </si>
  <si>
    <t>江口村、暮山坪村、波洲村</t>
  </si>
  <si>
    <t>沿河步道</t>
  </si>
  <si>
    <t>医养项目一期工程沿河3米宽水泥步道1000米，沿河2米宽木质栈道700米，沿河3米宽水泥步道3000米，沿河现有机耕道草砂铺装2000米</t>
  </si>
  <si>
    <t>沿河步道绿化、亮化</t>
  </si>
  <si>
    <t>沿河步道绿化、亮化（6公里）</t>
  </si>
  <si>
    <t>竹树村</t>
  </si>
  <si>
    <t>乡村旅游基础设施建设</t>
  </si>
  <si>
    <t>安装河堤护栏、搭建赏花平台、硬化田间道路等</t>
  </si>
  <si>
    <t>提升我村知名度，提升村民收入</t>
  </si>
  <si>
    <t>新村村</t>
  </si>
  <si>
    <t>黄桃基地基础设施完善</t>
  </si>
  <si>
    <t>环境美化，观景道路建设，浇灌系统，采摘系统建设</t>
  </si>
  <si>
    <t>强化村集体经济生产能力，带动就业20人以上</t>
  </si>
  <si>
    <t>光伏电站建设</t>
  </si>
  <si>
    <t>红星村</t>
  </si>
  <si>
    <t>光伏电站</t>
  </si>
  <si>
    <t>300平光伏电站建设</t>
  </si>
  <si>
    <t>土地流转、收益分红</t>
  </si>
  <si>
    <t>老黄冲村</t>
  </si>
  <si>
    <t>村级光伏发电站60KWp</t>
  </si>
  <si>
    <t>新增村级60KWp光伏发电站1座</t>
  </si>
  <si>
    <t>壮大村集体产业，增加村集体收入、群众收入</t>
  </si>
  <si>
    <t>凉水井村光伏发电集体经济项目</t>
  </si>
  <si>
    <t>1200平米太阳能光伏板及相关配套设施建设安装</t>
  </si>
  <si>
    <t>每年为村集体经济创收6万元，受益期30年。</t>
  </si>
  <si>
    <t>辖区内各村</t>
  </si>
  <si>
    <t>步头降乡光伏发电集体经济项目</t>
  </si>
  <si>
    <t>2620平米屋顶分布式光伏电站</t>
  </si>
  <si>
    <t>保鲜冷库100㎡冷链运输车2辆</t>
  </si>
  <si>
    <t>为有需求的村民提供冷链仓储服务，助力我村产业发展，改善物流</t>
  </si>
  <si>
    <t>保鲜库</t>
  </si>
  <si>
    <t>建农产品仓储保鲜冷链库180㎡</t>
  </si>
  <si>
    <t>台洞</t>
  </si>
  <si>
    <t>台洞冷库</t>
  </si>
  <si>
    <t>库容２００立方米</t>
  </si>
  <si>
    <t>改善物流</t>
  </si>
  <si>
    <t>小型冷链建设</t>
  </si>
  <si>
    <t>投入机器设备约30万元，配套设施建设约5万元</t>
  </si>
  <si>
    <t>增加就业岗位10个，增加村集体经济收入约5万/年</t>
  </si>
  <si>
    <t>面条加工厂</t>
  </si>
  <si>
    <t>依托老村小建立本村特色的面条加工厂，投入机器设备约10万元，配套设施建设约5万元</t>
  </si>
  <si>
    <t>大田</t>
  </si>
  <si>
    <t>黄牛交易市场</t>
  </si>
  <si>
    <t>建设黄牛市场</t>
  </si>
  <si>
    <t>发展黄牛产业</t>
  </si>
  <si>
    <t>收发物流站点</t>
  </si>
  <si>
    <t>建设收发物流站1个</t>
  </si>
  <si>
    <t>方便广大人民群众农村产口等交易需要</t>
  </si>
  <si>
    <t>碧朗村</t>
  </si>
  <si>
    <t>团结村</t>
  </si>
  <si>
    <t>品牌打造和展销平台</t>
  </si>
  <si>
    <t>黄牛肉销售品牌</t>
  </si>
  <si>
    <t>打造万家黄牛销售品牌</t>
  </si>
  <si>
    <t>禾滩村村民委员会</t>
  </si>
  <si>
    <t>计划建设宽40厘米、深30厘米、长度800米的水渠</t>
  </si>
  <si>
    <t>岩山村</t>
  </si>
  <si>
    <t>帅家水库维修</t>
  </si>
  <si>
    <t>岩山村帅家组水库坝体维修</t>
  </si>
  <si>
    <t>解决旱季老百姓水难问题，并保护农田，改善灌溉条件、实现农业种植增收</t>
  </si>
  <si>
    <t>帅家水渠维修</t>
  </si>
  <si>
    <t>帅家组3条水渠维修共3000米</t>
  </si>
  <si>
    <t>改善灌溉条件、实现农业种植增收</t>
  </si>
  <si>
    <t>水渠维修</t>
  </si>
  <si>
    <t>光辉村水渠维修1000米</t>
  </si>
  <si>
    <t>保障全村高产田引水</t>
  </si>
  <si>
    <t>山塘维修</t>
  </si>
  <si>
    <t>光辉村山塘维修2个</t>
  </si>
  <si>
    <t>解决安全隐患、保障群众生产生活安全；改善灌溉条件、实现农业种植增收</t>
  </si>
  <si>
    <t>华南村</t>
  </si>
  <si>
    <t>梅溪、锁溪水渠维修</t>
  </si>
  <si>
    <t>华南村村民委员会</t>
  </si>
  <si>
    <t>梅溪新挖水渠1200米长、锁溪水渠维修100米</t>
  </si>
  <si>
    <t>改善灌溉条件、实现农业种植增收。实现高产田增收。</t>
  </si>
  <si>
    <t>大坝河村村民委员会</t>
  </si>
  <si>
    <t>大坝村辖区内维修水渠15公里</t>
  </si>
  <si>
    <t>改善灌溉条件、实现农业种植增收。发展高效节水灌溉面积大于30亩</t>
  </si>
  <si>
    <t>大坝河村保内、保外、烟灯等5组5个山塘坝体维修</t>
  </si>
  <si>
    <t>通过该项目实施，改善蓄水条件，解决旱季农业灌溉问题，实现种植业增收。巩固山塘水库固险基础，消除雨季山塘水库崩塌的风险。</t>
  </si>
  <si>
    <t>半坡机耕道硬化</t>
  </si>
  <si>
    <t>硬化</t>
  </si>
  <si>
    <t>岩山村村民委员会</t>
  </si>
  <si>
    <t>岩山村半坡组机耕道硬化1200米</t>
  </si>
  <si>
    <t>通过该项目实施，改善交通，改善生产生活条件，改善人居环境，从硬件条件上解决耕地抛荒现象。</t>
  </si>
  <si>
    <t>半坡垄至罗家冲机耕道</t>
  </si>
  <si>
    <t>新增</t>
  </si>
  <si>
    <t>半坡垄至罗家冲新修机耕道800米</t>
  </si>
  <si>
    <t>通过该项目实施，让老百姓方便耕种，保护农田，改善灌溉条件、实现农业种植增收，从硬件条件上解决耕地抛荒现象。还可用于森林防灭火通道。</t>
  </si>
  <si>
    <t>村组机耕道路修建</t>
  </si>
  <si>
    <t>斗溪村村民委员会</t>
  </si>
  <si>
    <t>斗溪村店上组机耕道路修建500米长，3米宽</t>
  </si>
  <si>
    <t>保护农田，改善灌溉条件、实现农业种植增收，从硬件条件上解决耕地抛荒现象。</t>
  </si>
  <si>
    <t>斗溪村蛮上、蛮下组机耕道路修建200米长，3米宽</t>
  </si>
  <si>
    <t>斗溪村耿兔组水渠修建250米长，</t>
  </si>
  <si>
    <t>斗溪村村部周边水渠修建250米长。</t>
  </si>
  <si>
    <t>鱼市</t>
  </si>
  <si>
    <t>机耕道维修及硬化</t>
  </si>
  <si>
    <t>光辉村村民委员会</t>
  </si>
  <si>
    <t>光辉村机耕道维修硬化1500米</t>
  </si>
  <si>
    <t>改善群众生产生活条件，从硬件条件上解决耕地抛荒现象。</t>
  </si>
  <si>
    <t>新修产业道路</t>
  </si>
  <si>
    <t>产业道路新修150米</t>
  </si>
  <si>
    <t>硬化黄牛养殖路提高村集体经济</t>
  </si>
  <si>
    <t>老黄冲村民委员会</t>
  </si>
  <si>
    <t>全村范围内新修机耕道1500米</t>
  </si>
  <si>
    <t>新修机耕道</t>
  </si>
  <si>
    <t>岩子坪机耕道新修300米</t>
  </si>
  <si>
    <t>新修高质量产业路300米，保障岩子坪80亩稻田实现增收。</t>
  </si>
  <si>
    <t>新建及硬化高密度养鱼产业路</t>
  </si>
  <si>
    <t>新建、硬化</t>
  </si>
  <si>
    <t>岩子坪、枞树榜高密度养鱼产业里新修及硬化500米长、3.5米宽，新修路基及填砂长200米。</t>
  </si>
  <si>
    <t>有利于发展高密度养鱼产业，帮促近边农户实现家门口就业，实现农户人均增收，增加村集体经济。</t>
  </si>
  <si>
    <t>团溪村</t>
  </si>
  <si>
    <t>农业基础设计建设</t>
  </si>
  <si>
    <t>新修</t>
  </si>
  <si>
    <t>团溪村民委员会</t>
  </si>
  <si>
    <t>整平，硬化机耕道1300米</t>
  </si>
  <si>
    <t>河边、湾头组新建机耕道</t>
  </si>
  <si>
    <t>鱼市前锋联合村村民委员会</t>
  </si>
  <si>
    <t>河边、湾头组新修机耕道1000米</t>
  </si>
  <si>
    <t>新修机耕道1000米，改善农业生产条件，实现农业增收</t>
  </si>
  <si>
    <t>硬化产业路</t>
  </si>
  <si>
    <t>曹家浪钓鱼平台产业路硬化1500米</t>
  </si>
  <si>
    <t>有利于发展各项产业，增加村集体经济，同时改善农耕通行条件，方便农耕劳作。</t>
  </si>
  <si>
    <t>荒田冲新建机耕道</t>
  </si>
  <si>
    <t>2023.9</t>
  </si>
  <si>
    <t>荒田冲屋背后新修机耕道950米</t>
  </si>
  <si>
    <t>新修机耕道950米，改善农业生产条件，实现农业增收</t>
  </si>
  <si>
    <t>桐子坳桥边硬化机耕道</t>
  </si>
  <si>
    <t>2023.8</t>
  </si>
  <si>
    <t>桐子坳桥边机耕道硬化140米</t>
  </si>
  <si>
    <t>通过项目实施，改善农民农耕条件，保障农耕安全，实现人均增收。</t>
  </si>
  <si>
    <t>新桥村</t>
  </si>
  <si>
    <t>河堤式机耕道</t>
  </si>
  <si>
    <t>新桥村村民委员会</t>
  </si>
  <si>
    <t>歇场坡、芭蕉坡坝溪边，长2000米</t>
  </si>
  <si>
    <t>新建机耕道500米</t>
  </si>
  <si>
    <t>新修机耕道500米（土桥坝上</t>
  </si>
  <si>
    <t>新修机耕道500米，改善群众农业生产条件。</t>
  </si>
  <si>
    <t>水库排沙孔清沙</t>
  </si>
  <si>
    <t>洞塘水库维修排沙孔清沙</t>
  </si>
  <si>
    <t>保障群众种、消除山塘水库安全隐患，保障养植业发展生产安全。</t>
  </si>
  <si>
    <t>机耕道新修及硬化</t>
  </si>
  <si>
    <t>湾头组、天王组、舒家组等地新修及硬化机耕道约2500米</t>
  </si>
  <si>
    <t>方便农耕劳作，杜绝耕地抛荒，实现农民增收。</t>
  </si>
  <si>
    <t>水渠硬化</t>
  </si>
  <si>
    <t>湾头组、天王组、盘讲组、杨中组、腊山组、杨上组、禾力组、武陵组硬化水渠3000米</t>
  </si>
  <si>
    <t>保障取水浇灌，提高粮食产量，杜绝耕地抛荒，实现农民增收。</t>
  </si>
  <si>
    <t>防洪护田河堤</t>
  </si>
  <si>
    <t>天王、桥头、姚家组、盘讲组、田坝组、河坝组、港溪组防洪护田河堤2200米</t>
  </si>
  <si>
    <t>新修防洪护田河堤2200米、保护基本农田82亩</t>
  </si>
  <si>
    <t>机耕道修建及森林防火通道</t>
  </si>
  <si>
    <t>大坝河村委员会</t>
  </si>
  <si>
    <t>大坝河村辖区内修建机耕道修建及森林防火通道约3.5公里</t>
  </si>
  <si>
    <t>通过该项目实施，改善群众生产生活条件，同时完善森林防火消防通行条件。</t>
  </si>
  <si>
    <t>新建滚水坝</t>
  </si>
  <si>
    <t>老黄冲村委员会</t>
  </si>
  <si>
    <t>乌龟庵、枞树榜新修滚水坝4个（其中小滚水坝2个，单价10万元/个；大滚水坝2个，单价30万元/个）</t>
  </si>
  <si>
    <t>通过该项目实施，可以解决十村联创村集体经济项目-高密度养鱼产业蓄水问题，同时可以解决周边群众旱季灌溉难的问题。</t>
  </si>
  <si>
    <t>塘家坝村</t>
  </si>
  <si>
    <t>农田水利建设</t>
  </si>
  <si>
    <t>米冲组至张家组水渠建设</t>
  </si>
  <si>
    <t>完善村基础设施，带动就业人员20人</t>
  </si>
  <si>
    <t>塘洞村境内新建或维修水渠5000米</t>
  </si>
  <si>
    <t>新建或维修水渠5000米</t>
  </si>
  <si>
    <t>完善村组农田水利设施建设</t>
  </si>
  <si>
    <t>新民村</t>
  </si>
  <si>
    <t>水渠新建及维修、山塘维修</t>
  </si>
  <si>
    <t>水渠新建维修、山塘维修</t>
  </si>
  <si>
    <t>给村民生产
生活带来便利</t>
  </si>
  <si>
    <t>石马溪流域护田堤</t>
  </si>
  <si>
    <t>长1000米，宽1.2米，高2.5米</t>
  </si>
  <si>
    <t>方便群众开展农耕生产</t>
  </si>
  <si>
    <t>向家地</t>
  </si>
  <si>
    <t>下坝易地安置点山塘修缮加固</t>
  </si>
  <si>
    <t>对山塘补漏、夯土坝体混凝土浇筑，排水疏通</t>
  </si>
  <si>
    <t>可用于灌溉30亩良田，养鱼6亩</t>
  </si>
  <si>
    <t>水渠修复</t>
  </si>
  <si>
    <t>2000米水渠修复</t>
  </si>
  <si>
    <t>完善农业种植硬件设施</t>
  </si>
  <si>
    <t>水洞村</t>
  </si>
  <si>
    <t>水洞村河堤</t>
  </si>
  <si>
    <t>修河堤600米</t>
  </si>
  <si>
    <t>丁字坳村</t>
  </si>
  <si>
    <t>百羚桥、园门坳组水渠修建</t>
  </si>
  <si>
    <t>两河口</t>
  </si>
  <si>
    <t>水渠</t>
  </si>
  <si>
    <t>水渠长2000米、
宽0.3米</t>
  </si>
  <si>
    <t>琴拱桥至芭蕉冲水渠建设项目</t>
  </si>
  <si>
    <t>琴拱桥至芭蕉冲水渠800米</t>
  </si>
  <si>
    <t xml:space="preserve">改善群众生产条件 </t>
  </si>
  <si>
    <t>灌溉拦水坝建设</t>
  </si>
  <si>
    <t>沿本村溪沟修建五座拦水坝，解决沿线农田灌溉问题</t>
  </si>
  <si>
    <t>修建后为沿线农田提供灌溉，并进行养殖等活动</t>
  </si>
  <si>
    <t>上公道村</t>
  </si>
  <si>
    <t>产业发展配套设施(机耕道)建设项目</t>
  </si>
  <si>
    <t>产业发展配套设施(机耕道)建设5000米</t>
  </si>
  <si>
    <t>发展农业特色产业，实现村集体经济稳步增收</t>
  </si>
  <si>
    <t>桓胆</t>
  </si>
  <si>
    <t>小型农田水利设施</t>
  </si>
  <si>
    <t>水渠500米</t>
  </si>
  <si>
    <t>解决我村部分农田夏季灌溉问题，为村民发展种植业提供供水保障</t>
  </si>
  <si>
    <t>美岩</t>
  </si>
  <si>
    <t>2000米</t>
  </si>
  <si>
    <t>方便村民农耕灌溉，提高农作物产量</t>
  </si>
  <si>
    <t>冷饭溪、板凳沟灾毁灌溉设施修复</t>
  </si>
  <si>
    <t>重建</t>
  </si>
  <si>
    <t>重建灌溉设施，实现农业稳产增收</t>
  </si>
  <si>
    <t>寸口河道新开水田灾毁重建项目</t>
  </si>
  <si>
    <t>寸口河道新开水田灾毁重建（120亩）及配套设施修建</t>
  </si>
  <si>
    <t>八江口</t>
  </si>
  <si>
    <t>机耕道建设硬化</t>
  </si>
  <si>
    <t>长冲至长冲湾</t>
  </si>
  <si>
    <t>236</t>
  </si>
  <si>
    <t>方便村民生产生活</t>
  </si>
  <si>
    <t>桂洪组水渠维修</t>
  </si>
  <si>
    <t>桂洪至桂洪湾</t>
  </si>
  <si>
    <t>大木桥（清泉山庄里面）修建河堤，恢复水渠，河堤，长200米，宽5米，高15米，水渠20渠/100米；干沟坡河坝修河堤，修建桥梁，河堤长300米，宽5.5米，高1.8米。桥长6米，宽2.5米；</t>
  </si>
  <si>
    <t>256</t>
  </si>
  <si>
    <t>解决生产用水，方便群众灌溉</t>
  </si>
  <si>
    <t>创业致富带头人培训</t>
  </si>
  <si>
    <t>创业致富带头人培训100人</t>
  </si>
  <si>
    <t>完成创业致富带头人培训100人</t>
  </si>
  <si>
    <t>（二）就业</t>
  </si>
  <si>
    <t>技能培训</t>
  </si>
  <si>
    <t>就业技能培训</t>
  </si>
  <si>
    <t>培训2000人</t>
  </si>
  <si>
    <t>完成就业技能培训2000人</t>
  </si>
  <si>
    <t>（三）创业</t>
  </si>
  <si>
    <t>创业培训</t>
  </si>
  <si>
    <t>培训300人</t>
  </si>
  <si>
    <t>完成创业培训300人</t>
  </si>
  <si>
    <t>创业奖补</t>
  </si>
  <si>
    <t>创业大赛、企业孵化基地入驻企业20家，创业担保20人</t>
  </si>
  <si>
    <t>每户每人增收1000-3000元</t>
  </si>
  <si>
    <t>（五）公益性岗位</t>
  </si>
  <si>
    <t>公益性岗位</t>
  </si>
  <si>
    <t>开发公益岗</t>
  </si>
  <si>
    <t>开发护林员公益岗位719人</t>
  </si>
  <si>
    <t>帮助每户创收10000元/人.年</t>
  </si>
  <si>
    <t>龙兴村</t>
  </si>
  <si>
    <t>半坡道路硬化</t>
  </si>
  <si>
    <t>2024.3</t>
  </si>
  <si>
    <t>硬化道路1.2公里，宽3.5米</t>
  </si>
  <si>
    <t>改善当地居民生产难、出行难困问题</t>
  </si>
  <si>
    <t>通户路</t>
  </si>
  <si>
    <t>通户路3000米</t>
  </si>
  <si>
    <t>对江大桥桥面加宽</t>
  </si>
  <si>
    <t>长100米桥面加宽1米</t>
  </si>
  <si>
    <t>停车场修建</t>
  </si>
  <si>
    <t>17个村民小组加村部新建100平米停车场18个</t>
  </si>
  <si>
    <t>米贝集镇停车场建设</t>
  </si>
  <si>
    <t>新建集镇停车场四个</t>
  </si>
  <si>
    <t>中寨-米贝道路改造</t>
  </si>
  <si>
    <t>中寨-米贝29公里道路改造，新增一座桥梁</t>
  </si>
  <si>
    <t xml:space="preserve">方便村民出行，改善群众生产生活条件 
</t>
  </si>
  <si>
    <t>赵家溪组至烂泥村竹坡组公路建设</t>
  </si>
  <si>
    <t>新修公路3000米</t>
  </si>
  <si>
    <t>江家至蒋家坳公路建设</t>
  </si>
  <si>
    <t>新修公路5000米</t>
  </si>
  <si>
    <t>米贝村至瓜芦坡道路扩宽</t>
  </si>
  <si>
    <t>扩宽公路5000米</t>
  </si>
  <si>
    <t>赵家溪组道路硬化</t>
  </si>
  <si>
    <t>硬化公路300米</t>
  </si>
  <si>
    <t>梅颈坳
至中坳道路建设</t>
  </si>
  <si>
    <t>2公里</t>
  </si>
  <si>
    <t>长田坎至大风坳道路建设</t>
  </si>
  <si>
    <t>长田坎至大风坳1.5公里</t>
  </si>
  <si>
    <t>桐木坳团寨道路建设</t>
  </si>
  <si>
    <t>桐木坳团寨0.6公里</t>
  </si>
  <si>
    <t>庙木冲至蒋家坳道路建设</t>
  </si>
  <si>
    <t>庙木冲至蒋家坳2公里</t>
  </si>
  <si>
    <t>分水垅至贵州岑领道路建设</t>
  </si>
  <si>
    <t>分水垅至贵州岑领1.8公里</t>
  </si>
  <si>
    <t>桃碧溪团寨道路建设</t>
  </si>
  <si>
    <t>桃碧溪团寨2公里</t>
  </si>
  <si>
    <t>学堂湾至牛场坡道路建设</t>
  </si>
  <si>
    <t>学堂湾至牛场坡0.5公里</t>
  </si>
  <si>
    <t>竹坡小学至梅颈坳道路建设</t>
  </si>
  <si>
    <t>竹坡小学至梅颈坳1.5公里</t>
  </si>
  <si>
    <t>村阿留组、化溪片区道路建设</t>
  </si>
  <si>
    <t>村阿留组、化溪片区道路建设1.6公里</t>
  </si>
  <si>
    <t>店门口、海落溪、唐家组道路建设</t>
  </si>
  <si>
    <t>4.5公里</t>
  </si>
  <si>
    <t>新修店门口公路堡坎</t>
  </si>
  <si>
    <t>60立方</t>
  </si>
  <si>
    <t>半坡至大坳道路建设</t>
  </si>
  <si>
    <t>8公里</t>
  </si>
  <si>
    <t>926乡道提质改造</t>
  </si>
  <si>
    <t>地习村部至桐木村交界点5公里，1.大龙寨组道硬化800米、
2.唐家到栗山断头路100米、3.莆路沟至道丁村冷水组机耕道扩宽硬化2公里，从村部路口连接老屋上组产业路硬化1.2公里</t>
  </si>
  <si>
    <t>269</t>
  </si>
  <si>
    <t>方便群众出行，便利生产生活</t>
  </si>
  <si>
    <t>唐家村</t>
  </si>
  <si>
    <t>产业路硬化</t>
  </si>
  <si>
    <t>岑榜坡至八斗河坝产业路硬化2.5公里，上洋洞、亚运坡组道硬化及护栏2.5公里；江家凸至老寨组道硬化1.5公里及护栏</t>
  </si>
  <si>
    <t>150</t>
  </si>
  <si>
    <t>地甫村</t>
  </si>
  <si>
    <t>入户路维修</t>
  </si>
  <si>
    <t>团结组冲背片入户路维修加固，冲背组道防护栏安装</t>
  </si>
  <si>
    <t>200</t>
  </si>
  <si>
    <t xml:space="preserve">道丁 </t>
  </si>
  <si>
    <t>危桥新建</t>
  </si>
  <si>
    <t>桥两座全长80米</t>
  </si>
  <si>
    <t>400</t>
  </si>
  <si>
    <t>机耕道</t>
  </si>
  <si>
    <t>卧曼组土地边修至地理坡，长800米，宽3米；新寨组枫木树河堤至老屋场弯头，长1.2千米，宽3米；宋寨宋寨沟修至白杨田，长750米，宽3米。</t>
  </si>
  <si>
    <t>高坪</t>
  </si>
  <si>
    <t>公路硬化</t>
  </si>
  <si>
    <t>硬化进园公路1㎞</t>
  </si>
  <si>
    <t>298</t>
  </si>
  <si>
    <t>增加集体收入，方便群众出行，便利生产生活</t>
  </si>
  <si>
    <t>江口村、暮山坪村、波洲村、长塘坪村</t>
  </si>
  <si>
    <t>公路拓宽</t>
  </si>
  <si>
    <t>江口村至长塘坪村公路拓宽至4.5米（8公里）</t>
  </si>
  <si>
    <t>波洲集镇老粮站——洞口组（跨舞水河）</t>
  </si>
  <si>
    <t>吊桥建设</t>
  </si>
  <si>
    <t>跨河铁索桥（180米）</t>
  </si>
  <si>
    <t>克寨村</t>
  </si>
  <si>
    <t>小笨组拦河坝新建项目</t>
  </si>
  <si>
    <t>拦河坝新建1座</t>
  </si>
  <si>
    <t>有利于克寨村经济社会发展和群众生产生活水平提高。</t>
  </si>
  <si>
    <t>桐木村盘街组150米村道建设项目</t>
  </si>
  <si>
    <t>桐木村盘街组150米村道</t>
  </si>
  <si>
    <t>扶罗村</t>
  </si>
  <si>
    <t>扶罗组通组路硬化</t>
  </si>
  <si>
    <t>扶罗组通组路硬化800米</t>
  </si>
  <si>
    <t>古楼组通组路硬化</t>
  </si>
  <si>
    <t>古楼组通组路硬化400米</t>
  </si>
  <si>
    <t>弓判村</t>
  </si>
  <si>
    <t>弓判村道路硬化建设项目</t>
  </si>
  <si>
    <t>拱夫大桥至凸八凤道路硬化600米、簸箕组至老寨组道路硬化3000米，盖水组至道塘组道路硬化1800米</t>
  </si>
  <si>
    <t>坪地村科碳至盖寿消防通道建设</t>
  </si>
  <si>
    <t>长2000米宽5米</t>
  </si>
  <si>
    <t>枫木村</t>
  </si>
  <si>
    <t>克溪组道路硬化项目</t>
  </si>
  <si>
    <t>硬化道路路面长571米、宽3.5米、厚0.15米</t>
  </si>
  <si>
    <t>水塔桥建设</t>
  </si>
  <si>
    <t>伞寨村六谷组至岸沙（地名），新建水塔桥50米</t>
  </si>
  <si>
    <t>道路重新硬化</t>
  </si>
  <si>
    <t>豪玖组、塘益组、八世组道路修整及水渠泥沙清理</t>
  </si>
  <si>
    <t>新寨村</t>
  </si>
  <si>
    <t>新寨村道路硬化建设项目</t>
  </si>
  <si>
    <t>新寨村至贵州天柱县坪
地镇八界村道路硬化9公里</t>
  </si>
  <si>
    <t xml:space="preserve"> 改善农村生活</t>
  </si>
  <si>
    <t>朝阳水库大坝至禾渡组3500米</t>
  </si>
  <si>
    <t>东风村</t>
  </si>
  <si>
    <t>村组道路维修项目</t>
  </si>
  <si>
    <t>道路建设约420米</t>
  </si>
  <si>
    <t>以原路基为基础，整平路基、水泥硬化宽度3米，总长420米，产生经济效益和社会效益。</t>
  </si>
  <si>
    <t>土鹿坪村</t>
  </si>
  <si>
    <t>土鹿坪村村部至竹门垠洞脑联组道路硬化项目</t>
  </si>
  <si>
    <t>对步头降乡土鹿坪村村部至竹门垠洞脑联组道路进行硬化，将给竹门垠、洞脑、碧竹坡三个组130余户、400余人的出行生产生活带来方便。</t>
  </si>
  <si>
    <t>改善群众出行条件</t>
  </si>
  <si>
    <t>涞溪村道路建设</t>
  </si>
  <si>
    <t>半江村</t>
  </si>
  <si>
    <t>半江桥</t>
  </si>
  <si>
    <t>桥梁一座</t>
  </si>
  <si>
    <t>改善村民道路交通条件及生产生活条件。</t>
  </si>
  <si>
    <t>中计组小型桥梁</t>
  </si>
  <si>
    <t>中计组小型桥梁（长8米*宽2米）</t>
  </si>
  <si>
    <t>方便群众生产生活</t>
  </si>
  <si>
    <t>上计组小型桥梁</t>
  </si>
  <si>
    <t>上计组小型桥梁（长12米*宽2米）</t>
  </si>
  <si>
    <t>中寨居委会</t>
  </si>
  <si>
    <t>枫木组通组公路</t>
  </si>
  <si>
    <t>届龙坳至枫木组2000米公路水泥硬化</t>
  </si>
  <si>
    <t>改善人民群众生产生活条件</t>
  </si>
  <si>
    <t>起溪通组公路</t>
  </si>
  <si>
    <t>长生湾至起溪猪场2000米公路水泥硬化</t>
  </si>
  <si>
    <t>三甲通组公路</t>
  </si>
  <si>
    <t>刀把脚至白杨4500米公路水泥硬化</t>
  </si>
  <si>
    <t>通组道路硬化</t>
  </si>
  <si>
    <t>滚内组道路硬化1600米</t>
  </si>
  <si>
    <t>解决21户105人的外出通勤问题，并解决约200亩耕地抛荒问题，便于村民耕作。</t>
  </si>
  <si>
    <t>通户道路硬化</t>
  </si>
  <si>
    <t>新溪组入户道路硬化300米、滚下280米、滚上120米、留赛100米</t>
  </si>
  <si>
    <t>解决31户971人的外出通勤问题，</t>
  </si>
  <si>
    <t>上公道村罗盆桥头至比世路口公路修复（硬化）项目</t>
  </si>
  <si>
    <t>罗盆桥头至比世路口公路修复（硬化）600米</t>
  </si>
  <si>
    <t>农村道路建设（通村、通路户）</t>
  </si>
  <si>
    <t>比世、比坡、大兴等6个村民小组入户道路硬化1000米</t>
  </si>
  <si>
    <t>祥冲村</t>
  </si>
  <si>
    <t>森林消防通道</t>
  </si>
  <si>
    <t>3条</t>
  </si>
  <si>
    <t>方便村民生产出行</t>
  </si>
  <si>
    <t>降溪村</t>
  </si>
  <si>
    <t>农村道路建设</t>
  </si>
  <si>
    <t>头家大定桥至降溪村部公路改造2公里</t>
  </si>
  <si>
    <t>农村道路硬化</t>
  </si>
  <si>
    <t>八江口大桥至村部400米</t>
  </si>
  <si>
    <t>方便村民生产及生活出行</t>
  </si>
  <si>
    <t>大坡组至坝江道路硬化750米</t>
  </si>
  <si>
    <t>大坳和板栗道路处900米</t>
  </si>
  <si>
    <t>大坡组谭建忠处联组路150米</t>
  </si>
  <si>
    <t>板凳沟灾毁小型桥梁（三处）</t>
  </si>
  <si>
    <t>维修板凳沟灾毁小型桥梁（三处）</t>
  </si>
  <si>
    <t>解决三个团寨出行问题</t>
  </si>
  <si>
    <t>坝万</t>
  </si>
  <si>
    <t>凸脚组通组硬化</t>
  </si>
  <si>
    <t>号尧组通组硬化</t>
  </si>
  <si>
    <t>2.5公里</t>
  </si>
  <si>
    <t>824县道至八丰杨树平户前路</t>
  </si>
  <si>
    <t>硬化道路
１５０
米及路基堡坎７５米</t>
  </si>
  <si>
    <t>凳寨</t>
  </si>
  <si>
    <t>老寨堰塘
至岑榨坳</t>
  </si>
  <si>
    <t>1.5公里</t>
  </si>
  <si>
    <t>方便村民生产及旅游发展</t>
  </si>
  <si>
    <t>冲亨路口
至学校边</t>
  </si>
  <si>
    <t>0.5公里</t>
  </si>
  <si>
    <t>花园</t>
  </si>
  <si>
    <t>花园村东村片通村、通组道路硬化</t>
  </si>
  <si>
    <t>禾梨坳至坪送3公里道路硬化；民主至高哀至贵州坪亚路口3公里道路硬化；坪送至高哀路口2.3公里道路硬化</t>
  </si>
  <si>
    <t>绞寿</t>
  </si>
  <si>
    <t>坪松组-豆马坡连省路硬化</t>
  </si>
  <si>
    <t>3公里</t>
  </si>
  <si>
    <t>寨脚组通组路硬化</t>
  </si>
  <si>
    <t>500米</t>
  </si>
  <si>
    <t>二冲-寨上组通组路硬化</t>
  </si>
  <si>
    <t>600米</t>
  </si>
  <si>
    <t>禾梨坳-米坡组通组路硬化</t>
  </si>
  <si>
    <t>姚家组通组路硬化</t>
  </si>
  <si>
    <t>200米</t>
  </si>
  <si>
    <t>岑台组通组路硬化</t>
  </si>
  <si>
    <t>狮梨坳-磨苗通组路硬化</t>
  </si>
  <si>
    <t>盘茶油通组路硬化</t>
  </si>
  <si>
    <t>马宗</t>
  </si>
  <si>
    <t>马宗村塘坳、老寨两组机耕道硬化工程</t>
  </si>
  <si>
    <t>2.2公里机耕道硬化</t>
  </si>
  <si>
    <t>方便村民生产运输及生活出行</t>
  </si>
  <si>
    <t>美老</t>
  </si>
  <si>
    <t>坝石秧组 2.5米*3000米</t>
  </si>
  <si>
    <t>龙一组.龙二组500米</t>
  </si>
  <si>
    <t xml:space="preserve">
新丰组、坪茶组道路建设</t>
  </si>
  <si>
    <t xml:space="preserve">
道路建设2.5米*500米</t>
  </si>
  <si>
    <t>偏洞</t>
  </si>
  <si>
    <t>罗家坡、闷桥、土库、禾梨坳道路硬4公里</t>
  </si>
  <si>
    <t>通村公路维修项目</t>
  </si>
  <si>
    <t>通村公路维修</t>
  </si>
  <si>
    <t>解决村民安全出行问题</t>
  </si>
  <si>
    <t>半溪组至鹅公组通组公路建设项目</t>
  </si>
  <si>
    <t>新建2公里通组公路</t>
  </si>
  <si>
    <t>高寨村</t>
  </si>
  <si>
    <t>水渠、机耕道建设</t>
  </si>
  <si>
    <t>7处修建水渠5800米，机耕道7条12公里</t>
  </si>
  <si>
    <t>改善村组生产生活条件</t>
  </si>
  <si>
    <t>高铁新村</t>
  </si>
  <si>
    <t>道路维修、提质改造</t>
  </si>
  <si>
    <t>村内道路基础设施建设8公里</t>
  </si>
  <si>
    <t>石坞溪村</t>
  </si>
  <si>
    <t>上寨片区主干道除险加固</t>
  </si>
  <si>
    <t>上寨片区主干道维修加固</t>
  </si>
  <si>
    <t>给村民出行
带来便利</t>
  </si>
  <si>
    <t>沙湾村</t>
  </si>
  <si>
    <t>新修建五里牌组组级机耕道路</t>
  </si>
  <si>
    <t>组级村道3.5米*2.1公里</t>
  </si>
  <si>
    <t>完善村农业生产条件</t>
  </si>
  <si>
    <t>下坝组通组路及堡坎项目</t>
  </si>
  <si>
    <t>对水毁路段维修、疏通修建排水沟、对急弯处扩宽硬化</t>
  </si>
  <si>
    <t>方便群众出行，消除安全隐患</t>
  </si>
  <si>
    <t>向家地村窄路加宽附属设施工程项目</t>
  </si>
  <si>
    <t>修建扩宽部分堡坎，排水</t>
  </si>
  <si>
    <t>双岩、吴家、油房边组通组路道路硬化</t>
  </si>
  <si>
    <t>双岩边、吴家、油房边组通组路硬化2000米</t>
  </si>
  <si>
    <t>双岩、蔡家组道路堡坎维修</t>
  </si>
  <si>
    <t>蔡家组和双岩组堡坎维修140立方米</t>
  </si>
  <si>
    <t>水洞村通组道路硬化</t>
  </si>
  <si>
    <t>硬化通组道路（①芙蓉学校至陈家坨1.5公里②坳田100米）</t>
  </si>
  <si>
    <t>农村道路建设（通村、通户路）</t>
  </si>
  <si>
    <t>禾排村</t>
  </si>
  <si>
    <t>二片区通组路路面硬化</t>
  </si>
  <si>
    <t>大龙组、干溪组、架间冲组通组路路面硬化，全长3公里，宽3米，厚15厘米。</t>
  </si>
  <si>
    <t>有利于发展壮大集体经济，带动当地农户增收</t>
  </si>
  <si>
    <t>柏树林村</t>
  </si>
  <si>
    <t>柏树林村委会</t>
  </si>
  <si>
    <t>通组道路0.8公里</t>
  </si>
  <si>
    <t>通组道路1.5公里</t>
  </si>
  <si>
    <t>新村村组道路硬化、防洪堤、机耕道项目</t>
  </si>
  <si>
    <t>庙坎上组，草坪坡组、水溪山组、清溪冲组等组的机耕道2300米及一座便桥，六冲口防洪堤400米</t>
  </si>
  <si>
    <t>完善拓展村基础设施建设</t>
  </si>
  <si>
    <t>胡家坝村</t>
  </si>
  <si>
    <t>胡家坝村村组路公路加宽</t>
  </si>
  <si>
    <t>水泥硬化长3.5公里、宽1米路面</t>
  </si>
  <si>
    <t>方便群众出行</t>
  </si>
  <si>
    <t>村组道路维修及硬化</t>
  </si>
  <si>
    <t>斗溪至殿溪入村公路维
修硬化约4800米长，4.5米宽</t>
  </si>
  <si>
    <t>通过该项目实施，改善群众出行条件</t>
  </si>
  <si>
    <t>三佰至今田入组公路水泥硬化约2000米长，3.5米宽</t>
  </si>
  <si>
    <t>斗溪村中溪组入户道路硬化350米长，3米宽</t>
  </si>
  <si>
    <t>斗溪村蛮上组、蛮下组入组公路道路悬空维修、浆砌堡坎150立方米、</t>
  </si>
  <si>
    <t>斗溪村中溪组入组公路道路悬空维修、浆砌堡坎70立方米、</t>
  </si>
  <si>
    <t>大湾、地芽、梅溪村组公路硬化</t>
  </si>
  <si>
    <t>2024.03</t>
  </si>
  <si>
    <t>大湾通组道路硬化850米*3.5米；地芽道路硬化80米*3.5米；梅溪、木湾、小梅溪、盘溪五道路硬化500米*3.5米。共5005平方米，单价125元/平方米）</t>
  </si>
  <si>
    <t>通过该项目实施，改善75户368名群众出行条件，保障交通出行安全。</t>
  </si>
  <si>
    <t>桂里至昌呼湾公路扩宽及硬化</t>
  </si>
  <si>
    <t>桂里至昌呼湾路面扩宽200米*3.5米；硬化700平方米*125元/平方米=8.75万；路基扩宽6万。</t>
  </si>
  <si>
    <t>通过该项目实施，改善21户102名群众出行条件，保障交通出行安全。</t>
  </si>
  <si>
    <t>梅溪至晒网坡消防路开挖</t>
  </si>
  <si>
    <t>开挖</t>
  </si>
  <si>
    <t>梅溪至晒网坡3.31公里*15万/公里=49.65万</t>
  </si>
  <si>
    <t>梅溪至晒网坡3.31公里*15万/公里=49.65万，涉及6900亩森林。</t>
  </si>
  <si>
    <t>大坝河村下古里至老黄冲村少楼坡通村公路1.5公里</t>
  </si>
  <si>
    <t>通过该项目实施，有利于两村生产、生活条件</t>
  </si>
  <si>
    <t>杨家寨通组道路维修硬化</t>
  </si>
  <si>
    <t>杨家寨通组道路维修,长150米。</t>
  </si>
  <si>
    <t>通组道路维修方便村民出行和人居环境优化</t>
  </si>
  <si>
    <t>路基挡土墙修复</t>
  </si>
  <si>
    <t>浆砌片石</t>
  </si>
  <si>
    <t>2023.4</t>
  </si>
  <si>
    <t xml:space="preserve">路基挡土墙修复高10米，宽1.2米，长10米
</t>
  </si>
  <si>
    <t xml:space="preserve">改善出行条件，保障交通安全
</t>
  </si>
  <si>
    <t>修复路面</t>
  </si>
  <si>
    <t>维修硬化</t>
  </si>
  <si>
    <t>2023.6</t>
  </si>
  <si>
    <t>路面修复长18米，宽3.5米</t>
  </si>
  <si>
    <t>道路维修及硬化</t>
  </si>
  <si>
    <t>水泥厂至潘家组道路维修硬化（长800米。</t>
  </si>
  <si>
    <t>改善群众出行条件，保障外出交通安全</t>
  </si>
  <si>
    <t>通组道路维修硬化</t>
  </si>
  <si>
    <t>上抱冲至抱木冲通组公路维修硬化1.45公里</t>
  </si>
  <si>
    <t>改善群众出行条件，消除交通安全风险。</t>
  </si>
  <si>
    <t>八角冲养殖场</t>
  </si>
  <si>
    <t>八角冲养殖场500米</t>
  </si>
  <si>
    <t>凤形至中坳</t>
  </si>
  <si>
    <t>凤形至中坳2000米</t>
  </si>
  <si>
    <t>溪底生猪场</t>
  </si>
  <si>
    <t>溪底生猪场200米</t>
  </si>
  <si>
    <t>分水垅养殖场</t>
  </si>
  <si>
    <t>分水垅养殖场200米</t>
  </si>
  <si>
    <t>桐木坳至锣鼓洞</t>
  </si>
  <si>
    <t>桐木坳至锣鼓洞500米</t>
  </si>
  <si>
    <t>果园机耕道</t>
  </si>
  <si>
    <t>果园机耕道1000米</t>
  </si>
  <si>
    <t>六公里</t>
  </si>
  <si>
    <t>324</t>
  </si>
  <si>
    <t>大桥溪村</t>
  </si>
  <si>
    <t>产业路、资源路、旅游路建设项目</t>
  </si>
  <si>
    <t>炮厂至下路溪段产业路、资源路、旅游路建设</t>
  </si>
  <si>
    <t>生产便道
硬化建设</t>
  </si>
  <si>
    <t>生产便道
硬化</t>
  </si>
  <si>
    <t>大岩洞危桥重修</t>
  </si>
  <si>
    <t>长15米、宽2.5米、高3.5米</t>
  </si>
  <si>
    <t>丁家冲大坡上产业路建设</t>
  </si>
  <si>
    <t>长500米、宽3.5米、厚20厘米</t>
  </si>
  <si>
    <t>机耕道长1000米，宽1.5米</t>
  </si>
  <si>
    <t>机耕道硬化</t>
  </si>
  <si>
    <t>了望棚坡改梯项目点2000米、冷饭溪沟900米</t>
  </si>
  <si>
    <t>方便群众生产通行</t>
  </si>
  <si>
    <t xml:space="preserve">
美岩道路维修</t>
  </si>
  <si>
    <t xml:space="preserve">
道路维修4.5米*1000米</t>
  </si>
  <si>
    <t>产业路</t>
  </si>
  <si>
    <t>金盆路口至坪定停车场</t>
  </si>
  <si>
    <t>桂林溪</t>
  </si>
  <si>
    <t>1千米</t>
  </si>
  <si>
    <t>80亩农田</t>
  </si>
  <si>
    <t>磨溪村</t>
  </si>
  <si>
    <t>磨溪组机耕道</t>
  </si>
  <si>
    <t>机耕道硬化600米</t>
  </si>
  <si>
    <t>改善生产条件</t>
  </si>
  <si>
    <t>机耕道硬化2公里</t>
  </si>
  <si>
    <t>排芳组至冲深组机耕道路新建项目</t>
  </si>
  <si>
    <t>机耕道路新建1200米</t>
  </si>
  <si>
    <t>冲宝组机耕道路新建项目</t>
  </si>
  <si>
    <t>机耕道路新建500米</t>
  </si>
  <si>
    <t>坪地村平寿组大段田机耕道建设</t>
  </si>
  <si>
    <t>1800米机耕道设施及便桥1座。</t>
  </si>
  <si>
    <t>坪地村交龙组机耕道设施建设</t>
  </si>
  <si>
    <t>300米机耕道设施建设</t>
  </si>
  <si>
    <t>机耕道及水渠修整</t>
  </si>
  <si>
    <t>新建河堤、水渠15000米</t>
  </si>
  <si>
    <t>皂溪村</t>
  </si>
  <si>
    <t>机耕道4000米</t>
  </si>
  <si>
    <t>500米路面平整及硬化</t>
  </si>
  <si>
    <t>岩坳抽水井项目</t>
  </si>
  <si>
    <t>团溪村村民委员会</t>
  </si>
  <si>
    <t>打井一口，请专业勘察队现场勘察饮水源点，做勘察设计，新增铺设32水管1200米，并安装抽水设备</t>
  </si>
  <si>
    <t>保障岩坳组全组村民生产生活用水</t>
  </si>
  <si>
    <t>新屋组抽水井项目</t>
  </si>
  <si>
    <t>打井一口，新增铺设32水管2000米，并安装抽水设备</t>
  </si>
  <si>
    <t>保障新屋组全组村民生产生活用水</t>
  </si>
  <si>
    <t>银龙水务饮水入户工程</t>
  </si>
  <si>
    <t>钱家寨3、4、5、6组银龙水务自来水入户人饮工程</t>
  </si>
  <si>
    <t>改善群众饮水条件，保障饮水安全问题</t>
  </si>
  <si>
    <t>晏家村集镇供水管网维修</t>
  </si>
  <si>
    <t>晏家村村民委员会</t>
  </si>
  <si>
    <t>晏家村集镇供水工程原PVC管网使用年代已久，损毁严重，进行管网维修更换20000米</t>
  </si>
  <si>
    <t>通过全面更换PE管道，改善晏家集镇1120人饮水保障问题。</t>
  </si>
  <si>
    <t>禾毫饮水工程</t>
  </si>
  <si>
    <t>禾毫组人饮工程新建（打井）</t>
  </si>
  <si>
    <t>新打深井1口，解决旱季老百姓水难问题</t>
  </si>
  <si>
    <t>饮水工程</t>
  </si>
  <si>
    <t>光辉村东坡组人饮工程新建4000米加蓄水池</t>
  </si>
  <si>
    <t>银龙水务饮水压力不够，没有接通，解决一个组安全饮水</t>
  </si>
  <si>
    <t>界溪组人饮工程建设</t>
  </si>
  <si>
    <t>2023.12</t>
  </si>
  <si>
    <t>打井1口及水池建设1处。</t>
  </si>
  <si>
    <t>因为干旱，群众饮水困难，长期断水，解决群众饮水困难问题。</t>
  </si>
  <si>
    <t>村部学校饮水工程</t>
  </si>
  <si>
    <t>水管更换600米（32#水管）</t>
  </si>
  <si>
    <t>152</t>
  </si>
  <si>
    <t>方便群众饮水</t>
  </si>
  <si>
    <t>打深井</t>
  </si>
  <si>
    <t>里湾组、桂根组、岑里组分别打一口深井</t>
  </si>
  <si>
    <t>人饮深井</t>
  </si>
  <si>
    <t>4口深井</t>
  </si>
  <si>
    <t>扶罗集镇供水工程改造</t>
  </si>
  <si>
    <t>龙塘水库提质改造，修缮加固</t>
  </si>
  <si>
    <t>改善群众生活条件，落实“两不愁三保障饮水安全”</t>
  </si>
  <si>
    <t>水泵站2个</t>
  </si>
  <si>
    <t>新建水泵站2个</t>
  </si>
  <si>
    <t>自来水管道改造</t>
  </si>
  <si>
    <t>竹田组、大田组、大坪坡组自来水管道改造</t>
  </si>
  <si>
    <t>提灌站建设（龙里团寨、万家团寨）</t>
  </si>
  <si>
    <t>人饮工程提灌站建设（龙里团寨、万家团寨）</t>
  </si>
  <si>
    <t>解决两个团寨安全用水的问题</t>
  </si>
  <si>
    <t>水源拦河蓄水及机房建设、水泵及φ50mm给水管1000米</t>
  </si>
  <si>
    <t>保障群众人畜饮水安全，便利群众生产生活，提高人民群众幸福感、获得感</t>
  </si>
  <si>
    <t xml:space="preserve">
磨贤人饮供水</t>
  </si>
  <si>
    <t>人饮工程维修</t>
  </si>
  <si>
    <t>农村供水保障设施</t>
  </si>
  <si>
    <t>论田张水库引水渠道</t>
  </si>
  <si>
    <t>2000米*30公分*30公分</t>
  </si>
  <si>
    <t>供水维护</t>
  </si>
  <si>
    <t>向家组、范家山组供水管道维护、更换应急水井建设</t>
  </si>
  <si>
    <t>完善村人居环境硬件设施</t>
  </si>
  <si>
    <t>泥冲、炭冲人饮工程维修</t>
  </si>
  <si>
    <t>解决群众饮水问题</t>
  </si>
  <si>
    <t>改建蓄水池并更换水管。</t>
  </si>
  <si>
    <t>改建蓄水池9座，更换水管1000米。</t>
  </si>
  <si>
    <t>抽水设施建设</t>
  </si>
  <si>
    <t>购置抽水设施30台</t>
  </si>
  <si>
    <t>新建水池</t>
  </si>
  <si>
    <t>迴溪组、阿足组、光明组、界岩溪组的新建水池4座</t>
  </si>
  <si>
    <t>改善群众生产生活条件，解决435人用水问题</t>
  </si>
  <si>
    <t>供水保障设施维修</t>
  </si>
  <si>
    <t>对全村所有供水设施进行维修护理</t>
  </si>
  <si>
    <t>改善群众生产生活条件，保障村民日常用水</t>
  </si>
  <si>
    <t>新建备用水源点</t>
  </si>
  <si>
    <t>新修水源一处，安装水管6000米</t>
  </si>
  <si>
    <t>水源钻井、水管维修</t>
  </si>
  <si>
    <t>全村水源钻井、水管维修</t>
  </si>
  <si>
    <t>农田水渠建设</t>
  </si>
  <si>
    <t>15公里渠道建设</t>
  </si>
  <si>
    <t>改善群众生产生活条件，解决1895人的耕种</t>
  </si>
  <si>
    <t>阿界组和店门口组新建2处备用水源点</t>
  </si>
  <si>
    <t>消防设施建设</t>
  </si>
  <si>
    <t>6个团寨消防设施建设</t>
  </si>
  <si>
    <t>保障群众生命安全</t>
  </si>
  <si>
    <t>农村电网建设（通生产、生活用电、提高综合电压和供电可靠性）</t>
  </si>
  <si>
    <t>大堡村</t>
  </si>
  <si>
    <t>三箱电连接</t>
  </si>
  <si>
    <t>大堡村石马坪至尖峰葡萄园800米线路</t>
  </si>
  <si>
    <t>70</t>
  </si>
  <si>
    <t>解决群众用电问题，便于生产生活</t>
  </si>
  <si>
    <t>整村低压线路改造</t>
  </si>
  <si>
    <t>地习村整村低压线路改造72000米</t>
  </si>
  <si>
    <t>334</t>
  </si>
  <si>
    <t>制砖厂变压器</t>
  </si>
  <si>
    <t>建变压器一台</t>
  </si>
  <si>
    <t>改善村民生产生活条件。</t>
  </si>
  <si>
    <t>农村电网提质改造</t>
  </si>
  <si>
    <t>电网改造</t>
  </si>
  <si>
    <t>解决群众用电安全及农村电网供电可靠性</t>
  </si>
  <si>
    <t>数字乡村建设（信息通信基础设施建设、数字化、智能化建设等）</t>
  </si>
  <si>
    <t>河道防溺水智能监控</t>
  </si>
  <si>
    <t>河道防溺水智能监控安装7处</t>
  </si>
  <si>
    <t>村部信号基站修建（2座）</t>
  </si>
  <si>
    <t>灌溉水渠建设</t>
  </si>
  <si>
    <t>新建改建</t>
  </si>
  <si>
    <t>改新建灌溉水渠5000米</t>
  </si>
  <si>
    <t>入户路建设</t>
  </si>
  <si>
    <t>新修入户路1000米</t>
  </si>
  <si>
    <t>新建机耕道5000米</t>
  </si>
  <si>
    <t>道路防护栏安装</t>
  </si>
  <si>
    <t>新安装道路防护栏2000米</t>
  </si>
  <si>
    <t>农田防洪堤修建</t>
  </si>
  <si>
    <t>新建农田防洪堤4000米</t>
  </si>
  <si>
    <t>休闲广场、停车场</t>
  </si>
  <si>
    <t>修建休闲广场、停车场4个</t>
  </si>
  <si>
    <t>消防池建设</t>
  </si>
  <si>
    <t>新建消防池6个</t>
  </si>
  <si>
    <t>农村机耕道建设</t>
  </si>
  <si>
    <t>10.6公里</t>
  </si>
  <si>
    <t>改善群众生产生活条件，解决580人的耕种</t>
  </si>
  <si>
    <t>公路堡坎550立方米</t>
  </si>
  <si>
    <t>瓦厂组、岩背组便民码头</t>
  </si>
  <si>
    <t>便民码头15米*0.6米*8米</t>
  </si>
  <si>
    <t>防洪堤</t>
  </si>
  <si>
    <t>防洪堤高4.5米，长500米</t>
  </si>
  <si>
    <t>抵御洪水泛滥，消除安全隐患</t>
  </si>
  <si>
    <t>扶罗集镇</t>
  </si>
  <si>
    <t>扶罗集镇农贸市场停车场配套设施建设</t>
  </si>
  <si>
    <t>扶罗集镇农贸市场一层停车场配套设施建设,地面平整等</t>
  </si>
  <si>
    <t>步头降村</t>
  </si>
  <si>
    <t>文化建筑保护</t>
  </si>
  <si>
    <t>改建维修</t>
  </si>
  <si>
    <t>①步头降乡公所木房除白蚁。通过除白蚁项目，加固建筑的称重，提升步头降公所木房的安全性。
②步头降乡公所木房修缮加固。屋面渗漏处理，更换破损的屋顶瓦、移位的屋顶瓦，使屋顶不漏雨；修整破损的门窗板壁；全面清洁，桐油刷漆，延长木房使用年限；楼板整理加固等。
③步头降乡公所木房展厅装修。对步头降公所木房装修，修成一个展现苗乡人民生产生活和的展厅和成果展厅。</t>
  </si>
  <si>
    <t>保护文化古建筑</t>
  </si>
  <si>
    <t>寸口灾毁河堤修复项目（市红十字会博爱家园建设项目）</t>
  </si>
  <si>
    <t>寸口灾毁河堤修复（市红十字会博爱家园建设项目）</t>
  </si>
  <si>
    <t>解决安全隐患，保障群众生产生活安全</t>
  </si>
  <si>
    <t>农村卫生厕所改造（户用、公共厕所）</t>
  </si>
  <si>
    <t>农村厕所改（新）建</t>
  </si>
  <si>
    <t>县乡村振兴局</t>
  </si>
  <si>
    <t>农村户厕改（新）建3000户</t>
  </si>
  <si>
    <t>集镇公共厕所维修</t>
  </si>
  <si>
    <t>公共厕所维修</t>
  </si>
  <si>
    <t>农村卫生厕所改造</t>
  </si>
  <si>
    <t>卫生厕所改造10户</t>
  </si>
  <si>
    <t>改善群众生活环境条件</t>
  </si>
  <si>
    <t>改善农户居住环境</t>
  </si>
  <si>
    <t>沟渠清理项目</t>
  </si>
  <si>
    <t>清理沟渠、整治卫生死角</t>
  </si>
  <si>
    <t>提升经济社会发展和乡村治理水平</t>
  </si>
  <si>
    <t>晃州、鱼市</t>
  </si>
  <si>
    <t>农村人居环境和美乡村示范片建设</t>
  </si>
  <si>
    <t>实施改水、改厕、村道硬化、生活垃圾治理、生活污水治理、村容村貌“梳理式”改造等项目建设</t>
  </si>
  <si>
    <t>人居环境较项目实施前明显改善，综合治理和公共服务设施较项目实施前有所完善，在全县起示范引领作用</t>
  </si>
  <si>
    <t>农村人居环境整治提升</t>
  </si>
  <si>
    <t>村容村貌较实施前有所提升，人居环境较实施前有所改善</t>
  </si>
  <si>
    <t>村门楼</t>
  </si>
  <si>
    <t>高6米以上村门楼一座</t>
  </si>
  <si>
    <t>农村污水治理</t>
  </si>
  <si>
    <t>新修排水沟</t>
  </si>
  <si>
    <t>新修老黄冲村排水沟700米</t>
  </si>
  <si>
    <t>解决生活污水排放问题，提高人居环境质量</t>
  </si>
  <si>
    <t>污水处理设施建设</t>
  </si>
  <si>
    <t>集镇污水收集系统优化，管道建设200米，化粪池建设</t>
  </si>
  <si>
    <t>坝寨组污水排放管道</t>
  </si>
  <si>
    <t>坝寨组污水排放管道200米</t>
  </si>
  <si>
    <t>团寨污水治理</t>
  </si>
  <si>
    <t>帕溪、新溪、滚溪、留赛、新建、秋溪、赛容组污水治理污水沟建设2000米</t>
  </si>
  <si>
    <t>解决7个村民小组的村容村貌，提升村民的生活环境和质量</t>
  </si>
  <si>
    <t>团寨垃圾治理</t>
  </si>
  <si>
    <t>帕溪、新溪、滚溪、留赛、新建、秋溪、赛容组垃圾清理、清运</t>
  </si>
  <si>
    <t>人居环境整治提升</t>
  </si>
  <si>
    <t>帕溪、新溪、滚溪、留赛、新建、秋溪、赛容组团寨村容村貌整治提升</t>
  </si>
  <si>
    <t>垃圾转运点建设</t>
  </si>
  <si>
    <t>新建10处垃圾转运点</t>
  </si>
  <si>
    <t>垃圾回收站建设</t>
  </si>
  <si>
    <t>垃圾回收站</t>
  </si>
  <si>
    <t>垃圾堆放点
改造建设</t>
  </si>
  <si>
    <t>改善群众生产生活环境</t>
  </si>
  <si>
    <t>污水沟处理</t>
  </si>
  <si>
    <t>污水沟清污</t>
  </si>
  <si>
    <t>吴家组路边污水治理</t>
  </si>
  <si>
    <t>吴家组路边污水治理100米</t>
  </si>
  <si>
    <t>污水治理</t>
  </si>
  <si>
    <t>郭家龙组、百姓寨组污水处理</t>
  </si>
  <si>
    <t>绿化亮化</t>
  </si>
  <si>
    <t>人居环境改造美化绿化</t>
  </si>
  <si>
    <t>改造完善集中团寨人居住点环境</t>
  </si>
  <si>
    <t>晃州村</t>
  </si>
  <si>
    <t>清理全村的污水沟清瘀及加盖沟盖板</t>
  </si>
  <si>
    <t>新寨组井湾头溪沟治理，修排水沟，长180米，宽1.5米，高1.2米；卧曼组大井边砌挡墙，防下雨垮坡碎泥石，长7米，宽1.2米，高2米；</t>
  </si>
  <si>
    <t>509</t>
  </si>
  <si>
    <t>改善人居环境，保障群众安全，提高百姓幸福感满足感</t>
  </si>
  <si>
    <t>增设垃圾收转点</t>
  </si>
  <si>
    <t>增设垃圾桶9个</t>
  </si>
  <si>
    <t>上寨组修建花坛、种植花草</t>
  </si>
  <si>
    <t>排污水渠修建</t>
  </si>
  <si>
    <t>新修排污水渠2000米</t>
  </si>
  <si>
    <t>4个片区</t>
  </si>
  <si>
    <t>垃圾回收点建设</t>
  </si>
  <si>
    <t>新建6处</t>
  </si>
  <si>
    <t>解决325人生活垃圾，美化乡村环境</t>
  </si>
  <si>
    <t>垃圾收纳设备建设，裸露土地绿化建设</t>
  </si>
  <si>
    <t>对全村17个村民小组新建垃圾收纳设备，并对裸露土地进行绿化</t>
  </si>
  <si>
    <t>美化环境、消除安全隐患</t>
  </si>
  <si>
    <t>全村建设30个垃圾回收点</t>
  </si>
  <si>
    <t>人居环境基础设施建设</t>
  </si>
  <si>
    <t>完善31个村民小组人居环境</t>
  </si>
  <si>
    <t>完善基础设施，提升全村人居环境</t>
  </si>
  <si>
    <t>村卫生室标准化建设</t>
  </si>
  <si>
    <t>卫生室新建</t>
  </si>
  <si>
    <t>新修建一栋三间卫生室</t>
  </si>
  <si>
    <t>改善医疗卫生条件，保障群众安全，提高百姓幸福感满足感</t>
  </si>
  <si>
    <t>农村养老设施建设（养老院、幸福院、日间照料中心等）</t>
  </si>
  <si>
    <t>留守老人食堂项目</t>
  </si>
  <si>
    <t>修建留守老人食堂</t>
  </si>
  <si>
    <t>养老服务助餐食堂项目</t>
  </si>
  <si>
    <t>房屋改建及完善配套设施</t>
  </si>
  <si>
    <t>公共照明设施项目建设</t>
  </si>
  <si>
    <t>安装太阳能路灯200盏</t>
  </si>
  <si>
    <t>安装太阳能路灯60盏</t>
  </si>
  <si>
    <t>安装路灯100根</t>
  </si>
  <si>
    <t>14个村民小组安装路灯200根</t>
  </si>
  <si>
    <t>安装路灯120盏/7米杆</t>
  </si>
  <si>
    <t>主干道及入户路路灯100盏</t>
  </si>
  <si>
    <t>410</t>
  </si>
  <si>
    <t>太阳能路灯安装80盏</t>
  </si>
  <si>
    <t>新安装50盏</t>
  </si>
  <si>
    <t>主干道及入户路路灯90盏</t>
  </si>
  <si>
    <t>村公路沿线200盏路灯安装。</t>
  </si>
  <si>
    <t>有利于保障安全生产，有利于当地农户增收</t>
  </si>
  <si>
    <t>全村主干道、各团寨路灯安装</t>
  </si>
  <si>
    <t>簸箕组、老寨组、中寨组、盖水组、歇凉组、杨柳组、岑座组、同乐组、美龙组等地安装太阳能路灯120套</t>
  </si>
  <si>
    <t>全村路灯安装项目</t>
  </si>
  <si>
    <t>扶罗镇加油站到八公桥的路段的路灯安装，路段全长500米</t>
  </si>
  <si>
    <t>1.新安装7米杆太阳能路灯30盏、壁灯20盏；</t>
  </si>
  <si>
    <t>99（2）</t>
  </si>
  <si>
    <t>323（4）</t>
  </si>
  <si>
    <t>路灯230盏</t>
  </si>
  <si>
    <t>上计组路灯25盏，下么组路灯新建20盏</t>
  </si>
  <si>
    <t>安装路灯</t>
  </si>
  <si>
    <t>安装路灯500根</t>
  </si>
  <si>
    <t>安装路灯500根，改善农村照明条件；改善农村居民夜间出行条件，巩固夜间出行安全。</t>
  </si>
  <si>
    <t>太阳能路灯安装</t>
  </si>
  <si>
    <t>光辉村委员会</t>
  </si>
  <si>
    <t>新装太阳能路灯20盏</t>
  </si>
  <si>
    <t>通过该项目实施，让老百姓晚上出行方便，安全。</t>
  </si>
  <si>
    <t>太阳能路灯安装、维修</t>
  </si>
  <si>
    <t>新增，维修</t>
  </si>
  <si>
    <t>全村范围内新增80盏路灯；维修40盏路灯</t>
  </si>
  <si>
    <t>全村新装太阳能路灯40盏</t>
  </si>
  <si>
    <t>村组路灯安装</t>
  </si>
  <si>
    <t>斗溪村各自然村新增路灯10盏，共计260盏</t>
  </si>
  <si>
    <t>其他（便民综合服务设施、文化活动广场、体育设施、村级客运站、农村公益性殡葬设施建设等）</t>
  </si>
  <si>
    <t>百姓大舞台周边场地硬化及新修排水沟</t>
  </si>
  <si>
    <t>百姓大舞台周边场地硬化1300平方米*1.5公分厚及新修排水沟160米</t>
  </si>
  <si>
    <t>百姓大舞台周边场地硬化1300平方米*1.5公分厚及新修排水沟160米，改善群众文体文化生活环境</t>
  </si>
  <si>
    <t>文化广场重新规划改造，完善体育设施</t>
  </si>
  <si>
    <t>新增健身器材及维修原有器材，修建灯光及对文化广场进行护栏修建</t>
  </si>
  <si>
    <t>解决群众活动场所及体育活动场所</t>
  </si>
  <si>
    <t>安装监管系统</t>
  </si>
  <si>
    <t>安装监管系统200个</t>
  </si>
  <si>
    <t>提升治理水平和确保人民群众财产安全</t>
  </si>
  <si>
    <t>文化活动广场、体育设施</t>
  </si>
  <si>
    <t>文化活动广场、体育设施2座</t>
  </si>
  <si>
    <t>改善人居环境，丰富百姓精神生活提高百姓幸福感满足感</t>
  </si>
  <si>
    <t>波洲村、暮山坪村</t>
  </si>
  <si>
    <t>码头提质</t>
  </si>
  <si>
    <t>码头提质改建4个，修建吊桥1座</t>
  </si>
  <si>
    <t>停车场</t>
  </si>
  <si>
    <t>新建停车场2个，改建停车场1个，总面积1500平方米</t>
  </si>
  <si>
    <t>公共便民停车场</t>
  </si>
  <si>
    <t>在赛容、滚溪、新溪、帕溪、秋溪组、留赛建公共便民停车场200平米</t>
  </si>
  <si>
    <t>解决道路拥堵、停车困难、季节性晒场等问题。</t>
  </si>
  <si>
    <t>体育实施建设</t>
  </si>
  <si>
    <t>篮球架.乒乓球桌等体育设施购置</t>
  </si>
  <si>
    <t>文化、
体育活动广场建设</t>
  </si>
  <si>
    <t>560㎡文体广场一个</t>
  </si>
  <si>
    <t>长期促进文化、健身活动</t>
  </si>
  <si>
    <t>大树湾村</t>
  </si>
  <si>
    <t>公共广场地面硬化</t>
  </si>
  <si>
    <t>杨家寨高速公路桥下地面硬化3000平方及堡坎水沟建设200米</t>
  </si>
  <si>
    <t>完善村人居
环境硬件设施，美化乡村</t>
  </si>
  <si>
    <t>文化广场建设</t>
  </si>
  <si>
    <t>700平米文化广场建设</t>
  </si>
  <si>
    <t>丰富群众精神文化生活</t>
  </si>
  <si>
    <t>危房改造</t>
  </si>
  <si>
    <t>新建维修</t>
  </si>
  <si>
    <t>县住建局</t>
  </si>
  <si>
    <t>改善15户居住条件</t>
  </si>
  <si>
    <t>民房改造</t>
  </si>
  <si>
    <t>沿河步道旁闲置民房改造（20栋）</t>
  </si>
  <si>
    <t>（一）乡村治理</t>
  </si>
  <si>
    <t>开展乡村治理示范创建</t>
  </si>
  <si>
    <t>人居环境
改造建设</t>
  </si>
  <si>
    <t>人居环境
改造</t>
  </si>
  <si>
    <t>完善村人居
环境条件</t>
  </si>
  <si>
    <t>开展乡村治理</t>
  </si>
  <si>
    <t>建设乡村治示范创建</t>
  </si>
  <si>
    <t>做好乡村治理示范创建工作</t>
  </si>
  <si>
    <t>推进“积分制”“清单式”等管理方式</t>
  </si>
  <si>
    <t>开展“积分制”</t>
  </si>
  <si>
    <t>（二）农村精神文明建设</t>
  </si>
  <si>
    <t>培养“四有”新时代农民</t>
  </si>
  <si>
    <t>文明创建</t>
  </si>
  <si>
    <t>培养“四有”新时代农民、传统民俗活动开展、乡村治理、环境卫生提质等。</t>
  </si>
  <si>
    <t xml:space="preserve"> 弘扬传统文化、精神文明素质提升、和谐邻里关系创建、环境卫生提质等。</t>
  </si>
  <si>
    <t>农村文化项目</t>
  </si>
  <si>
    <t>寨门、廊亭建设</t>
  </si>
  <si>
    <t>修建寨门一座、廊亭两座</t>
  </si>
  <si>
    <t>少数民族特色村寨建设，提升少数民族特色村寨特色</t>
  </si>
  <si>
    <t>长滩村</t>
  </si>
  <si>
    <t>社会主义价值观文化长廊</t>
  </si>
  <si>
    <t>利用村辖区1000米红光防洪堤绘制社会主义核心价值观文字、图案</t>
  </si>
  <si>
    <t>培育村民社会主义核心价值观意识，提升村民素质和村容村貌</t>
  </si>
  <si>
    <t>项目管理费</t>
  </si>
  <si>
    <t>少数民族特色村寨建设项目</t>
  </si>
  <si>
    <t>道丁</t>
  </si>
  <si>
    <t>2024.1</t>
  </si>
  <si>
    <t>2025.2</t>
  </si>
  <si>
    <t>全村324户风貌改造</t>
  </si>
  <si>
    <t>村部、风雨桥、寨门维修工程</t>
  </si>
  <si>
    <t>特色村部、风雨桥、寨门维修</t>
  </si>
  <si>
    <t>490</t>
  </si>
  <si>
    <t>冲亨特色村寨建设</t>
  </si>
  <si>
    <t>特色村寨建设（包括消
防设施建设）</t>
  </si>
  <si>
    <t>森林防火</t>
  </si>
  <si>
    <t>坎山火隔离带</t>
  </si>
  <si>
    <t>山火隔离带10千米</t>
  </si>
  <si>
    <t>保障群众生命财产安全</t>
  </si>
  <si>
    <t>附件3：</t>
  </si>
  <si>
    <t xml:space="preserve">新晃县2024年度巩固拓展脱贫攻坚成果和乡村振兴项目库入库项目动态调整分类汇总表
（减少出库）     </t>
  </si>
  <si>
    <t>1.少数民族特色村寨建设项</t>
  </si>
  <si>
    <t>2.困难群众饮用低氟茶</t>
  </si>
  <si>
    <t>附件5：</t>
  </si>
  <si>
    <t>新晃县巩固拓展脱贫攻坚成果和乡村振兴项目库动态调整项目明细表
(入库项目关键信息调整)</t>
  </si>
  <si>
    <t>实施地点</t>
  </si>
  <si>
    <t>项目预算投资( 万元)</t>
  </si>
  <si>
    <t>二级项目类型</t>
  </si>
  <si>
    <t>项目子类型</t>
  </si>
  <si>
    <t>财政资
金(万元)</t>
  </si>
  <si>
    <t>其他资
金(万元)</t>
  </si>
  <si>
    <t>脱贫户小额信贷</t>
  </si>
  <si>
    <t>产业发展</t>
  </si>
  <si>
    <t>金融保险配套项目</t>
  </si>
  <si>
    <t>小额贷款贴息</t>
  </si>
  <si>
    <t>完成2000户贴息</t>
  </si>
  <si>
    <t>为2000户贫困户提供贷款贴息</t>
  </si>
  <si>
    <t>调整前</t>
  </si>
  <si>
    <t>调整后</t>
  </si>
  <si>
    <t>2024农村厕所革命</t>
  </si>
  <si>
    <t>乡村建设行动</t>
  </si>
  <si>
    <t>农村户厕改（新）建800户、公厕4个</t>
  </si>
  <si>
    <t>雨露计划</t>
  </si>
  <si>
    <t>巩固三保障成果</t>
  </si>
  <si>
    <t>教育</t>
  </si>
  <si>
    <t>享受“雨露计划”职业教育补助</t>
  </si>
  <si>
    <t>完成中高职职业教育补助3400人次</t>
  </si>
  <si>
    <t>完成中高职职业教育补助2550人次</t>
  </si>
  <si>
    <t>附件6：</t>
  </si>
  <si>
    <t>新晃县2024年度巩固拓展脱贫攻坚成果和乡村振兴项目库入库项目动态调整明细表</t>
  </si>
  <si>
    <t>黄精种植及加工</t>
  </si>
  <si>
    <t>新建2500平方米大棚</t>
  </si>
  <si>
    <t>省驻村-村部荷莲种植项目</t>
  </si>
  <si>
    <t>带动村里劳动力就业，增加村集体收入.</t>
  </si>
  <si>
    <t>种植高密度黄精100亩</t>
  </si>
  <si>
    <t>2024.7</t>
  </si>
  <si>
    <t>新晃黄牛养殖及加工</t>
  </si>
  <si>
    <t>新晃黄牛养殖基地建设和加工</t>
  </si>
  <si>
    <r>
      <rPr>
        <sz val="10"/>
        <rFont val="宋体"/>
        <charset val="134"/>
      </rPr>
      <t>1.江口村桂花岛乡村旅游基础设施建设。</t>
    </r>
    <r>
      <rPr>
        <sz val="10"/>
        <rFont val="宋体"/>
        <charset val="134"/>
      </rPr>
      <t>2</t>
    </r>
    <r>
      <rPr>
        <sz val="10"/>
        <rFont val="宋体"/>
        <charset val="134"/>
      </rPr>
      <t>.暮山坪村特质产业配套设施建设。</t>
    </r>
  </si>
  <si>
    <t>桂花岛水上项目</t>
  </si>
  <si>
    <t>入股画舫船两艘</t>
  </si>
  <si>
    <t>增加村集体公共积累和经济收益，完成水上项目合作入股49%的目标。</t>
  </si>
  <si>
    <t>猕猴桃种植</t>
  </si>
  <si>
    <t>1.流转山地10亩并开沟平整土地；2.搭建水泥柱钢丝网猕猴桃架；3.种植猕猴桃苗（2-3年的苗800株）。</t>
  </si>
  <si>
    <t>种植基地建设是一个可以带动种殖户发展生产增加收入，解决就业同时可增加村集体收入。</t>
  </si>
  <si>
    <t>生猪养殖</t>
  </si>
  <si>
    <t>1.种猪8-10头喂养；2.生猪养殖30-50头,3.饲料购买。</t>
  </si>
  <si>
    <t>综合养殖场一个，带动养殖户10余户，村集体增收2-3万元</t>
  </si>
  <si>
    <t>修建年交易量10万头牛的交易市场</t>
  </si>
  <si>
    <t>修建年交易量10万头牛的交易市场，加快周边黄牛贸易的集中化，规模化形成，市场租金收入作为村集体收入可帮扶本村贫困居民发展产业，促进本村黄牛产业蓬勃发展</t>
  </si>
  <si>
    <t>省驻村-下坝易地安置点山塘修缮加固</t>
  </si>
  <si>
    <t>对山塘补漏、夯土坝体混凝土浇筑，排水疏通。</t>
  </si>
  <si>
    <t>提升农业灌溉能力。</t>
  </si>
  <si>
    <t>就业务工、带
动生产</t>
  </si>
  <si>
    <t>柏树林
村、禾排
村、洞坡
村、大洞
坪村、大
桥溪村、
沙湾村，
胜利村、
新民村、
长乐坪
村、两河
口村、新
村村、木
铎溪村、
丁字坳
村、石马
溪村、高
寨村</t>
  </si>
  <si>
    <r>
      <rPr>
        <sz val="9"/>
        <color rgb="FF000000"/>
        <rFont val="宋体"/>
        <charset val="134"/>
      </rPr>
      <t>小型农田水利设施建设</t>
    </r>
  </si>
  <si>
    <t>扶贫小额信贷</t>
  </si>
  <si>
    <t>开发公益性岗位1630人</t>
  </si>
  <si>
    <t>帮助每户创收7200元/人.年</t>
  </si>
  <si>
    <t>省驻村-向家地村窄路加宽附属设施工程项目</t>
  </si>
  <si>
    <t>修建扩宽部分堡坎，排水。</t>
  </si>
  <si>
    <t>省驻村-水井修缮改造</t>
  </si>
  <si>
    <t>检查设施维修及修建柴棚</t>
  </si>
  <si>
    <t>（二）教育</t>
  </si>
  <si>
    <t>完成中高职职业教育补助2200人</t>
  </si>
  <si>
    <t>中高职职业教育补助2200人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</si>
</sst>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00_);[Red]\(0.00\)"/>
    <numFmt numFmtId="180" formatCode="\ @"/>
    <numFmt numFmtId="181" formatCode="\ \ @"/>
    <numFmt numFmtId="182" formatCode="0.000_);[Red]\(0.000\)"/>
    <numFmt numFmtId="183" formatCode="0_);[Red]\(0\)"/>
    <numFmt numFmtId="184" formatCode="0.000_ "/>
    <numFmt numFmtId="185" formatCode="@&quot;公&quot;&quot;里&quot;&quot;砼&quot;&quot;路&quot;&quot;面&quot;&quot;建&quot;&quot;设&quot;"/>
    <numFmt numFmtId="186" formatCode="@&quot;公&quot;&quot;里&quot;&quot;路&quot;&quot;基&quot;&quot;建&quot;&quot;设&quot;"/>
    <numFmt numFmtId="187" formatCode="@&quot;米&quot;&quot;危&quot;&quot;桥&quot;&quot;改&quot;&quot;造&quot;"/>
    <numFmt numFmtId="188" formatCode="@&quot;公&quot;&quot;里&quot;&quot;安&quot;&quot;防&quot;&quot;工&quot;&quot;程&quot;"/>
    <numFmt numFmtId="189" formatCode="@&quot;公&quot;&quot;里&quot;&quot;防&quot;&quot;护&quot;&quot;工&quot;&quot;程&quot;"/>
    <numFmt numFmtId="190" formatCode="@&quot;政&quot;&quot;府&quot;"/>
    <numFmt numFmtId="191" formatCode="yyyy/m/d;@"/>
  </numFmts>
  <fonts count="80">
    <font>
      <sz val="11"/>
      <color theme="1"/>
      <name val="宋体"/>
      <charset val="134"/>
      <scheme val="minor"/>
    </font>
    <font>
      <sz val="11"/>
      <color rgb="FFFF0000"/>
      <name val="宋体"/>
      <charset val="134"/>
      <scheme val="minor"/>
    </font>
    <font>
      <sz val="10"/>
      <color theme="1"/>
      <name val="宋体"/>
      <charset val="134"/>
      <scheme val="major"/>
    </font>
    <font>
      <sz val="9"/>
      <color theme="1"/>
      <name val="宋体"/>
      <charset val="134"/>
      <scheme val="major"/>
    </font>
    <font>
      <b/>
      <sz val="14"/>
      <color theme="1"/>
      <name val="宋体"/>
      <charset val="134"/>
      <scheme val="major"/>
    </font>
    <font>
      <b/>
      <sz val="16"/>
      <color theme="1"/>
      <name val="宋体"/>
      <charset val="134"/>
      <scheme val="major"/>
    </font>
    <font>
      <sz val="9"/>
      <color theme="1"/>
      <name val="仿宋_GB2312"/>
      <charset val="134"/>
    </font>
    <font>
      <sz val="10"/>
      <color theme="1"/>
      <name val="宋体"/>
      <charset val="134"/>
    </font>
    <font>
      <b/>
      <sz val="12"/>
      <color theme="1"/>
      <name val="宋体"/>
      <charset val="134"/>
    </font>
    <font>
      <b/>
      <sz val="10"/>
      <color theme="1"/>
      <name val="宋体"/>
      <charset val="134"/>
    </font>
    <font>
      <b/>
      <sz val="9"/>
      <color theme="1"/>
      <name val="宋体"/>
      <charset val="134"/>
    </font>
    <font>
      <sz val="10"/>
      <name val="宋体"/>
      <charset val="134"/>
    </font>
    <font>
      <sz val="10"/>
      <color rgb="FFFF0000"/>
      <name val="宋体"/>
      <charset val="134"/>
    </font>
    <font>
      <sz val="10"/>
      <color rgb="FF000000"/>
      <name val="宋体"/>
      <charset val="134"/>
    </font>
    <font>
      <sz val="10"/>
      <color indexed="8"/>
      <name val="宋体"/>
      <charset val="134"/>
    </font>
    <font>
      <sz val="9"/>
      <color theme="1"/>
      <name val="宋体"/>
      <charset val="134"/>
    </font>
    <font>
      <sz val="10"/>
      <color theme="1"/>
      <name val="宋体"/>
      <charset val="134"/>
      <scheme val="minor"/>
    </font>
    <font>
      <sz val="9"/>
      <color theme="1"/>
      <name val="宋体"/>
      <charset val="134"/>
      <scheme val="minor"/>
    </font>
    <font>
      <sz val="9"/>
      <name val="宋体"/>
      <charset val="134"/>
      <scheme val="minor"/>
    </font>
    <font>
      <sz val="10"/>
      <color indexed="8"/>
      <name val="黑体"/>
      <charset val="134"/>
    </font>
    <font>
      <sz val="11"/>
      <color rgb="FF000000"/>
      <name val="宋体"/>
      <charset val="134"/>
    </font>
    <font>
      <sz val="10"/>
      <name val="宋体"/>
      <charset val="134"/>
      <scheme val="minor"/>
    </font>
    <font>
      <sz val="9"/>
      <color rgb="FF000000"/>
      <name val="Times New Roman"/>
      <charset val="134"/>
    </font>
    <font>
      <sz val="9"/>
      <color rgb="FFFF0000"/>
      <name val="宋体"/>
      <charset val="134"/>
    </font>
    <font>
      <sz val="10"/>
      <color theme="1"/>
      <name val="仿宋"/>
      <charset val="134"/>
    </font>
    <font>
      <sz val="9"/>
      <color rgb="FF000000"/>
      <name val="宋体"/>
      <charset val="134"/>
    </font>
    <font>
      <b/>
      <sz val="10"/>
      <name val="宋体"/>
      <charset val="134"/>
    </font>
    <font>
      <b/>
      <sz val="10"/>
      <color rgb="FFFF0000"/>
      <name val="宋体"/>
      <charset val="134"/>
    </font>
    <font>
      <sz val="8"/>
      <name val="SimSun"/>
      <charset val="134"/>
    </font>
    <font>
      <sz val="9"/>
      <color theme="1"/>
      <name val="仿宋"/>
      <charset val="134"/>
    </font>
    <font>
      <sz val="9"/>
      <name val="宋体"/>
      <charset val="134"/>
    </font>
    <font>
      <sz val="10"/>
      <name val="SimSun"/>
      <charset val="134"/>
    </font>
    <font>
      <sz val="10"/>
      <color rgb="FF000000"/>
      <name val="宋体"/>
      <charset val="134"/>
      <scheme val="minor"/>
    </font>
    <font>
      <sz val="9"/>
      <color rgb="FF000000"/>
      <name val="宋体"/>
      <charset val="134"/>
      <scheme val="minor"/>
    </font>
    <font>
      <sz val="9"/>
      <color rgb="FFFF0000"/>
      <name val="宋体"/>
      <charset val="134"/>
      <scheme val="minor"/>
    </font>
    <font>
      <sz val="10"/>
      <color rgb="FFFF0000"/>
      <name val="宋体"/>
      <charset val="134"/>
      <scheme val="minor"/>
    </font>
    <font>
      <b/>
      <sz val="10"/>
      <color theme="1"/>
      <name val="仿宋"/>
      <charset val="134"/>
    </font>
    <font>
      <sz val="11"/>
      <color rgb="FFFF0000"/>
      <name val="宋体"/>
      <charset val="134"/>
    </font>
    <font>
      <sz val="10"/>
      <name val="仿宋"/>
      <charset val="134"/>
    </font>
    <font>
      <sz val="11"/>
      <color rgb="FF000000"/>
      <name val="Arial"/>
      <charset val="204"/>
    </font>
    <font>
      <sz val="10"/>
      <color rgb="FF000000"/>
      <name val="SimSun"/>
      <charset val="134"/>
    </font>
    <font>
      <sz val="10"/>
      <color rgb="FFFF0000"/>
      <name val="宋体"/>
      <charset val="134"/>
      <scheme val="major"/>
    </font>
    <font>
      <sz val="12"/>
      <color theme="1"/>
      <name val="宋体"/>
      <charset val="134"/>
    </font>
    <font>
      <b/>
      <sz val="12"/>
      <color rgb="FF000000"/>
      <name val="宋体"/>
      <charset val="134"/>
    </font>
    <font>
      <b/>
      <sz val="9"/>
      <name val="宋体"/>
      <charset val="134"/>
    </font>
    <font>
      <sz val="11"/>
      <name val="宋体"/>
      <charset val="134"/>
      <scheme val="minor"/>
    </font>
    <font>
      <sz val="11"/>
      <name val="宋体"/>
      <charset val="134"/>
    </font>
    <font>
      <b/>
      <sz val="14"/>
      <color theme="1"/>
      <name val="宋体"/>
      <charset val="134"/>
      <scheme val="minor"/>
    </font>
    <font>
      <b/>
      <sz val="16"/>
      <color rgb="FF000000"/>
      <name val="宋体"/>
      <charset val="134"/>
    </font>
    <font>
      <b/>
      <sz val="10"/>
      <color rgb="FF000000"/>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sz val="10"/>
      <color theme="1" tint="0.0499893185216834"/>
      <name val="宋体"/>
      <charset val="134"/>
    </font>
    <font>
      <sz val="11"/>
      <color theme="1"/>
      <name val="仿宋_GB2312"/>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0"/>
      <color theme="1"/>
      <name val="Times New Roman"/>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rgb="FFFFFFFF"/>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9" borderId="17"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8" applyNumberFormat="0" applyFill="0" applyAlignment="0" applyProtection="0">
      <alignment vertical="center"/>
    </xf>
    <xf numFmtId="0" fontId="64" fillId="0" borderId="18" applyNumberFormat="0" applyFill="0" applyAlignment="0" applyProtection="0">
      <alignment vertical="center"/>
    </xf>
    <xf numFmtId="0" fontId="65" fillId="0" borderId="19" applyNumberFormat="0" applyFill="0" applyAlignment="0" applyProtection="0">
      <alignment vertical="center"/>
    </xf>
    <xf numFmtId="0" fontId="65" fillId="0" borderId="0" applyNumberFormat="0" applyFill="0" applyBorder="0" applyAlignment="0" applyProtection="0">
      <alignment vertical="center"/>
    </xf>
    <xf numFmtId="0" fontId="66" fillId="10" borderId="20" applyNumberFormat="0" applyAlignment="0" applyProtection="0">
      <alignment vertical="center"/>
    </xf>
    <xf numFmtId="0" fontId="67" fillId="11" borderId="21" applyNumberFormat="0" applyAlignment="0" applyProtection="0">
      <alignment vertical="center"/>
    </xf>
    <xf numFmtId="0" fontId="68" fillId="11" borderId="20" applyNumberFormat="0" applyAlignment="0" applyProtection="0">
      <alignment vertical="center"/>
    </xf>
    <xf numFmtId="0" fontId="69" fillId="12" borderId="22" applyNumberFormat="0" applyAlignment="0" applyProtection="0">
      <alignment vertical="center"/>
    </xf>
    <xf numFmtId="0" fontId="70" fillId="0" borderId="23" applyNumberFormat="0" applyFill="0" applyAlignment="0" applyProtection="0">
      <alignment vertical="center"/>
    </xf>
    <xf numFmtId="0" fontId="71" fillId="0" borderId="24" applyNumberFormat="0" applyFill="0" applyAlignment="0" applyProtection="0">
      <alignment vertical="center"/>
    </xf>
    <xf numFmtId="0" fontId="72" fillId="13" borderId="0" applyNumberFormat="0" applyBorder="0" applyAlignment="0" applyProtection="0">
      <alignment vertical="center"/>
    </xf>
    <xf numFmtId="0" fontId="73" fillId="14" borderId="0" applyNumberFormat="0" applyBorder="0" applyAlignment="0" applyProtection="0">
      <alignment vertical="center"/>
    </xf>
    <xf numFmtId="0" fontId="74" fillId="15" borderId="0" applyNumberFormat="0" applyBorder="0" applyAlignment="0" applyProtection="0">
      <alignment vertical="center"/>
    </xf>
    <xf numFmtId="0" fontId="75"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5" fillId="19" borderId="0" applyNumberFormat="0" applyBorder="0" applyAlignment="0" applyProtection="0">
      <alignment vertical="center"/>
    </xf>
    <xf numFmtId="0" fontId="75" fillId="20"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5" fillId="23" borderId="0" applyNumberFormat="0" applyBorder="0" applyAlignment="0" applyProtection="0">
      <alignment vertical="center"/>
    </xf>
    <xf numFmtId="0" fontId="75" fillId="24"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5" fillId="27" borderId="0" applyNumberFormat="0" applyBorder="0" applyAlignment="0" applyProtection="0">
      <alignment vertical="center"/>
    </xf>
    <xf numFmtId="0" fontId="75" fillId="28"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5" fillId="31" borderId="0" applyNumberFormat="0" applyBorder="0" applyAlignment="0" applyProtection="0">
      <alignment vertical="center"/>
    </xf>
    <xf numFmtId="0" fontId="75" fillId="32"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6" fillId="37" borderId="0" applyNumberFormat="0" applyBorder="0" applyAlignment="0" applyProtection="0">
      <alignment vertical="center"/>
    </xf>
    <xf numFmtId="0" fontId="76" fillId="38" borderId="0" applyNumberFormat="0" applyBorder="0" applyAlignment="0" applyProtection="0">
      <alignment vertical="center"/>
    </xf>
    <xf numFmtId="0" fontId="75" fillId="39" borderId="0" applyNumberFormat="0" applyBorder="0" applyAlignment="0" applyProtection="0">
      <alignment vertical="center"/>
    </xf>
    <xf numFmtId="0" fontId="0" fillId="0" borderId="0">
      <alignment vertical="center"/>
    </xf>
    <xf numFmtId="0" fontId="20"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0" borderId="0"/>
    <xf numFmtId="0" fontId="77" fillId="0" borderId="0"/>
    <xf numFmtId="0" fontId="0" fillId="0" borderId="0">
      <alignment vertical="center"/>
    </xf>
    <xf numFmtId="0" fontId="0" fillId="0" borderId="0">
      <alignment vertical="center"/>
    </xf>
    <xf numFmtId="0" fontId="0" fillId="0" borderId="0">
      <alignment vertical="center"/>
    </xf>
    <xf numFmtId="0" fontId="77" fillId="0" borderId="0">
      <alignment vertical="center"/>
    </xf>
    <xf numFmtId="43" fontId="0" fillId="0" borderId="0" applyFont="0" applyFill="0" applyBorder="0" applyAlignment="0" applyProtection="0">
      <alignment vertical="center"/>
    </xf>
    <xf numFmtId="0" fontId="78" fillId="0" borderId="0"/>
  </cellStyleXfs>
  <cellXfs count="499">
    <xf numFmtId="0" fontId="0" fillId="0" borderId="0" xfId="0">
      <alignment vertical="center"/>
    </xf>
    <xf numFmtId="0" fontId="1" fillId="0" borderId="0" xfId="0" applyFo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76" fontId="2" fillId="2" borderId="0" xfId="0" applyNumberFormat="1" applyFont="1" applyFill="1" applyAlignment="1">
      <alignment horizontal="center" vertical="center" wrapText="1"/>
    </xf>
    <xf numFmtId="0" fontId="2" fillId="2" borderId="0" xfId="0" applyFont="1" applyFill="1" applyAlignment="1">
      <alignment horizontal="center" vertical="center" shrinkToFit="1"/>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59"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7" fillId="2" borderId="1" xfId="59"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shrinkToFit="1"/>
    </xf>
    <xf numFmtId="0" fontId="12" fillId="2" borderId="1" xfId="59"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54" applyFont="1" applyFill="1" applyBorder="1" applyAlignment="1" applyProtection="1">
      <alignment horizontal="center" vertical="center" wrapText="1"/>
    </xf>
    <xf numFmtId="176" fontId="12" fillId="3" borderId="4" xfId="1"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shrinkToFit="1"/>
    </xf>
    <xf numFmtId="0" fontId="7" fillId="4" borderId="1" xfId="0" applyFont="1" applyFill="1" applyBorder="1" applyAlignment="1">
      <alignment horizontal="center" vertical="center" shrinkToFit="1"/>
    </xf>
    <xf numFmtId="0" fontId="7" fillId="4" borderId="1" xfId="54"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3" borderId="1" xfId="54"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shrinkToFit="1"/>
    </xf>
    <xf numFmtId="176" fontId="11" fillId="3" borderId="1" xfId="0" applyNumberFormat="1" applyFont="1" applyFill="1" applyBorder="1" applyAlignment="1" applyProtection="1">
      <alignment horizontal="center" vertical="center" wrapText="1"/>
    </xf>
    <xf numFmtId="0" fontId="12" fillId="3" borderId="1" xfId="58" applyFont="1" applyFill="1" applyBorder="1" applyAlignment="1">
      <alignment horizontal="center" vertical="center" wrapText="1"/>
    </xf>
    <xf numFmtId="176" fontId="12" fillId="3" borderId="1" xfId="58" applyNumberFormat="1" applyFont="1" applyFill="1" applyBorder="1" applyAlignment="1">
      <alignment horizontal="center" vertical="center" wrapText="1"/>
    </xf>
    <xf numFmtId="0" fontId="12" fillId="3" borderId="1" xfId="58" applyFont="1" applyFill="1" applyBorder="1" applyAlignment="1">
      <alignment horizontal="center" vertical="center" wrapText="1" shrinkToFi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0" fontId="7" fillId="3" borderId="1" xfId="59" applyFont="1" applyFill="1" applyBorder="1" applyAlignment="1">
      <alignment horizontal="center" vertical="center" wrapText="1"/>
    </xf>
    <xf numFmtId="49" fontId="7" fillId="3" borderId="1" xfId="59" applyNumberFormat="1" applyFont="1" applyFill="1" applyBorder="1" applyAlignment="1">
      <alignment horizontal="center" vertical="center" wrapText="1"/>
    </xf>
    <xf numFmtId="49" fontId="7" fillId="3" borderId="1" xfId="59" applyNumberFormat="1" applyFont="1" applyFill="1" applyBorder="1" applyAlignment="1">
      <alignment horizontal="center" vertical="center" wrapText="1" shrinkToFit="1"/>
    </xf>
    <xf numFmtId="0" fontId="18" fillId="4" borderId="1" xfId="0" applyFont="1" applyFill="1" applyBorder="1" applyAlignment="1">
      <alignment vertical="center" wrapText="1"/>
    </xf>
    <xf numFmtId="49" fontId="19" fillId="4" borderId="1" xfId="0" applyNumberFormat="1" applyFont="1" applyFill="1" applyBorder="1" applyAlignment="1" applyProtection="1">
      <alignment horizontal="center" vertical="center" wrapText="1"/>
    </xf>
    <xf numFmtId="0" fontId="18"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11" fillId="5"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176" fontId="11" fillId="5" borderId="1" xfId="1"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1" fillId="4" borderId="0" xfId="0" applyFont="1" applyFill="1" applyAlignment="1">
      <alignment horizontal="justify" vertical="center"/>
    </xf>
    <xf numFmtId="0" fontId="11" fillId="3"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0" fontId="1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0" fontId="13" fillId="6" borderId="1" xfId="0" applyNumberFormat="1" applyFont="1" applyFill="1" applyBorder="1" applyAlignment="1">
      <alignment horizontal="center" vertical="center" wrapText="1" shrinkToFit="1"/>
    </xf>
    <xf numFmtId="176" fontId="9" fillId="2"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2" borderId="1" xfId="54"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8"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2" fillId="3" borderId="1" xfId="52" applyFont="1" applyFill="1" applyBorder="1" applyAlignment="1">
      <alignment horizontal="center" vertical="center" wrapText="1"/>
    </xf>
    <xf numFmtId="0" fontId="12" fillId="3" borderId="4" xfId="0" applyFont="1" applyFill="1" applyBorder="1" applyAlignment="1">
      <alignment horizontal="center" vertical="center" wrapText="1" shrinkToFit="1"/>
    </xf>
    <xf numFmtId="0" fontId="12" fillId="3" borderId="4" xfId="0" applyNumberFormat="1" applyFont="1" applyFill="1" applyBorder="1" applyAlignment="1">
      <alignment horizontal="center" vertical="center" wrapText="1" shrinkToFit="1"/>
    </xf>
    <xf numFmtId="0" fontId="12" fillId="3" borderId="1" xfId="0" applyFont="1" applyFill="1" applyBorder="1" applyAlignment="1" applyProtection="1">
      <alignment horizontal="center" vertical="center" wrapText="1" shrinkToFit="1"/>
    </xf>
    <xf numFmtId="49" fontId="12" fillId="3" borderId="4"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shrinkToFit="1"/>
    </xf>
    <xf numFmtId="176" fontId="7" fillId="4" borderId="1" xfId="1" applyNumberFormat="1" applyFont="1" applyFill="1" applyBorder="1" applyAlignment="1">
      <alignment horizontal="center" vertical="center" wrapText="1"/>
    </xf>
    <xf numFmtId="0" fontId="11" fillId="4" borderId="1" xfId="0" applyFont="1" applyFill="1" applyBorder="1" applyAlignment="1">
      <alignment horizontal="center" vertical="center" shrinkToFit="1"/>
    </xf>
    <xf numFmtId="178" fontId="7" fillId="4" borderId="1" xfId="1"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shrinkToFit="1"/>
    </xf>
    <xf numFmtId="0" fontId="14" fillId="3" borderId="1" xfId="0" applyFont="1" applyFill="1" applyBorder="1" applyAlignment="1" applyProtection="1">
      <alignment horizontal="center" vertical="center" wrapText="1" shrinkToFit="1"/>
    </xf>
    <xf numFmtId="49" fontId="12" fillId="3" borderId="1" xfId="0" applyNumberFormat="1" applyFont="1" applyFill="1" applyBorder="1" applyAlignment="1">
      <alignment horizontal="center" vertical="center" wrapText="1" shrinkToFit="1"/>
    </xf>
    <xf numFmtId="49" fontId="12" fillId="3" borderId="1" xfId="0" applyNumberFormat="1" applyFont="1" applyFill="1" applyBorder="1" applyAlignment="1" applyProtection="1">
      <alignment horizontal="center" vertical="center" wrapText="1" shrinkToFit="1"/>
    </xf>
    <xf numFmtId="49" fontId="12" fillId="3" borderId="1" xfId="0" applyNumberFormat="1" applyFont="1" applyFill="1" applyBorder="1" applyAlignment="1" applyProtection="1">
      <alignment horizontal="center" vertical="center" wrapText="1"/>
    </xf>
    <xf numFmtId="0" fontId="12" fillId="3" borderId="1" xfId="58" applyNumberFormat="1" applyFont="1" applyFill="1" applyBorder="1" applyAlignment="1">
      <alignment horizontal="center" vertical="center" wrapText="1"/>
    </xf>
    <xf numFmtId="0" fontId="19" fillId="4" borderId="1" xfId="0" applyFont="1" applyFill="1" applyBorder="1" applyAlignment="1" applyProtection="1">
      <alignment horizontal="center" vertical="center" wrapText="1" shrinkToFit="1"/>
    </xf>
    <xf numFmtId="0" fontId="23"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176" fontId="7" fillId="3" borderId="1" xfId="59" applyNumberFormat="1" applyFont="1" applyFill="1" applyBorder="1" applyAlignment="1">
      <alignment horizontal="center" vertical="center" wrapText="1" shrinkToFit="1"/>
    </xf>
    <xf numFmtId="178" fontId="7" fillId="3" borderId="1" xfId="59" applyNumberFormat="1" applyFont="1" applyFill="1" applyBorder="1" applyAlignment="1">
      <alignment horizontal="center" vertical="center" wrapText="1" shrinkToFit="1"/>
    </xf>
    <xf numFmtId="49" fontId="12" fillId="3" borderId="1" xfId="59" applyNumberFormat="1" applyFont="1" applyFill="1" applyBorder="1" applyAlignment="1">
      <alignment horizontal="center" vertical="center" wrapText="1" shrinkToFit="1"/>
    </xf>
    <xf numFmtId="0" fontId="7" fillId="3" borderId="1" xfId="49" applyFont="1" applyFill="1" applyBorder="1" applyAlignment="1">
      <alignment horizontal="center" vertical="center" wrapText="1"/>
    </xf>
    <xf numFmtId="0" fontId="12" fillId="4" borderId="1" xfId="0" applyFont="1" applyFill="1" applyBorder="1" applyAlignment="1">
      <alignment horizontal="center" vertical="center" wrapText="1"/>
    </xf>
    <xf numFmtId="0" fontId="24" fillId="4" borderId="1" xfId="59" applyFont="1" applyFill="1" applyBorder="1" applyAlignment="1">
      <alignment horizontal="center" vertical="center" wrapText="1" shrinkToFit="1"/>
    </xf>
    <xf numFmtId="0" fontId="12" fillId="3"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176" fontId="7" fillId="3" borderId="1" xfId="0" applyNumberFormat="1" applyFont="1" applyFill="1" applyBorder="1" applyAlignment="1">
      <alignment horizontal="center" vertical="center" wrapText="1" shrinkToFit="1"/>
    </xf>
    <xf numFmtId="0" fontId="12" fillId="4" borderId="1" xfId="0" applyFont="1" applyFill="1" applyBorder="1" applyAlignment="1">
      <alignment horizontal="center" vertical="center" wrapText="1" shrinkToFit="1"/>
    </xf>
    <xf numFmtId="176" fontId="7" fillId="3" borderId="4" xfId="1"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27" fillId="0" borderId="1" xfId="58" applyFont="1" applyFill="1" applyBorder="1" applyAlignment="1">
      <alignment horizontal="center" vertical="center" wrapText="1"/>
    </xf>
    <xf numFmtId="0" fontId="7" fillId="3" borderId="1" xfId="59"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5" fillId="0" borderId="1" xfId="0" applyFont="1" applyFill="1" applyBorder="1" applyAlignment="1">
      <alignment horizontal="justify" vertical="center"/>
    </xf>
    <xf numFmtId="0" fontId="11" fillId="2" borderId="1" xfId="0" applyFont="1" applyFill="1" applyBorder="1" applyAlignment="1">
      <alignment horizontal="center" vertical="center" wrapText="1"/>
    </xf>
    <xf numFmtId="179" fontId="11"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shrinkToFit="1"/>
    </xf>
    <xf numFmtId="0" fontId="7" fillId="6" borderId="1" xfId="54" applyFont="1" applyFill="1" applyBorder="1" applyAlignment="1">
      <alignment horizontal="center" vertical="center" wrapText="1"/>
    </xf>
    <xf numFmtId="0" fontId="7" fillId="6" borderId="0" xfId="0" applyFont="1" applyFill="1" applyAlignment="1">
      <alignment horizontal="center" vertical="center" wrapText="1"/>
    </xf>
    <xf numFmtId="176" fontId="7" fillId="6"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76" fontId="7" fillId="6" borderId="4" xfId="1"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177" fontId="7" fillId="6" borderId="4" xfId="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76" fontId="24" fillId="2" borderId="4" xfId="1"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0" fontId="20" fillId="4" borderId="1" xfId="0" applyFont="1" applyFill="1" applyBorder="1" applyAlignment="1">
      <alignment horizontal="justify" vertical="center"/>
    </xf>
    <xf numFmtId="0" fontId="25" fillId="4" borderId="1" xfId="0" applyFont="1" applyFill="1" applyBorder="1" applyAlignment="1">
      <alignment horizontal="justify" vertical="center"/>
    </xf>
    <xf numFmtId="0" fontId="13" fillId="4" borderId="1" xfId="0" applyFont="1" applyFill="1" applyBorder="1" applyAlignment="1">
      <alignment horizontal="justify" vertical="center"/>
    </xf>
    <xf numFmtId="0" fontId="14" fillId="4" borderId="1" xfId="0" applyFont="1" applyFill="1" applyBorder="1" applyAlignment="1" applyProtection="1">
      <alignment horizontal="center"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176" fontId="11" fillId="4" borderId="1"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6" borderId="1" xfId="0" applyFont="1" applyFill="1" applyBorder="1" applyAlignment="1">
      <alignment vertical="center" wrapText="1"/>
    </xf>
    <xf numFmtId="176" fontId="26" fillId="2" borderId="1" xfId="1"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4" fillId="2" borderId="1" xfId="54" applyFont="1" applyFill="1" applyBorder="1" applyAlignment="1">
      <alignment horizontal="center" vertical="center" wrapText="1"/>
    </xf>
    <xf numFmtId="176" fontId="24" fillId="2" borderId="1" xfId="1"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shrinkToFit="1"/>
    </xf>
    <xf numFmtId="0" fontId="9" fillId="2" borderId="1" xfId="59" applyFont="1" applyFill="1" applyBorder="1" applyAlignment="1">
      <alignment horizontal="center" vertical="center" wrapText="1"/>
    </xf>
    <xf numFmtId="0" fontId="15" fillId="2" borderId="1" xfId="54" applyFont="1" applyFill="1" applyBorder="1" applyAlignment="1">
      <alignment horizontal="center" vertical="center" wrapText="1"/>
    </xf>
    <xf numFmtId="176" fontId="7" fillId="2" borderId="1" xfId="59" applyNumberFormat="1" applyFont="1" applyFill="1" applyBorder="1" applyAlignment="1">
      <alignment horizontal="center" vertical="center" shrinkToFit="1"/>
    </xf>
    <xf numFmtId="0" fontId="7" fillId="4" borderId="1" xfId="59" applyFont="1" applyFill="1" applyBorder="1" applyAlignment="1">
      <alignment horizontal="justify" vertical="center" wrapText="1"/>
    </xf>
    <xf numFmtId="0" fontId="7" fillId="4" borderId="1" xfId="59" applyFont="1" applyFill="1" applyBorder="1" applyAlignment="1">
      <alignment horizontal="center" vertical="center"/>
    </xf>
    <xf numFmtId="176" fontId="7" fillId="4" borderId="1" xfId="59" applyNumberFormat="1" applyFont="1" applyFill="1" applyBorder="1" applyAlignment="1">
      <alignment horizontal="center" vertical="center" shrinkToFit="1"/>
    </xf>
    <xf numFmtId="0" fontId="8" fillId="2" borderId="1" xfId="59"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 xfId="0"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30" fillId="0" borderId="1" xfId="0" applyFont="1" applyFill="1" applyBorder="1" applyAlignment="1">
      <alignment horizontal="center" vertical="center"/>
    </xf>
    <xf numFmtId="0" fontId="15" fillId="2" borderId="1" xfId="59" applyFont="1" applyFill="1" applyBorder="1" applyAlignment="1">
      <alignment horizontal="center" vertical="center" wrapText="1"/>
    </xf>
    <xf numFmtId="0" fontId="15" fillId="2" borderId="1" xfId="59" applyFont="1" applyFill="1" applyBorder="1" applyAlignment="1">
      <alignment horizontal="center" vertical="center"/>
    </xf>
    <xf numFmtId="176" fontId="15" fillId="2" borderId="1" xfId="59" applyNumberFormat="1" applyFont="1" applyFill="1" applyBorder="1" applyAlignment="1">
      <alignment horizontal="center" vertical="center" shrinkToFit="1"/>
    </xf>
    <xf numFmtId="0" fontId="3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1" fillId="4" borderId="8" xfId="0" applyNumberFormat="1" applyFont="1" applyFill="1" applyBorder="1" applyAlignment="1">
      <alignment horizontal="center" vertical="center" wrapText="1"/>
    </xf>
    <xf numFmtId="0" fontId="21" fillId="4" borderId="8" xfId="0" applyNumberFormat="1" applyFont="1" applyFill="1" applyBorder="1" applyAlignment="1">
      <alignment horizontal="left" vertical="center" wrapText="1"/>
    </xf>
    <xf numFmtId="177" fontId="32" fillId="4" borderId="8" xfId="0" applyNumberFormat="1" applyFont="1" applyFill="1" applyBorder="1" applyAlignment="1">
      <alignment horizontal="center" vertical="center" wrapText="1"/>
    </xf>
    <xf numFmtId="176" fontId="33" fillId="4" borderId="8"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4" borderId="1" xfId="59" applyNumberFormat="1" applyFont="1" applyFill="1" applyBorder="1" applyAlignment="1">
      <alignment horizontal="center" vertical="center" wrapText="1"/>
    </xf>
    <xf numFmtId="0" fontId="12" fillId="2" borderId="1" xfId="59" applyFont="1" applyFill="1" applyBorder="1" applyAlignment="1">
      <alignment horizontal="center" vertical="center"/>
    </xf>
    <xf numFmtId="0" fontId="34" fillId="4" borderId="1" xfId="0" applyFont="1" applyFill="1" applyBorder="1" applyAlignment="1">
      <alignment horizontal="center" vertical="center" wrapText="1"/>
    </xf>
    <xf numFmtId="0" fontId="35" fillId="4" borderId="8" xfId="0" applyNumberFormat="1" applyFont="1" applyFill="1" applyBorder="1" applyAlignment="1">
      <alignment horizontal="center" vertical="center" wrapText="1"/>
    </xf>
    <xf numFmtId="177" fontId="35" fillId="4" borderId="8" xfId="0" applyNumberFormat="1" applyFont="1" applyFill="1" applyBorder="1" applyAlignment="1">
      <alignment horizontal="center" vertical="center" wrapText="1"/>
    </xf>
    <xf numFmtId="176" fontId="34" fillId="4" borderId="8"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1" fillId="5" borderId="1" xfId="59" applyFont="1" applyFill="1" applyBorder="1" applyAlignment="1">
      <alignment horizontal="center" vertical="center" shrinkToFit="1"/>
    </xf>
    <xf numFmtId="0" fontId="11" fillId="5" borderId="1" xfId="54" applyFont="1" applyFill="1" applyBorder="1" applyAlignment="1">
      <alignment horizontal="center" vertical="center" wrapText="1"/>
    </xf>
    <xf numFmtId="178" fontId="7" fillId="6" borderId="4" xfId="1" applyNumberFormat="1" applyFont="1" applyFill="1" applyBorder="1" applyAlignment="1">
      <alignment horizontal="center" vertical="center" wrapText="1"/>
    </xf>
    <xf numFmtId="0" fontId="36" fillId="2" borderId="4" xfId="0" applyFont="1" applyFill="1" applyBorder="1" applyAlignment="1">
      <alignment horizontal="center" vertical="center" wrapText="1"/>
    </xf>
    <xf numFmtId="0" fontId="20" fillId="4" borderId="1" xfId="0" applyFont="1" applyFill="1" applyBorder="1" applyAlignment="1">
      <alignment horizontal="center" vertical="center"/>
    </xf>
    <xf numFmtId="0" fontId="37" fillId="4" borderId="1" xfId="0" applyFont="1" applyFill="1" applyBorder="1" applyAlignment="1">
      <alignment horizontal="center" vertical="center"/>
    </xf>
    <xf numFmtId="0" fontId="14" fillId="4" borderId="1" xfId="0" applyFont="1" applyFill="1" applyBorder="1" applyAlignment="1" applyProtection="1">
      <alignment horizontal="center" vertical="center" wrapText="1" shrinkToFit="1"/>
    </xf>
    <xf numFmtId="0" fontId="11" fillId="4" borderId="1" xfId="0" applyFont="1" applyFill="1" applyBorder="1" applyAlignment="1">
      <alignment horizontal="left" vertical="center" wrapText="1"/>
    </xf>
    <xf numFmtId="0" fontId="35"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8" fillId="4" borderId="5" xfId="0" applyFont="1" applyFill="1" applyBorder="1" applyAlignment="1">
      <alignment horizontal="center" vertical="center" wrapText="1"/>
    </xf>
    <xf numFmtId="178" fontId="11" fillId="4" borderId="1" xfId="1" applyNumberFormat="1" applyFont="1" applyFill="1" applyBorder="1" applyAlignment="1">
      <alignment horizontal="center" vertical="center" wrapText="1"/>
    </xf>
    <xf numFmtId="176" fontId="38" fillId="2" borderId="1" xfId="1" applyNumberFormat="1" applyFont="1" applyFill="1" applyBorder="1" applyAlignment="1">
      <alignment horizontal="center" vertical="center" wrapText="1"/>
    </xf>
    <xf numFmtId="0" fontId="24" fillId="2" borderId="1" xfId="1" applyNumberFormat="1" applyFont="1" applyFill="1" applyBorder="1" applyAlignment="1">
      <alignment horizontal="center" vertical="center" shrinkToFit="1"/>
    </xf>
    <xf numFmtId="0" fontId="7" fillId="2" borderId="1" xfId="49" applyFont="1" applyFill="1" applyBorder="1" applyAlignment="1">
      <alignment horizontal="center" vertical="center" shrinkToFit="1"/>
    </xf>
    <xf numFmtId="176" fontId="9" fillId="2" borderId="1" xfId="59" applyNumberFormat="1" applyFont="1" applyFill="1" applyBorder="1" applyAlignment="1">
      <alignment horizontal="center" vertical="center" shrinkToFit="1"/>
    </xf>
    <xf numFmtId="0" fontId="7" fillId="2" borderId="1" xfId="49" applyFont="1" applyFill="1" applyBorder="1" applyAlignment="1">
      <alignment horizontal="center" vertical="center" wrapText="1"/>
    </xf>
    <xf numFmtId="0" fontId="7" fillId="2" borderId="1" xfId="59" applyFont="1" applyFill="1" applyBorder="1" applyAlignment="1">
      <alignment horizontal="center" vertical="center" shrinkToFit="1"/>
    </xf>
    <xf numFmtId="0" fontId="7" fillId="4" borderId="1" xfId="49" applyFont="1" applyFill="1" applyBorder="1" applyAlignment="1">
      <alignment horizontal="center" vertical="center" wrapText="1" shrinkToFit="1"/>
    </xf>
    <xf numFmtId="176" fontId="7" fillId="4" borderId="1" xfId="59" applyNumberFormat="1" applyFont="1" applyFill="1" applyBorder="1" applyAlignment="1">
      <alignment horizontal="center" vertical="center" wrapText="1" shrinkToFit="1"/>
    </xf>
    <xf numFmtId="176" fontId="12" fillId="4" borderId="1" xfId="59" applyNumberFormat="1" applyFont="1" applyFill="1" applyBorder="1" applyAlignment="1">
      <alignment horizontal="center" vertical="center" shrinkToFit="1"/>
    </xf>
    <xf numFmtId="0" fontId="7" fillId="4" borderId="1" xfId="49" applyFont="1" applyFill="1" applyBorder="1" applyAlignment="1">
      <alignment horizontal="center" vertical="center" wrapText="1"/>
    </xf>
    <xf numFmtId="0" fontId="9" fillId="2" borderId="1" xfId="49" applyFont="1" applyFill="1" applyBorder="1" applyAlignment="1">
      <alignment horizontal="center" vertical="center" wrapText="1"/>
    </xf>
    <xf numFmtId="0" fontId="23"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15" fillId="2" borderId="1" xfId="49" applyFont="1" applyFill="1" applyBorder="1" applyAlignment="1">
      <alignment horizontal="center" vertical="center" shrinkToFit="1"/>
    </xf>
    <xf numFmtId="0" fontId="15" fillId="2" borderId="1" xfId="59" applyFont="1" applyFill="1" applyBorder="1" applyAlignment="1">
      <alignment horizontal="center" vertical="center" shrinkToFit="1"/>
    </xf>
    <xf numFmtId="0" fontId="15" fillId="2" borderId="1" xfId="49" applyFont="1" applyFill="1" applyBorder="1" applyAlignment="1">
      <alignment horizontal="center" vertical="center" wrapText="1"/>
    </xf>
    <xf numFmtId="0" fontId="9" fillId="4" borderId="1" xfId="49"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59" applyFont="1" applyFill="1" applyBorder="1" applyAlignment="1">
      <alignment horizontal="center" vertical="center" shrinkToFit="1"/>
    </xf>
    <xf numFmtId="0" fontId="39" fillId="4" borderId="8" xfId="0" applyNumberFormat="1" applyFont="1" applyFill="1" applyBorder="1" applyAlignment="1">
      <alignment horizontal="left" vertical="top" wrapText="1"/>
    </xf>
    <xf numFmtId="178" fontId="40" fillId="4" borderId="8" xfId="0" applyNumberFormat="1" applyFont="1" applyFill="1" applyBorder="1" applyAlignment="1">
      <alignment horizontal="center" vertical="center" wrapText="1"/>
    </xf>
    <xf numFmtId="178" fontId="32" fillId="4" borderId="8" xfId="0" applyNumberFormat="1" applyFont="1" applyFill="1" applyBorder="1" applyAlignment="1">
      <alignment horizontal="center" vertical="center" wrapText="1"/>
    </xf>
    <xf numFmtId="180" fontId="21" fillId="4" borderId="8" xfId="0" applyNumberFormat="1" applyFont="1" applyFill="1" applyBorder="1" applyAlignment="1">
      <alignment horizontal="center" vertical="center" wrapText="1"/>
    </xf>
    <xf numFmtId="0" fontId="32" fillId="4" borderId="8" xfId="0" applyNumberFormat="1" applyFont="1" applyFill="1" applyBorder="1" applyAlignment="1">
      <alignment horizontal="left" vertical="top" wrapText="1"/>
    </xf>
    <xf numFmtId="0" fontId="32" fillId="4" borderId="1" xfId="0" applyNumberFormat="1" applyFont="1" applyFill="1" applyBorder="1" applyAlignment="1">
      <alignment horizontal="left" vertical="top" wrapText="1"/>
    </xf>
    <xf numFmtId="0" fontId="2" fillId="4" borderId="1" xfId="0" applyFont="1" applyFill="1" applyBorder="1" applyAlignment="1">
      <alignment horizontal="center" vertical="center" wrapText="1"/>
    </xf>
    <xf numFmtId="178" fontId="35" fillId="4" borderId="8" xfId="0" applyNumberFormat="1" applyFont="1" applyFill="1" applyBorder="1" applyAlignment="1">
      <alignment horizontal="center" vertical="center" wrapText="1"/>
    </xf>
    <xf numFmtId="0" fontId="35" fillId="4" borderId="8" xfId="0" applyNumberFormat="1" applyFont="1" applyFill="1" applyBorder="1" applyAlignment="1">
      <alignment horizontal="left" vertical="top" wrapText="1"/>
    </xf>
    <xf numFmtId="0" fontId="41" fillId="4" borderId="9" xfId="0" applyFont="1" applyFill="1" applyBorder="1" applyAlignment="1">
      <alignment horizontal="center" vertical="center" shrinkToFit="1"/>
    </xf>
    <xf numFmtId="0" fontId="41" fillId="4" borderId="10" xfId="0" applyFont="1" applyFill="1" applyBorder="1" applyAlignment="1">
      <alignment horizontal="center" vertical="center" shrinkToFit="1"/>
    </xf>
    <xf numFmtId="0" fontId="13" fillId="0" borderId="1" xfId="0" applyNumberFormat="1" applyFont="1" applyFill="1" applyBorder="1" applyAlignment="1">
      <alignment horizontal="center" vertical="top" wrapText="1"/>
    </xf>
    <xf numFmtId="0" fontId="7" fillId="0" borderId="1" xfId="0" applyFont="1" applyFill="1" applyBorder="1" applyAlignment="1">
      <alignment horizontal="center" vertical="center" shrinkToFit="1"/>
    </xf>
    <xf numFmtId="0" fontId="11" fillId="5" borderId="1" xfId="49" applyFont="1" applyFill="1" applyBorder="1" applyAlignment="1">
      <alignment horizontal="center" vertical="center" wrapText="1"/>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 xfId="59" applyFont="1" applyFill="1" applyBorder="1" applyAlignment="1">
      <alignment horizontal="center" vertical="center" wrapText="1" shrinkToFit="1"/>
    </xf>
    <xf numFmtId="0" fontId="35" fillId="4" borderId="1" xfId="0" applyFont="1" applyFill="1" applyBorder="1" applyAlignment="1">
      <alignment horizontal="center" vertical="center" wrapText="1"/>
    </xf>
    <xf numFmtId="0" fontId="0" fillId="4" borderId="1" xfId="0" applyFill="1" applyBorder="1">
      <alignment vertical="center"/>
    </xf>
    <xf numFmtId="0" fontId="13" fillId="0" borderId="1" xfId="0" applyFont="1" applyBorder="1" applyAlignment="1">
      <alignment horizontal="center" vertical="center" wrapText="1"/>
    </xf>
    <xf numFmtId="0" fontId="7" fillId="2" borderId="5" xfId="0" applyFont="1" applyFill="1" applyBorder="1" applyAlignment="1">
      <alignment horizontal="center" vertical="center" wrapText="1"/>
    </xf>
    <xf numFmtId="0" fontId="17" fillId="4" borderId="1" xfId="0" applyFont="1" applyFill="1" applyBorder="1" applyAlignment="1">
      <alignment vertical="center" wrapText="1"/>
    </xf>
    <xf numFmtId="0" fontId="7" fillId="4" borderId="1" xfId="59" applyFont="1" applyFill="1" applyBorder="1" applyAlignment="1">
      <alignment horizontal="center" vertical="center" wrapText="1" shrinkToFit="1"/>
    </xf>
    <xf numFmtId="0" fontId="7" fillId="4" borderId="1" xfId="0" applyFont="1" applyFill="1" applyBorder="1" applyAlignment="1">
      <alignment horizontal="justify" vertical="center" wrapText="1"/>
    </xf>
    <xf numFmtId="0" fontId="13" fillId="4" borderId="4" xfId="0" applyFont="1" applyFill="1" applyBorder="1" applyAlignment="1">
      <alignment vertical="center" wrapText="1"/>
    </xf>
    <xf numFmtId="0" fontId="15" fillId="0" borderId="1" xfId="0" applyFont="1" applyFill="1" applyBorder="1" applyAlignment="1">
      <alignment horizontal="center" vertical="center"/>
    </xf>
    <xf numFmtId="181" fontId="35" fillId="4" borderId="8" xfId="0" applyNumberFormat="1" applyFont="1" applyFill="1" applyBorder="1" applyAlignment="1">
      <alignment horizontal="left" vertical="center" wrapText="1"/>
    </xf>
    <xf numFmtId="0" fontId="12" fillId="2" borderId="1" xfId="49" applyFont="1" applyFill="1" applyBorder="1" applyAlignment="1">
      <alignment horizontal="center" vertical="center" wrapText="1"/>
    </xf>
    <xf numFmtId="0" fontId="11" fillId="5" borderId="1" xfId="53" applyFont="1" applyFill="1" applyBorder="1" applyAlignment="1">
      <alignment horizontal="center" vertical="center" wrapText="1"/>
    </xf>
    <xf numFmtId="0" fontId="7" fillId="0" borderId="1" xfId="0" applyFont="1" applyBorder="1" applyAlignment="1">
      <alignment horizontal="center" vertical="center" wrapText="1"/>
    </xf>
    <xf numFmtId="0" fontId="42" fillId="2" borderId="1" xfId="0" applyFont="1" applyFill="1" applyBorder="1" applyAlignment="1">
      <alignment vertical="center" wrapText="1"/>
    </xf>
    <xf numFmtId="0" fontId="43" fillId="0" borderId="1" xfId="0" applyFont="1" applyBorder="1" applyAlignment="1">
      <alignment horizontal="center" vertical="center" wrapText="1"/>
    </xf>
    <xf numFmtId="0" fontId="7" fillId="0" borderId="1" xfId="0" applyFont="1" applyBorder="1" applyAlignment="1">
      <alignment horizontal="center" vertical="center"/>
    </xf>
    <xf numFmtId="0" fontId="13" fillId="7"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176" fontId="7" fillId="2" borderId="0" xfId="1" applyNumberFormat="1"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0" xfId="0" applyNumberFormat="1" applyFont="1" applyFill="1" applyBorder="1" applyAlignment="1">
      <alignment horizontal="center" vertical="center" shrinkToFit="1"/>
    </xf>
    <xf numFmtId="0" fontId="44" fillId="2" borderId="0" xfId="0" applyFont="1" applyFill="1" applyBorder="1" applyAlignment="1">
      <alignment horizontal="center" vertical="center" wrapText="1"/>
    </xf>
    <xf numFmtId="0" fontId="26" fillId="2" borderId="0" xfId="0" applyNumberFormat="1" applyFont="1" applyFill="1" applyBorder="1" applyAlignment="1">
      <alignment horizontal="center" vertical="center" shrinkToFit="1"/>
    </xf>
    <xf numFmtId="0" fontId="11"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182"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178" fontId="26" fillId="2" borderId="0" xfId="0" applyNumberFormat="1" applyFont="1" applyFill="1" applyBorder="1" applyAlignment="1" applyProtection="1">
      <alignment horizontal="center" vertical="center" shrinkToFit="1"/>
      <protection hidden="1"/>
    </xf>
    <xf numFmtId="182" fontId="11" fillId="2" borderId="0" xfId="0" applyNumberFormat="1" applyFont="1" applyFill="1" applyBorder="1" applyAlignment="1">
      <alignment horizontal="center" vertical="center"/>
    </xf>
    <xf numFmtId="0" fontId="11" fillId="2" borderId="0" xfId="0" applyFont="1" applyFill="1" applyBorder="1" applyAlignment="1" applyProtection="1">
      <alignment horizontal="center" vertical="center" shrinkToFit="1"/>
      <protection hidden="1"/>
    </xf>
    <xf numFmtId="0" fontId="30" fillId="2" borderId="0"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1" fillId="2" borderId="0" xfId="61" applyFont="1" applyFill="1" applyBorder="1" applyAlignment="1" applyProtection="1">
      <alignment horizontal="center" vertical="center" wrapText="1"/>
      <protection hidden="1"/>
    </xf>
    <xf numFmtId="0" fontId="11" fillId="2" borderId="0" xfId="0" applyFont="1" applyFill="1" applyBorder="1" applyAlignment="1">
      <alignment horizontal="center" vertical="center" shrinkToFit="1"/>
    </xf>
    <xf numFmtId="183" fontId="26" fillId="2" borderId="0" xfId="0" applyNumberFormat="1" applyFont="1" applyFill="1" applyBorder="1" applyAlignment="1" applyProtection="1">
      <alignment horizontal="center" vertical="center" shrinkToFit="1"/>
      <protection hidden="1"/>
    </xf>
    <xf numFmtId="0" fontId="30" fillId="2" borderId="0" xfId="61" applyFont="1" applyFill="1" applyBorder="1" applyAlignment="1" applyProtection="1">
      <alignment horizontal="center" vertical="center" wrapText="1"/>
      <protection hidden="1"/>
    </xf>
    <xf numFmtId="182" fontId="11" fillId="2" borderId="0" xfId="61" applyNumberFormat="1" applyFont="1" applyFill="1" applyBorder="1" applyAlignment="1" applyProtection="1">
      <alignment horizontal="center" vertical="center" wrapText="1"/>
      <protection hidden="1"/>
    </xf>
    <xf numFmtId="0" fontId="11" fillId="2" borderId="0" xfId="61" applyFont="1" applyFill="1" applyBorder="1" applyAlignment="1" applyProtection="1">
      <alignment horizontal="center" vertical="center"/>
      <protection hidden="1"/>
    </xf>
    <xf numFmtId="176" fontId="11" fillId="2" borderId="0" xfId="0" applyNumberFormat="1" applyFont="1" applyFill="1" applyBorder="1" applyAlignment="1" applyProtection="1">
      <alignment horizontal="center" vertical="center" shrinkToFit="1"/>
      <protection hidden="1"/>
    </xf>
    <xf numFmtId="182" fontId="11" fillId="2" borderId="0" xfId="0" applyNumberFormat="1" applyFont="1" applyFill="1" applyBorder="1" applyAlignment="1" applyProtection="1">
      <alignment horizontal="center" vertical="center" wrapText="1"/>
      <protection hidden="1"/>
    </xf>
    <xf numFmtId="176" fontId="11" fillId="2" borderId="0" xfId="0" applyNumberFormat="1" applyFont="1" applyFill="1" applyBorder="1" applyAlignment="1">
      <alignment horizontal="center" vertical="center" shrinkToFit="1"/>
    </xf>
    <xf numFmtId="184" fontId="11" fillId="2" borderId="0"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shrinkToFit="1"/>
    </xf>
    <xf numFmtId="0" fontId="9" fillId="2" borderId="0" xfId="0" applyNumberFormat="1" applyFont="1" applyFill="1" applyBorder="1" applyAlignment="1">
      <alignment horizontal="center" vertical="center" shrinkToFit="1"/>
    </xf>
    <xf numFmtId="178" fontId="26" fillId="2" borderId="0" xfId="0" applyNumberFormat="1" applyFont="1" applyFill="1" applyBorder="1" applyAlignment="1">
      <alignment horizontal="center" vertical="center" shrinkToFit="1"/>
    </xf>
    <xf numFmtId="178" fontId="11" fillId="2" borderId="0" xfId="0" applyNumberFormat="1" applyFont="1" applyFill="1" applyBorder="1" applyAlignment="1">
      <alignment horizontal="center" vertical="center" wrapText="1"/>
    </xf>
    <xf numFmtId="0" fontId="26" fillId="2" borderId="0" xfId="0" applyFont="1" applyFill="1" applyBorder="1" applyAlignment="1">
      <alignment horizontal="center" vertical="center" shrinkToFit="1"/>
    </xf>
    <xf numFmtId="182" fontId="11" fillId="2" borderId="0" xfId="0" applyNumberFormat="1" applyFont="1" applyFill="1" applyBorder="1" applyAlignment="1" applyProtection="1">
      <alignment horizontal="center" vertical="center" shrinkToFit="1"/>
      <protection hidden="1"/>
    </xf>
    <xf numFmtId="49" fontId="7" fillId="2" borderId="1"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shrinkToFit="1"/>
    </xf>
    <xf numFmtId="184" fontId="11" fillId="2" borderId="0" xfId="0" applyNumberFormat="1" applyFont="1" applyFill="1" applyBorder="1" applyAlignment="1">
      <alignment horizontal="center" vertical="center" shrinkToFit="1"/>
    </xf>
    <xf numFmtId="176" fontId="21" fillId="2" borderId="0" xfId="0" applyNumberFormat="1" applyFont="1" applyFill="1" applyBorder="1" applyAlignment="1">
      <alignment horizontal="center" vertical="center" shrinkToFit="1"/>
    </xf>
    <xf numFmtId="0" fontId="26"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179"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185" fontId="11" fillId="2" borderId="0" xfId="0" applyNumberFormat="1" applyFont="1" applyFill="1" applyBorder="1" applyAlignment="1">
      <alignment horizontal="center" vertical="center" wrapText="1"/>
    </xf>
    <xf numFmtId="177" fontId="11" fillId="2" borderId="0" xfId="0" applyNumberFormat="1" applyFont="1" applyFill="1" applyBorder="1" applyAlignment="1">
      <alignment horizontal="center" vertical="center" shrinkToFit="1"/>
    </xf>
    <xf numFmtId="0" fontId="0" fillId="2" borderId="0" xfId="0" applyFill="1" applyBorder="1" applyAlignment="1">
      <alignment horizontal="center" vertical="center" shrinkToFit="1"/>
    </xf>
    <xf numFmtId="0" fontId="45" fillId="2" borderId="0" xfId="0" applyFont="1" applyFill="1" applyBorder="1" applyAlignment="1">
      <alignment horizontal="center" vertical="center" shrinkToFit="1"/>
    </xf>
    <xf numFmtId="0" fontId="0"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185" fontId="11" fillId="2" borderId="0"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xf>
    <xf numFmtId="0" fontId="21" fillId="2" borderId="0" xfId="0" applyFont="1" applyFill="1" applyBorder="1" applyAlignment="1">
      <alignment horizontal="center" vertical="center"/>
    </xf>
    <xf numFmtId="177" fontId="21" fillId="2" borderId="0" xfId="0" applyNumberFormat="1" applyFont="1" applyFill="1" applyBorder="1" applyAlignment="1">
      <alignment horizontal="center" vertical="center" wrapText="1"/>
    </xf>
    <xf numFmtId="186" fontId="11" fillId="2" borderId="0" xfId="0" applyNumberFormat="1" applyFont="1" applyFill="1" applyBorder="1" applyAlignment="1">
      <alignment horizontal="center" vertical="center"/>
    </xf>
    <xf numFmtId="0" fontId="30" fillId="2" borderId="0" xfId="0" applyFont="1" applyFill="1" applyBorder="1" applyAlignment="1" applyProtection="1">
      <alignment horizontal="center" vertical="center" wrapText="1"/>
    </xf>
    <xf numFmtId="186" fontId="11" fillId="2" borderId="0" xfId="0" applyNumberFormat="1" applyFont="1" applyFill="1" applyBorder="1" applyAlignment="1" applyProtection="1">
      <alignment horizontal="center" vertical="center" wrapText="1"/>
    </xf>
    <xf numFmtId="0" fontId="45" fillId="2" borderId="0" xfId="0" applyFont="1" applyFill="1" applyBorder="1" applyAlignment="1">
      <alignment horizontal="center" vertical="center"/>
    </xf>
    <xf numFmtId="176" fontId="30" fillId="2" borderId="0" xfId="0" applyNumberFormat="1" applyFont="1" applyFill="1" applyBorder="1" applyAlignment="1">
      <alignment horizontal="center" vertical="center" wrapText="1"/>
    </xf>
    <xf numFmtId="186" fontId="11" fillId="2" borderId="0" xfId="0" applyNumberFormat="1" applyFont="1" applyFill="1" applyBorder="1" applyAlignment="1">
      <alignment horizontal="center" vertical="center" wrapText="1"/>
    </xf>
    <xf numFmtId="0" fontId="30" fillId="2" borderId="0" xfId="0" applyNumberFormat="1" applyFont="1" applyFill="1" applyBorder="1" applyAlignment="1" applyProtection="1">
      <alignment horizontal="center" vertical="center" wrapText="1"/>
    </xf>
    <xf numFmtId="177" fontId="26" fillId="2" borderId="0" xfId="0" applyNumberFormat="1" applyFont="1" applyFill="1" applyBorder="1" applyAlignment="1">
      <alignment horizontal="center" vertical="center" shrinkToFit="1"/>
    </xf>
    <xf numFmtId="0" fontId="30" fillId="2" borderId="0" xfId="63" applyFont="1" applyFill="1" applyBorder="1" applyAlignment="1">
      <alignment horizontal="center" vertical="center" wrapText="1"/>
    </xf>
    <xf numFmtId="187" fontId="11" fillId="2" borderId="0" xfId="63" applyNumberFormat="1" applyFont="1" applyFill="1" applyBorder="1" applyAlignment="1">
      <alignment horizontal="center" vertical="center" wrapText="1"/>
    </xf>
    <xf numFmtId="176" fontId="11" fillId="2" borderId="0" xfId="0" applyNumberFormat="1" applyFont="1" applyFill="1" applyBorder="1" applyAlignment="1">
      <alignment horizontal="center" vertical="center"/>
    </xf>
    <xf numFmtId="177" fontId="11" fillId="2" borderId="0" xfId="63" applyNumberFormat="1" applyFont="1" applyFill="1" applyBorder="1" applyAlignment="1">
      <alignment horizontal="center" vertical="center" shrinkToFit="1"/>
    </xf>
    <xf numFmtId="0" fontId="18" fillId="2" borderId="0" xfId="63" applyFont="1" applyFill="1" applyBorder="1" applyAlignment="1">
      <alignment horizontal="center" vertical="center" wrapText="1"/>
    </xf>
    <xf numFmtId="0" fontId="21" fillId="2" borderId="0" xfId="63" applyFont="1" applyFill="1" applyBorder="1" applyAlignment="1">
      <alignment horizontal="center" vertical="center" wrapText="1"/>
    </xf>
    <xf numFmtId="177" fontId="21" fillId="2" borderId="0" xfId="63" applyNumberFormat="1" applyFont="1" applyFill="1" applyBorder="1" applyAlignment="1">
      <alignment horizontal="center" vertical="center" wrapText="1"/>
    </xf>
    <xf numFmtId="188" fontId="21" fillId="2" borderId="0" xfId="0" applyNumberFormat="1" applyFont="1" applyFill="1" applyBorder="1" applyAlignment="1">
      <alignment horizontal="center" vertical="center" wrapText="1"/>
    </xf>
    <xf numFmtId="176" fontId="21" fillId="2" borderId="0" xfId="0" applyNumberFormat="1" applyFont="1" applyFill="1" applyBorder="1" applyAlignment="1">
      <alignment horizontal="center" vertical="center" wrapText="1"/>
    </xf>
    <xf numFmtId="189" fontId="11" fillId="2" borderId="0" xfId="0" applyNumberFormat="1" applyFont="1" applyFill="1" applyBorder="1" applyAlignment="1">
      <alignment horizontal="center" vertical="center" wrapText="1"/>
    </xf>
    <xf numFmtId="176" fontId="11" fillId="2" borderId="0" xfId="0" applyNumberFormat="1" applyFont="1" applyFill="1" applyBorder="1" applyAlignment="1">
      <alignment horizontal="center" vertical="center" wrapText="1"/>
    </xf>
    <xf numFmtId="178" fontId="11" fillId="2" borderId="0" xfId="0" applyNumberFormat="1" applyFont="1" applyFill="1" applyBorder="1" applyAlignment="1">
      <alignment horizontal="center" vertical="center" shrinkToFit="1"/>
    </xf>
    <xf numFmtId="0" fontId="46" fillId="2" borderId="0" xfId="0" applyFont="1" applyFill="1" applyBorder="1" applyAlignment="1">
      <alignment horizontal="center" vertical="center" wrapText="1"/>
    </xf>
    <xf numFmtId="179" fontId="2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9" fillId="2" borderId="0" xfId="0" applyFont="1" applyFill="1" applyBorder="1" applyAlignment="1">
      <alignment horizontal="center" vertical="center" shrinkToFit="1"/>
    </xf>
    <xf numFmtId="49" fontId="7" fillId="2" borderId="0" xfId="0" applyNumberFormat="1" applyFont="1" applyFill="1" applyBorder="1" applyAlignment="1">
      <alignment horizontal="center" vertical="center" wrapText="1"/>
    </xf>
    <xf numFmtId="49" fontId="15" fillId="2" borderId="0" xfId="1"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wrapText="1"/>
    </xf>
    <xf numFmtId="176" fontId="15" fillId="2" borderId="0" xfId="1" applyNumberFormat="1" applyFont="1" applyFill="1" applyBorder="1" applyAlignment="1">
      <alignment horizontal="center" vertical="center" wrapText="1"/>
    </xf>
    <xf numFmtId="176" fontId="7" fillId="2" borderId="0" xfId="1" applyNumberFormat="1" applyFont="1" applyFill="1" applyBorder="1" applyAlignment="1">
      <alignment horizontal="center" vertical="center" shrinkToFit="1"/>
    </xf>
    <xf numFmtId="176" fontId="10" fillId="2" borderId="0" xfId="1" applyNumberFormat="1" applyFont="1" applyFill="1" applyBorder="1" applyAlignment="1">
      <alignment horizontal="center" vertical="center" wrapText="1"/>
    </xf>
    <xf numFmtId="176" fontId="9" fillId="2" borderId="0" xfId="1" applyNumberFormat="1" applyFont="1" applyFill="1" applyBorder="1" applyAlignment="1">
      <alignment horizontal="center" vertical="center" shrinkToFit="1"/>
    </xf>
    <xf numFmtId="0" fontId="15" fillId="2" borderId="0" xfId="0" applyFont="1" applyFill="1" applyBorder="1" applyAlignment="1">
      <alignment horizontal="center" vertical="center"/>
    </xf>
    <xf numFmtId="0" fontId="7" fillId="2" borderId="0" xfId="0" applyNumberFormat="1" applyFont="1" applyFill="1" applyBorder="1" applyAlignment="1">
      <alignment horizontal="center" vertical="center" shrinkToFit="1"/>
    </xf>
    <xf numFmtId="178" fontId="7" fillId="2" borderId="0" xfId="1" applyNumberFormat="1" applyFont="1" applyFill="1" applyBorder="1" applyAlignment="1">
      <alignment horizontal="center" vertical="center" shrinkToFit="1"/>
    </xf>
    <xf numFmtId="0" fontId="21" fillId="2" borderId="0" xfId="0" applyNumberFormat="1" applyFont="1" applyFill="1" applyBorder="1" applyAlignment="1">
      <alignment horizontal="center" vertical="center" wrapText="1"/>
    </xf>
    <xf numFmtId="190" fontId="7" fillId="2" borderId="0" xfId="0" applyNumberFormat="1" applyFont="1" applyFill="1" applyBorder="1" applyAlignment="1">
      <alignment horizontal="center" vertical="center" wrapText="1"/>
    </xf>
    <xf numFmtId="176" fontId="9" fillId="2" borderId="0" xfId="1" applyNumberFormat="1" applyFont="1" applyFill="1" applyBorder="1" applyAlignment="1">
      <alignment horizontal="center" vertical="center" wrapText="1"/>
    </xf>
    <xf numFmtId="178" fontId="7" fillId="2" borderId="0" xfId="0" applyNumberFormat="1" applyFont="1" applyFill="1" applyBorder="1" applyAlignment="1">
      <alignment horizontal="center" vertical="center" wrapText="1"/>
    </xf>
    <xf numFmtId="178" fontId="7" fillId="2" borderId="0" xfId="1"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shrinkToFit="1"/>
    </xf>
    <xf numFmtId="182" fontId="7" fillId="2" borderId="0" xfId="56" applyNumberFormat="1" applyFont="1" applyFill="1" applyBorder="1" applyAlignment="1" applyProtection="1">
      <alignment horizontal="center" vertical="center" shrinkToFit="1"/>
    </xf>
    <xf numFmtId="57" fontId="7" fillId="2" borderId="0" xfId="0" applyNumberFormat="1" applyFont="1" applyFill="1" applyBorder="1" applyAlignment="1">
      <alignment horizontal="center" vertical="center" shrinkToFit="1"/>
    </xf>
    <xf numFmtId="0" fontId="23"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49" fontId="12" fillId="2" borderId="0" xfId="0" applyNumberFormat="1" applyFont="1" applyFill="1" applyBorder="1" applyAlignment="1">
      <alignment horizontal="center" vertical="center" shrinkToFit="1"/>
    </xf>
    <xf numFmtId="176" fontId="12" fillId="2" borderId="0" xfId="0" applyNumberFormat="1" applyFont="1" applyFill="1" applyBorder="1" applyAlignment="1">
      <alignment horizontal="center" vertical="center" shrinkToFit="1"/>
    </xf>
    <xf numFmtId="182" fontId="12" fillId="2" borderId="0" xfId="56" applyNumberFormat="1" applyFont="1" applyFill="1" applyBorder="1" applyAlignment="1" applyProtection="1">
      <alignment horizontal="center" vertical="center" shrinkToFit="1"/>
    </xf>
    <xf numFmtId="0" fontId="12" fillId="2" borderId="0" xfId="0" applyNumberFormat="1" applyFont="1" applyFill="1" applyBorder="1" applyAlignment="1">
      <alignment horizontal="center" vertical="center" shrinkToFit="1"/>
    </xf>
    <xf numFmtId="0" fontId="47" fillId="0" borderId="0" xfId="0" applyFont="1" applyAlignment="1">
      <alignment horizontal="left" vertical="center"/>
    </xf>
    <xf numFmtId="0" fontId="48" fillId="0" borderId="11" xfId="0" applyFont="1" applyBorder="1" applyAlignment="1">
      <alignment horizontal="center" vertical="center" wrapText="1"/>
    </xf>
    <xf numFmtId="0" fontId="48" fillId="0" borderId="13" xfId="0" applyFont="1" applyBorder="1" applyAlignment="1">
      <alignment horizontal="center" vertical="center"/>
    </xf>
    <xf numFmtId="0" fontId="49" fillId="0" borderId="4"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5" xfId="0" applyFont="1" applyBorder="1" applyAlignment="1">
      <alignment horizontal="center" vertical="center" wrapText="1"/>
    </xf>
    <xf numFmtId="0" fontId="7" fillId="0" borderId="0" xfId="0" applyFont="1">
      <alignment vertical="center"/>
    </xf>
    <xf numFmtId="0" fontId="48" fillId="0" borderId="12" xfId="0" applyFont="1" applyBorder="1" applyAlignment="1">
      <alignment horizontal="center" vertical="center"/>
    </xf>
    <xf numFmtId="0" fontId="15" fillId="0" borderId="1" xfId="0" applyFont="1" applyFill="1" applyBorder="1" applyAlignment="1">
      <alignment horizontal="center" vertical="center" wrapText="1"/>
    </xf>
    <xf numFmtId="0" fontId="47"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0" fontId="52" fillId="0" borderId="1" xfId="0" applyFont="1" applyFill="1" applyBorder="1" applyAlignment="1">
      <alignment horizontal="justify" vertical="center" wrapText="1"/>
    </xf>
    <xf numFmtId="0" fontId="51" fillId="0" borderId="1" xfId="0" applyFont="1" applyFill="1" applyBorder="1" applyAlignment="1">
      <alignment horizontal="justify" vertical="center" wrapText="1"/>
    </xf>
    <xf numFmtId="0" fontId="15" fillId="2" borderId="1"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54" fillId="0" borderId="1" xfId="0" applyFont="1" applyFill="1" applyBorder="1" applyAlignment="1">
      <alignment horizontal="justify" vertical="center"/>
    </xf>
    <xf numFmtId="0" fontId="51" fillId="0" borderId="1" xfId="0" applyFont="1" applyFill="1" applyBorder="1" applyAlignment="1">
      <alignment horizontal="center" vertical="center" wrapText="1"/>
    </xf>
    <xf numFmtId="0" fontId="50" fillId="0" borderId="1" xfId="0" applyFont="1" applyFill="1" applyBorder="1" applyAlignment="1">
      <alignment horizontal="justify" vertical="center" wrapText="1"/>
    </xf>
    <xf numFmtId="0" fontId="54" fillId="0" borderId="1" xfId="0" applyFont="1" applyFill="1" applyBorder="1" applyAlignment="1">
      <alignment horizontal="justify" vertical="top" wrapText="1"/>
    </xf>
    <xf numFmtId="0" fontId="51" fillId="0" borderId="1" xfId="0" applyFont="1" applyFill="1" applyBorder="1" applyAlignment="1">
      <alignment horizontal="center" vertical="top" wrapText="1"/>
    </xf>
    <xf numFmtId="0" fontId="53" fillId="0" borderId="1" xfId="0" applyFont="1" applyFill="1" applyBorder="1" applyAlignment="1">
      <alignment horizontal="center" vertical="top" wrapText="1"/>
    </xf>
    <xf numFmtId="176" fontId="7" fillId="2" borderId="1" xfId="0" applyNumberFormat="1" applyFont="1" applyFill="1" applyBorder="1" applyAlignment="1">
      <alignment horizontal="center" vertical="center" shrinkToFit="1"/>
    </xf>
    <xf numFmtId="0" fontId="54"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54" applyFont="1" applyFill="1" applyBorder="1" applyAlignment="1" applyProtection="1">
      <alignment horizontal="center" vertical="center" wrapText="1"/>
    </xf>
    <xf numFmtId="0" fontId="11" fillId="0" borderId="1" xfId="0" applyFont="1" applyFill="1" applyBorder="1" applyAlignment="1">
      <alignment horizontal="center" vertical="center" wrapText="1" shrinkToFit="1"/>
    </xf>
    <xf numFmtId="0" fontId="13" fillId="0" borderId="1" xfId="0" applyNumberFormat="1" applyFont="1" applyFill="1" applyBorder="1" applyAlignment="1">
      <alignment horizontal="center" vertical="center" wrapText="1"/>
    </xf>
    <xf numFmtId="0" fontId="11" fillId="0" borderId="1" xfId="5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shrinkToFit="1"/>
    </xf>
    <xf numFmtId="0" fontId="7" fillId="0" borderId="1" xfId="54" applyFont="1" applyFill="1" applyBorder="1" applyAlignment="1">
      <alignment horizontal="center" vertical="center" wrapText="1"/>
    </xf>
    <xf numFmtId="0" fontId="13" fillId="0" borderId="1" xfId="54" applyFont="1" applyFill="1" applyBorder="1" applyAlignment="1" applyProtection="1">
      <alignment horizontal="center" vertical="center" wrapText="1"/>
    </xf>
    <xf numFmtId="0" fontId="13" fillId="0"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0" borderId="1" xfId="59"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shrinkToFit="1"/>
    </xf>
    <xf numFmtId="0" fontId="7" fillId="0" borderId="1" xfId="49"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7" fillId="0" borderId="1" xfId="59"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176" fontId="7" fillId="0" borderId="1" xfId="59"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8" borderId="1" xfId="0"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6" fontId="10" fillId="2" borderId="1" xfId="59" applyNumberFormat="1" applyFont="1" applyFill="1" applyBorder="1" applyAlignment="1">
      <alignment horizontal="center" vertical="center" shrinkToFit="1"/>
    </xf>
    <xf numFmtId="0" fontId="10" fillId="2" borderId="1" xfId="49" applyFont="1" applyFill="1" applyBorder="1" applyAlignment="1">
      <alignment horizontal="center" vertical="center" wrapText="1"/>
    </xf>
    <xf numFmtId="176" fontId="7" fillId="2" borderId="1" xfId="59" applyNumberFormat="1" applyFont="1" applyFill="1" applyBorder="1" applyAlignment="1">
      <alignment horizontal="center" vertical="center" wrapText="1" shrinkToFit="1"/>
    </xf>
    <xf numFmtId="0" fontId="7" fillId="2" borderId="1" xfId="59" applyFont="1" applyFill="1" applyBorder="1" applyAlignment="1">
      <alignment horizontal="center" vertical="center" wrapText="1" shrinkToFit="1"/>
    </xf>
    <xf numFmtId="49" fontId="7" fillId="2" borderId="1" xfId="59" applyNumberFormat="1" applyFont="1" applyFill="1" applyBorder="1" applyAlignment="1">
      <alignment horizontal="center" vertical="center" wrapText="1" shrinkToFit="1"/>
    </xf>
    <xf numFmtId="0" fontId="7" fillId="0" borderId="1" xfId="59" applyFont="1" applyFill="1" applyBorder="1" applyAlignment="1" applyProtection="1">
      <alignment horizontal="center" vertical="center" wrapText="1"/>
    </xf>
    <xf numFmtId="0" fontId="7" fillId="0" borderId="1" xfId="59" applyFont="1" applyFill="1" applyBorder="1" applyAlignment="1" applyProtection="1">
      <alignment horizontal="center" vertical="center" wrapText="1" shrinkToFit="1"/>
    </xf>
    <xf numFmtId="176" fontId="9" fillId="2" borderId="1" xfId="59" applyNumberFormat="1" applyFont="1" applyFill="1" applyBorder="1" applyAlignment="1">
      <alignment horizontal="center" vertical="center" wrapText="1" shrinkToFit="1"/>
    </xf>
    <xf numFmtId="176" fontId="7" fillId="0" borderId="1" xfId="59" applyNumberFormat="1" applyFont="1" applyFill="1" applyBorder="1" applyAlignment="1" applyProtection="1">
      <alignment horizontal="center" vertical="center" wrapText="1" shrinkToFit="1"/>
    </xf>
    <xf numFmtId="0" fontId="7" fillId="2" borderId="1" xfId="49" applyFont="1" applyFill="1" applyBorder="1" applyAlignment="1">
      <alignment horizontal="center" vertical="center" wrapText="1" shrinkToFit="1"/>
    </xf>
    <xf numFmtId="0" fontId="7" fillId="0" borderId="1" xfId="59" applyNumberFormat="1" applyFont="1" applyFill="1" applyBorder="1" applyAlignment="1" applyProtection="1">
      <alignment horizontal="center" vertical="center" wrapText="1" shrinkToFit="1"/>
    </xf>
    <xf numFmtId="0" fontId="7" fillId="0" borderId="1" xfId="0" applyFont="1" applyFill="1" applyBorder="1" applyAlignment="1">
      <alignment horizontal="center" vertical="top" wrapText="1"/>
    </xf>
    <xf numFmtId="183" fontId="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91" fontId="15" fillId="0" borderId="1" xfId="1" applyNumberFormat="1" applyFont="1" applyFill="1" applyBorder="1" applyAlignment="1">
      <alignment horizontal="center" vertical="center" shrinkToFit="1"/>
    </xf>
    <xf numFmtId="0" fontId="15" fillId="0" borderId="1" xfId="59" applyFont="1" applyFill="1" applyBorder="1" applyAlignment="1">
      <alignment horizontal="center" vertical="center" wrapText="1"/>
    </xf>
    <xf numFmtId="0" fontId="0" fillId="0" borderId="1" xfId="0" applyFill="1" applyBorder="1" applyAlignment="1">
      <alignment horizontal="center" vertical="center"/>
    </xf>
    <xf numFmtId="178" fontId="7" fillId="0" borderId="1" xfId="59" applyNumberFormat="1" applyFont="1" applyFill="1" applyBorder="1" applyAlignment="1">
      <alignment horizontal="center" vertical="center" wrapText="1" shrinkToFit="1"/>
    </xf>
    <xf numFmtId="176" fontId="9" fillId="2" borderId="1" xfId="0" applyNumberFormat="1" applyFont="1" applyFill="1" applyBorder="1" applyAlignment="1">
      <alignment horizontal="center" vertical="center" shrinkToFit="1"/>
    </xf>
    <xf numFmtId="178" fontId="7" fillId="2"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shrinkToFit="1"/>
    </xf>
    <xf numFmtId="176" fontId="15" fillId="2" borderId="1" xfId="0" applyNumberFormat="1" applyFont="1" applyFill="1" applyBorder="1" applyAlignment="1">
      <alignment horizontal="center" vertical="center" shrinkToFit="1"/>
    </xf>
    <xf numFmtId="176" fontId="15" fillId="2" borderId="1" xfId="0" applyNumberFormat="1" applyFont="1" applyFill="1" applyBorder="1" applyAlignment="1">
      <alignment horizontal="center" vertical="center" wrapText="1"/>
    </xf>
    <xf numFmtId="178" fontId="15" fillId="2" borderId="1" xfId="0" applyNumberFormat="1" applyFont="1" applyFill="1" applyBorder="1" applyAlignment="1">
      <alignment horizontal="center" vertical="center" shrinkToFit="1"/>
    </xf>
    <xf numFmtId="49" fontId="15" fillId="2" borderId="1"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5" fillId="2" borderId="1" xfId="59" applyFont="1" applyFill="1" applyBorder="1" applyAlignment="1">
      <alignment horizontal="center" vertical="center" wrapText="1" shrinkToFit="1"/>
    </xf>
    <xf numFmtId="49" fontId="15" fillId="2" borderId="1" xfId="1" applyNumberFormat="1" applyFont="1" applyFill="1" applyBorder="1" applyAlignment="1">
      <alignment horizontal="center" vertical="center" shrinkToFit="1"/>
    </xf>
    <xf numFmtId="0" fontId="0" fillId="0" borderId="0" xfId="0" applyFill="1" applyAlignment="1">
      <alignment vertical="center"/>
    </xf>
    <xf numFmtId="0" fontId="50" fillId="0" borderId="1" xfId="0" applyFont="1" applyFill="1" applyBorder="1" applyAlignment="1">
      <alignment horizontal="left" vertical="center" wrapText="1"/>
    </xf>
    <xf numFmtId="0" fontId="8" fillId="0" borderId="0" xfId="0" applyFont="1">
      <alignment vertical="center"/>
    </xf>
    <xf numFmtId="0" fontId="0" fillId="0" borderId="0" xfId="0" applyFill="1">
      <alignment vertical="center"/>
    </xf>
    <xf numFmtId="0" fontId="13" fillId="3" borderId="1" xfId="54" applyFont="1" applyFill="1" applyBorder="1" applyAlignment="1" applyProtection="1">
      <alignment horizontal="center" vertical="center" wrapText="1"/>
    </xf>
    <xf numFmtId="0" fontId="7" fillId="3" borderId="4" xfId="0" applyFont="1" applyFill="1" applyBorder="1" applyAlignment="1">
      <alignment horizontal="center" vertical="center" wrapText="1"/>
    </xf>
    <xf numFmtId="176" fontId="7" fillId="3" borderId="1" xfId="1" applyNumberFormat="1" applyFont="1" applyFill="1" applyBorder="1" applyAlignment="1">
      <alignment horizontal="center" vertical="center" wrapText="1"/>
    </xf>
    <xf numFmtId="0" fontId="14" fillId="3" borderId="1" xfId="0" applyNumberFormat="1" applyFont="1" applyFill="1" applyBorder="1" applyAlignment="1" applyProtection="1">
      <alignment horizontal="center" vertical="center" wrapText="1"/>
    </xf>
    <xf numFmtId="0" fontId="14" fillId="3" borderId="1" xfId="0" applyNumberFormat="1" applyFont="1" applyFill="1" applyBorder="1" applyAlignment="1" applyProtection="1">
      <alignment horizontal="center" vertical="center" wrapText="1" shrinkToFit="1"/>
    </xf>
    <xf numFmtId="0" fontId="7" fillId="3" borderId="4" xfId="0" applyFont="1" applyFill="1" applyBorder="1" applyAlignment="1">
      <alignment horizontal="center" vertical="center" wrapText="1" shrinkToFit="1"/>
    </xf>
    <xf numFmtId="178" fontId="7" fillId="3" borderId="1"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7" fillId="5" borderId="1" xfId="0" applyFont="1" applyFill="1" applyBorder="1" applyAlignment="1">
      <alignment horizontal="center" vertical="center" wrapText="1"/>
    </xf>
    <xf numFmtId="0" fontId="2" fillId="4" borderId="1" xfId="0" applyFont="1" applyFill="1" applyBorder="1" applyAlignment="1">
      <alignment horizontal="center" vertical="center" shrinkToFit="1"/>
    </xf>
    <xf numFmtId="0" fontId="13" fillId="3" borderId="1" xfId="0" applyFont="1" applyFill="1" applyBorder="1" applyAlignment="1">
      <alignment horizontal="center" vertical="center" wrapText="1" shrinkToFit="1"/>
    </xf>
    <xf numFmtId="0" fontId="30" fillId="5" borderId="1" xfId="0" applyFont="1" applyFill="1" applyBorder="1" applyAlignment="1">
      <alignment horizontal="center" vertical="center" wrapText="1"/>
    </xf>
    <xf numFmtId="0" fontId="57" fillId="5" borderId="1" xfId="59" applyFont="1" applyFill="1" applyBorder="1" applyAlignment="1">
      <alignment horizontal="center" vertical="center" shrinkToFit="1"/>
    </xf>
    <xf numFmtId="0" fontId="57" fillId="5" borderId="1" xfId="0" applyFont="1" applyFill="1" applyBorder="1" applyAlignment="1">
      <alignment horizontal="center" vertical="center" wrapText="1"/>
    </xf>
    <xf numFmtId="0" fontId="57" fillId="5" borderId="1" xfId="0" applyFont="1" applyFill="1" applyBorder="1" applyAlignment="1">
      <alignment horizontal="center" vertical="center"/>
    </xf>
    <xf numFmtId="0" fontId="57" fillId="5" borderId="1" xfId="54" applyFont="1" applyFill="1" applyBorder="1" applyAlignment="1">
      <alignment horizontal="center" vertical="center" wrapText="1"/>
    </xf>
    <xf numFmtId="0" fontId="9" fillId="2" borderId="4" xfId="0" applyFont="1" applyFill="1" applyBorder="1" applyAlignment="1">
      <alignment horizontal="center" vertical="center" wrapText="1"/>
    </xf>
    <xf numFmtId="177" fontId="9" fillId="2" borderId="4" xfId="1" applyNumberFormat="1" applyFont="1" applyFill="1" applyBorder="1" applyAlignment="1">
      <alignment horizontal="center" vertical="center" wrapText="1"/>
    </xf>
    <xf numFmtId="0" fontId="2" fillId="4" borderId="15"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57" fillId="5" borderId="1" xfId="49" applyFont="1" applyFill="1" applyBorder="1" applyAlignment="1">
      <alignment horizontal="center" vertical="center" wrapText="1"/>
    </xf>
    <xf numFmtId="0" fontId="57"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57" fillId="5" borderId="1" xfId="59" applyFont="1" applyFill="1" applyBorder="1" applyAlignment="1">
      <alignment horizontal="center" vertical="center" wrapText="1" shrinkToFit="1"/>
    </xf>
    <xf numFmtId="0" fontId="0" fillId="4" borderId="1" xfId="0" applyFill="1" applyBorder="1" applyAlignment="1">
      <alignment horizontal="center" vertical="center"/>
    </xf>
    <xf numFmtId="181" fontId="21" fillId="4" borderId="8" xfId="0" applyNumberFormat="1" applyFont="1" applyFill="1" applyBorder="1" applyAlignment="1">
      <alignment horizontal="left" vertical="center" wrapText="1"/>
    </xf>
    <xf numFmtId="0" fontId="57" fillId="5" borderId="1" xfId="53" applyFont="1" applyFill="1" applyBorder="1" applyAlignment="1">
      <alignment horizontal="center" vertical="center" wrapText="1"/>
    </xf>
    <xf numFmtId="0" fontId="45" fillId="5" borderId="1" xfId="0" applyFont="1" applyFill="1" applyBorder="1" applyAlignment="1">
      <alignment horizontal="center" vertical="center" wrapText="1"/>
    </xf>
    <xf numFmtId="0" fontId="11" fillId="3" borderId="1" xfId="0"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2 2" xfId="50"/>
    <cellStyle name="常规 11 2 2 2" xfId="51"/>
    <cellStyle name="常规 11 2 3" xfId="52"/>
    <cellStyle name="常规 11 2 7" xfId="53"/>
    <cellStyle name="常规 2" xfId="54"/>
    <cellStyle name="常规 2 2" xfId="55"/>
    <cellStyle name="常规 2 3" xfId="56"/>
    <cellStyle name="常规 2 3 2" xfId="57"/>
    <cellStyle name="常规 3" xfId="58"/>
    <cellStyle name="常规 5" xfId="59"/>
    <cellStyle name="常规 5 2" xfId="60"/>
    <cellStyle name="常规_10安保" xfId="61"/>
    <cellStyle name="千位分隔 2" xfId="62"/>
    <cellStyle name="样式 1" xfId="6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23"/>
  <sheetViews>
    <sheetView workbookViewId="0">
      <pane ySplit="5" topLeftCell="A63" activePane="bottomLeft" state="frozen"/>
      <selection/>
      <selection pane="bottomLeft" activeCell="K56" sqref="K56:K68"/>
    </sheetView>
  </sheetViews>
  <sheetFormatPr defaultColWidth="9" defaultRowHeight="13.5"/>
  <cols>
    <col min="1" max="1" width="4.375" style="2" customWidth="1"/>
    <col min="2" max="2" width="7.75" style="3" customWidth="1"/>
    <col min="3" max="3" width="5.5" style="3" customWidth="1"/>
    <col min="4" max="4" width="5.375" style="2" customWidth="1"/>
    <col min="5" max="5" width="10.125" style="2" customWidth="1"/>
    <col min="6" max="6" width="4.75" style="2" customWidth="1"/>
    <col min="7" max="7" width="7.625" style="2" customWidth="1"/>
    <col min="8" max="8" width="7.125" style="4" customWidth="1"/>
    <col min="9" max="9" width="7.5" style="2" customWidth="1"/>
    <col min="10" max="10" width="18.125" style="5" customWidth="1"/>
    <col min="11" max="11" width="10.875" style="5" customWidth="1"/>
    <col min="12" max="12" width="8.625" style="5" customWidth="1"/>
    <col min="13" max="13" width="7.75" style="2" customWidth="1"/>
    <col min="14" max="14" width="5.375" style="5" customWidth="1"/>
    <col min="15" max="15" width="6.25" style="5" customWidth="1"/>
    <col min="16" max="16" width="7.25" style="2" customWidth="1"/>
    <col min="17" max="17" width="11.75" style="2" customWidth="1"/>
    <col min="18" max="18" width="8.875" style="2" customWidth="1"/>
    <col min="19" max="19" width="2.625" style="2" customWidth="1"/>
  </cols>
  <sheetData>
    <row r="1" ht="21" customHeight="1" spans="1:19">
      <c r="A1" s="6" t="s">
        <v>0</v>
      </c>
      <c r="B1" s="6"/>
      <c r="C1" s="6"/>
      <c r="D1" s="6"/>
      <c r="E1" s="6"/>
      <c r="F1" s="6"/>
      <c r="G1" s="6"/>
      <c r="H1" s="6"/>
      <c r="I1" s="6"/>
      <c r="J1" s="6"/>
      <c r="K1" s="6"/>
      <c r="L1" s="6"/>
      <c r="M1" s="6"/>
      <c r="N1" s="6"/>
      <c r="O1" s="6"/>
      <c r="P1" s="6"/>
      <c r="Q1" s="6"/>
      <c r="R1" s="6"/>
      <c r="S1" s="6"/>
    </row>
    <row r="2" ht="53.1" customHeight="1" spans="1:19">
      <c r="A2" s="7" t="s">
        <v>1</v>
      </c>
      <c r="B2" s="7"/>
      <c r="C2" s="7"/>
      <c r="D2" s="7"/>
      <c r="E2" s="7"/>
      <c r="F2" s="7"/>
      <c r="G2" s="7"/>
      <c r="H2" s="8"/>
      <c r="I2" s="7"/>
      <c r="J2" s="7"/>
      <c r="K2" s="7"/>
      <c r="L2" s="7"/>
      <c r="M2" s="7"/>
      <c r="N2" s="7"/>
      <c r="O2" s="7"/>
      <c r="P2" s="7"/>
      <c r="Q2" s="7"/>
      <c r="R2" s="7"/>
      <c r="S2" s="7"/>
    </row>
    <row r="3" spans="1:19">
      <c r="A3" s="9" t="s">
        <v>2</v>
      </c>
      <c r="B3" s="9" t="s">
        <v>3</v>
      </c>
      <c r="C3" s="9" t="s">
        <v>4</v>
      </c>
      <c r="D3" s="9" t="s">
        <v>5</v>
      </c>
      <c r="E3" s="9" t="s">
        <v>6</v>
      </c>
      <c r="F3" s="9" t="s">
        <v>7</v>
      </c>
      <c r="G3" s="9" t="s">
        <v>8</v>
      </c>
      <c r="H3" s="9"/>
      <c r="I3" s="9" t="s">
        <v>9</v>
      </c>
      <c r="J3" s="9" t="s">
        <v>10</v>
      </c>
      <c r="K3" s="9" t="s">
        <v>11</v>
      </c>
      <c r="L3" s="9"/>
      <c r="M3" s="9"/>
      <c r="N3" s="9" t="s">
        <v>12</v>
      </c>
      <c r="O3" s="9"/>
      <c r="P3" s="9"/>
      <c r="Q3" s="9" t="s">
        <v>13</v>
      </c>
      <c r="R3" s="9" t="s">
        <v>14</v>
      </c>
      <c r="S3" s="9" t="s">
        <v>15</v>
      </c>
    </row>
    <row r="4" spans="1:19">
      <c r="A4" s="9"/>
      <c r="B4" s="9"/>
      <c r="C4" s="9"/>
      <c r="D4" s="9"/>
      <c r="E4" s="9"/>
      <c r="F4" s="9"/>
      <c r="G4" s="9" t="s">
        <v>16</v>
      </c>
      <c r="H4" s="9" t="s">
        <v>17</v>
      </c>
      <c r="I4" s="9"/>
      <c r="J4" s="9"/>
      <c r="K4" s="9" t="s">
        <v>18</v>
      </c>
      <c r="L4" s="9" t="s">
        <v>19</v>
      </c>
      <c r="M4" s="9"/>
      <c r="N4" s="9" t="s">
        <v>20</v>
      </c>
      <c r="O4" s="9" t="s">
        <v>21</v>
      </c>
      <c r="P4" s="9" t="s">
        <v>22</v>
      </c>
      <c r="Q4" s="9"/>
      <c r="R4" s="9"/>
      <c r="S4" s="9"/>
    </row>
    <row r="5" ht="41.1" customHeight="1" spans="1:19">
      <c r="A5" s="9"/>
      <c r="B5" s="9"/>
      <c r="C5" s="9"/>
      <c r="D5" s="9"/>
      <c r="E5" s="9"/>
      <c r="F5" s="9"/>
      <c r="G5" s="9"/>
      <c r="H5" s="9"/>
      <c r="I5" s="9"/>
      <c r="J5" s="9"/>
      <c r="K5" s="9"/>
      <c r="L5" s="9" t="s">
        <v>23</v>
      </c>
      <c r="M5" s="9" t="s">
        <v>24</v>
      </c>
      <c r="N5" s="9"/>
      <c r="O5" s="9"/>
      <c r="P5" s="9"/>
      <c r="Q5" s="9"/>
      <c r="R5" s="9"/>
      <c r="S5" s="9"/>
    </row>
    <row r="6" s="467" customFormat="1" ht="41.1" customHeight="1" spans="1:19">
      <c r="A6" s="10"/>
      <c r="B6" s="11" t="s">
        <v>25</v>
      </c>
      <c r="C6" s="12"/>
      <c r="D6" s="12"/>
      <c r="E6" s="12"/>
      <c r="F6" s="12"/>
      <c r="G6" s="12"/>
      <c r="H6" s="12"/>
      <c r="I6" s="12"/>
      <c r="J6" s="77"/>
      <c r="K6" s="13">
        <f>K7+K85+K88+K114+K116+K119</f>
        <v>14778.07</v>
      </c>
      <c r="L6" s="13">
        <f>L7+L85+L88+L114+L116+L119</f>
        <v>8890.13</v>
      </c>
      <c r="M6" s="13">
        <f t="shared" ref="M6:M8" si="0">K6-L6</f>
        <v>5887.94</v>
      </c>
      <c r="N6" s="13"/>
      <c r="O6" s="13"/>
      <c r="P6" s="13"/>
      <c r="Q6" s="13"/>
      <c r="R6" s="13"/>
      <c r="S6" s="13"/>
    </row>
    <row r="7" s="467" customFormat="1" ht="41.1" customHeight="1" spans="1:19">
      <c r="A7" s="10"/>
      <c r="B7" s="13" t="s">
        <v>26</v>
      </c>
      <c r="C7" s="13"/>
      <c r="D7" s="13"/>
      <c r="E7" s="13"/>
      <c r="F7" s="13"/>
      <c r="G7" s="13"/>
      <c r="H7" s="13"/>
      <c r="I7" s="13"/>
      <c r="J7" s="13"/>
      <c r="K7" s="78">
        <f>K8+K55+K69+K81+K83</f>
        <v>11982.94</v>
      </c>
      <c r="L7" s="78">
        <f>L8+L55+L69+L81+L83</f>
        <v>6095</v>
      </c>
      <c r="M7" s="79">
        <f t="shared" si="0"/>
        <v>5887.94</v>
      </c>
      <c r="N7" s="13"/>
      <c r="O7" s="13"/>
      <c r="P7" s="13"/>
      <c r="Q7" s="13"/>
      <c r="R7" s="13"/>
      <c r="S7" s="13"/>
    </row>
    <row r="8" ht="24" spans="1:19">
      <c r="A8" s="10"/>
      <c r="B8" s="14" t="s">
        <v>27</v>
      </c>
      <c r="C8" s="15"/>
      <c r="D8" s="14"/>
      <c r="E8" s="14"/>
      <c r="F8" s="14"/>
      <c r="G8" s="14"/>
      <c r="H8" s="16"/>
      <c r="I8" s="16"/>
      <c r="J8" s="16"/>
      <c r="K8" s="80">
        <v>6139.94</v>
      </c>
      <c r="L8" s="80">
        <v>3899</v>
      </c>
      <c r="M8" s="15">
        <f t="shared" si="0"/>
        <v>2240.94</v>
      </c>
      <c r="N8" s="16"/>
      <c r="O8" s="16"/>
      <c r="P8" s="14"/>
      <c r="Q8" s="16"/>
      <c r="R8" s="16"/>
      <c r="S8" s="14"/>
    </row>
    <row r="9" ht="96" spans="1:19">
      <c r="A9" s="10">
        <v>1</v>
      </c>
      <c r="B9" s="18" t="s">
        <v>28</v>
      </c>
      <c r="C9" s="19" t="s">
        <v>29</v>
      </c>
      <c r="D9" s="19" t="s">
        <v>30</v>
      </c>
      <c r="E9" s="19" t="s">
        <v>31</v>
      </c>
      <c r="F9" s="19" t="s">
        <v>32</v>
      </c>
      <c r="G9" s="20">
        <v>2024.05</v>
      </c>
      <c r="H9" s="20">
        <v>2024.12</v>
      </c>
      <c r="I9" s="19" t="s">
        <v>33</v>
      </c>
      <c r="J9" s="81" t="s">
        <v>34</v>
      </c>
      <c r="K9" s="81">
        <v>25</v>
      </c>
      <c r="L9" s="82">
        <v>25</v>
      </c>
      <c r="M9" s="19"/>
      <c r="N9" s="19">
        <v>1</v>
      </c>
      <c r="O9" s="19">
        <v>479</v>
      </c>
      <c r="P9" s="19">
        <v>2078</v>
      </c>
      <c r="Q9" s="19" t="s">
        <v>35</v>
      </c>
      <c r="R9" s="19" t="s">
        <v>36</v>
      </c>
      <c r="S9" s="14"/>
    </row>
    <row r="10" ht="108" spans="1:19">
      <c r="A10" s="10">
        <v>2</v>
      </c>
      <c r="B10" s="21" t="s">
        <v>28</v>
      </c>
      <c r="C10" s="21" t="s">
        <v>37</v>
      </c>
      <c r="D10" s="21" t="s">
        <v>38</v>
      </c>
      <c r="E10" s="21" t="s">
        <v>39</v>
      </c>
      <c r="F10" s="21" t="s">
        <v>32</v>
      </c>
      <c r="G10" s="22">
        <v>2024.05</v>
      </c>
      <c r="H10" s="22">
        <v>2024.12</v>
      </c>
      <c r="I10" s="21" t="s">
        <v>40</v>
      </c>
      <c r="J10" s="22" t="s">
        <v>41</v>
      </c>
      <c r="K10" s="29">
        <v>85.7</v>
      </c>
      <c r="L10" s="83">
        <v>80</v>
      </c>
      <c r="M10" s="21">
        <v>5.7</v>
      </c>
      <c r="N10" s="29">
        <v>3</v>
      </c>
      <c r="O10" s="29">
        <v>36</v>
      </c>
      <c r="P10" s="21">
        <v>110</v>
      </c>
      <c r="Q10" s="22" t="s">
        <v>42</v>
      </c>
      <c r="R10" s="22" t="s">
        <v>43</v>
      </c>
      <c r="S10" s="14"/>
    </row>
    <row r="11" ht="96" spans="1:19">
      <c r="A11" s="10">
        <v>3</v>
      </c>
      <c r="B11" s="21" t="s">
        <v>28</v>
      </c>
      <c r="C11" s="21" t="s">
        <v>44</v>
      </c>
      <c r="D11" s="21" t="s">
        <v>45</v>
      </c>
      <c r="E11" s="21" t="s">
        <v>46</v>
      </c>
      <c r="F11" s="21" t="s">
        <v>32</v>
      </c>
      <c r="G11" s="22">
        <v>2024.05</v>
      </c>
      <c r="H11" s="22">
        <v>2024.12</v>
      </c>
      <c r="I11" s="21" t="s">
        <v>40</v>
      </c>
      <c r="J11" s="22" t="s">
        <v>47</v>
      </c>
      <c r="K11" s="29">
        <v>72.1</v>
      </c>
      <c r="L11" s="83">
        <v>25</v>
      </c>
      <c r="M11" s="21">
        <v>47.1</v>
      </c>
      <c r="N11" s="29">
        <v>4</v>
      </c>
      <c r="O11" s="29">
        <v>22</v>
      </c>
      <c r="P11" s="21">
        <v>81</v>
      </c>
      <c r="Q11" s="22" t="s">
        <v>48</v>
      </c>
      <c r="R11" s="22" t="s">
        <v>43</v>
      </c>
      <c r="S11" s="14"/>
    </row>
    <row r="12" ht="120" spans="1:19">
      <c r="A12" s="10">
        <v>4</v>
      </c>
      <c r="B12" s="21" t="s">
        <v>28</v>
      </c>
      <c r="C12" s="21" t="s">
        <v>49</v>
      </c>
      <c r="D12" s="21" t="s">
        <v>50</v>
      </c>
      <c r="E12" s="21" t="s">
        <v>51</v>
      </c>
      <c r="F12" s="21" t="s">
        <v>32</v>
      </c>
      <c r="G12" s="22">
        <v>2024.05</v>
      </c>
      <c r="H12" s="22">
        <v>2024.12</v>
      </c>
      <c r="I12" s="21" t="s">
        <v>40</v>
      </c>
      <c r="J12" s="22" t="s">
        <v>52</v>
      </c>
      <c r="K12" s="29">
        <v>31.26</v>
      </c>
      <c r="L12" s="83">
        <v>25</v>
      </c>
      <c r="M12" s="21">
        <v>6.26</v>
      </c>
      <c r="N12" s="29">
        <v>1</v>
      </c>
      <c r="O12" s="29">
        <v>12</v>
      </c>
      <c r="P12" s="21">
        <v>20</v>
      </c>
      <c r="Q12" s="22" t="s">
        <v>48</v>
      </c>
      <c r="R12" s="22" t="s">
        <v>43</v>
      </c>
      <c r="S12" s="14"/>
    </row>
    <row r="13" ht="60" spans="1:19">
      <c r="A13" s="10">
        <v>5</v>
      </c>
      <c r="B13" s="21" t="s">
        <v>28</v>
      </c>
      <c r="C13" s="21" t="s">
        <v>53</v>
      </c>
      <c r="D13" s="21" t="s">
        <v>54</v>
      </c>
      <c r="E13" s="21" t="s">
        <v>55</v>
      </c>
      <c r="F13" s="21" t="s">
        <v>32</v>
      </c>
      <c r="G13" s="22">
        <v>2024.05</v>
      </c>
      <c r="H13" s="22">
        <v>2024.12</v>
      </c>
      <c r="I13" s="21" t="s">
        <v>40</v>
      </c>
      <c r="J13" s="22" t="s">
        <v>56</v>
      </c>
      <c r="K13" s="29">
        <v>41</v>
      </c>
      <c r="L13" s="83">
        <v>25</v>
      </c>
      <c r="M13" s="21">
        <v>16</v>
      </c>
      <c r="N13" s="29">
        <v>2</v>
      </c>
      <c r="O13" s="29">
        <v>46</v>
      </c>
      <c r="P13" s="21">
        <v>123</v>
      </c>
      <c r="Q13" s="22" t="s">
        <v>48</v>
      </c>
      <c r="R13" s="22" t="s">
        <v>43</v>
      </c>
      <c r="S13" s="14"/>
    </row>
    <row r="14" ht="72" spans="1:19">
      <c r="A14" s="10">
        <v>6</v>
      </c>
      <c r="B14" s="21" t="s">
        <v>28</v>
      </c>
      <c r="C14" s="21" t="s">
        <v>57</v>
      </c>
      <c r="D14" s="21" t="s">
        <v>58</v>
      </c>
      <c r="E14" s="21" t="s">
        <v>59</v>
      </c>
      <c r="F14" s="21" t="s">
        <v>32</v>
      </c>
      <c r="G14" s="22">
        <v>2024.05</v>
      </c>
      <c r="H14" s="22">
        <v>2024.12</v>
      </c>
      <c r="I14" s="21" t="s">
        <v>40</v>
      </c>
      <c r="J14" s="22" t="s">
        <v>60</v>
      </c>
      <c r="K14" s="29">
        <v>38.98</v>
      </c>
      <c r="L14" s="83">
        <v>25</v>
      </c>
      <c r="M14" s="21">
        <v>13.98</v>
      </c>
      <c r="N14" s="29">
        <v>1</v>
      </c>
      <c r="O14" s="29">
        <v>36</v>
      </c>
      <c r="P14" s="21">
        <v>98</v>
      </c>
      <c r="Q14" s="22" t="s">
        <v>48</v>
      </c>
      <c r="R14" s="22" t="s">
        <v>43</v>
      </c>
      <c r="S14" s="14"/>
    </row>
    <row r="15" ht="48" spans="1:19">
      <c r="A15" s="10">
        <v>7</v>
      </c>
      <c r="B15" s="19" t="s">
        <v>28</v>
      </c>
      <c r="C15" s="18" t="s">
        <v>61</v>
      </c>
      <c r="D15" s="469" t="s">
        <v>62</v>
      </c>
      <c r="E15" s="120" t="s">
        <v>63</v>
      </c>
      <c r="F15" s="470" t="s">
        <v>32</v>
      </c>
      <c r="G15" s="20">
        <v>2024.6</v>
      </c>
      <c r="H15" s="20">
        <v>2024.12</v>
      </c>
      <c r="I15" s="470" t="s">
        <v>64</v>
      </c>
      <c r="J15" s="81" t="s">
        <v>65</v>
      </c>
      <c r="K15" s="474">
        <v>70</v>
      </c>
      <c r="L15" s="88">
        <v>70</v>
      </c>
      <c r="M15" s="470"/>
      <c r="N15" s="474">
        <v>7</v>
      </c>
      <c r="O15" s="474">
        <v>453</v>
      </c>
      <c r="P15" s="19">
        <v>10300</v>
      </c>
      <c r="Q15" s="479" t="s">
        <v>66</v>
      </c>
      <c r="R15" s="81" t="s">
        <v>43</v>
      </c>
      <c r="S15" s="14"/>
    </row>
    <row r="16" ht="48" spans="1:19">
      <c r="A16" s="10">
        <v>8</v>
      </c>
      <c r="B16" s="19" t="s">
        <v>28</v>
      </c>
      <c r="C16" s="18" t="s">
        <v>61</v>
      </c>
      <c r="D16" s="19" t="s">
        <v>67</v>
      </c>
      <c r="E16" s="471" t="s">
        <v>63</v>
      </c>
      <c r="F16" s="19" t="s">
        <v>32</v>
      </c>
      <c r="G16" s="20">
        <v>2024.6</v>
      </c>
      <c r="H16" s="20">
        <v>2024.12</v>
      </c>
      <c r="I16" s="98" t="s">
        <v>68</v>
      </c>
      <c r="J16" s="81" t="s">
        <v>69</v>
      </c>
      <c r="K16" s="19">
        <v>30</v>
      </c>
      <c r="L16" s="82">
        <v>30</v>
      </c>
      <c r="M16" s="471"/>
      <c r="N16" s="19">
        <v>1</v>
      </c>
      <c r="O16" s="19">
        <v>220</v>
      </c>
      <c r="P16" s="475">
        <v>1923</v>
      </c>
      <c r="Q16" s="20" t="s">
        <v>70</v>
      </c>
      <c r="R16" s="20" t="s">
        <v>71</v>
      </c>
      <c r="S16" s="14"/>
    </row>
    <row r="17" ht="72" spans="1:19">
      <c r="A17" s="10">
        <v>9</v>
      </c>
      <c r="B17" s="21" t="s">
        <v>28</v>
      </c>
      <c r="C17" s="21" t="s">
        <v>61</v>
      </c>
      <c r="D17" s="21" t="s">
        <v>72</v>
      </c>
      <c r="E17" s="21" t="s">
        <v>73</v>
      </c>
      <c r="F17" s="21" t="s">
        <v>32</v>
      </c>
      <c r="G17" s="29">
        <v>2024.9</v>
      </c>
      <c r="H17" s="29">
        <v>202412</v>
      </c>
      <c r="I17" s="22" t="s">
        <v>68</v>
      </c>
      <c r="J17" s="91" t="s">
        <v>74</v>
      </c>
      <c r="K17" s="29">
        <v>82</v>
      </c>
      <c r="L17" s="83">
        <v>82</v>
      </c>
      <c r="M17" s="21"/>
      <c r="N17" s="29">
        <v>1</v>
      </c>
      <c r="O17" s="29">
        <v>2000</v>
      </c>
      <c r="P17" s="21">
        <v>8000</v>
      </c>
      <c r="Q17" s="22" t="s">
        <v>75</v>
      </c>
      <c r="R17" s="22" t="s">
        <v>76</v>
      </c>
      <c r="S17" s="14"/>
    </row>
    <row r="18" ht="24" spans="1:19">
      <c r="A18" s="10">
        <v>10</v>
      </c>
      <c r="B18" s="21" t="s">
        <v>28</v>
      </c>
      <c r="C18" s="30" t="s">
        <v>61</v>
      </c>
      <c r="D18" s="21" t="s">
        <v>77</v>
      </c>
      <c r="E18" s="21" t="s">
        <v>78</v>
      </c>
      <c r="F18" s="21" t="s">
        <v>32</v>
      </c>
      <c r="G18" s="29">
        <v>2024.9</v>
      </c>
      <c r="H18" s="29">
        <v>2024.12</v>
      </c>
      <c r="I18" s="29" t="s">
        <v>79</v>
      </c>
      <c r="J18" s="91" t="s">
        <v>80</v>
      </c>
      <c r="K18" s="29">
        <v>20</v>
      </c>
      <c r="L18" s="83">
        <v>20</v>
      </c>
      <c r="M18" s="92"/>
      <c r="N18" s="93">
        <v>1</v>
      </c>
      <c r="O18" s="93">
        <v>300</v>
      </c>
      <c r="P18" s="94">
        <v>1200</v>
      </c>
      <c r="Q18" s="22" t="s">
        <v>81</v>
      </c>
      <c r="R18" s="22" t="s">
        <v>82</v>
      </c>
      <c r="S18" s="14"/>
    </row>
    <row r="19" ht="48" spans="1:19">
      <c r="A19" s="10">
        <v>11</v>
      </c>
      <c r="B19" s="31" t="s">
        <v>28</v>
      </c>
      <c r="C19" s="31" t="s">
        <v>83</v>
      </c>
      <c r="D19" s="31" t="s">
        <v>84</v>
      </c>
      <c r="E19" s="31" t="s">
        <v>85</v>
      </c>
      <c r="F19" s="31" t="s">
        <v>32</v>
      </c>
      <c r="G19" s="31">
        <v>202409</v>
      </c>
      <c r="H19" s="31">
        <v>202503</v>
      </c>
      <c r="I19" s="95" t="s">
        <v>86</v>
      </c>
      <c r="J19" s="31" t="s">
        <v>85</v>
      </c>
      <c r="K19" s="31">
        <v>20</v>
      </c>
      <c r="L19" s="31">
        <v>20</v>
      </c>
      <c r="M19" s="92"/>
      <c r="N19" s="93">
        <v>11</v>
      </c>
      <c r="O19" s="93"/>
      <c r="P19" s="31">
        <v>428</v>
      </c>
      <c r="Q19" s="122" t="s">
        <v>87</v>
      </c>
      <c r="R19" s="31" t="s">
        <v>82</v>
      </c>
      <c r="S19" s="14"/>
    </row>
    <row r="20" ht="48" spans="1:19">
      <c r="A20" s="10">
        <v>12</v>
      </c>
      <c r="B20" s="19" t="s">
        <v>28</v>
      </c>
      <c r="C20" s="32" t="s">
        <v>61</v>
      </c>
      <c r="D20" s="19" t="s">
        <v>88</v>
      </c>
      <c r="E20" s="19" t="s">
        <v>89</v>
      </c>
      <c r="F20" s="19" t="s">
        <v>32</v>
      </c>
      <c r="G20" s="20">
        <v>2024.05</v>
      </c>
      <c r="H20" s="20">
        <v>2024.12</v>
      </c>
      <c r="I20" s="98" t="s">
        <v>68</v>
      </c>
      <c r="J20" s="20" t="s">
        <v>89</v>
      </c>
      <c r="K20" s="20">
        <v>10</v>
      </c>
      <c r="L20" s="82">
        <v>10</v>
      </c>
      <c r="M20" s="19"/>
      <c r="N20" s="476">
        <v>1</v>
      </c>
      <c r="O20" s="476">
        <v>158</v>
      </c>
      <c r="P20" s="19">
        <v>2369</v>
      </c>
      <c r="Q20" s="20" t="s">
        <v>70</v>
      </c>
      <c r="R20" s="20" t="s">
        <v>71</v>
      </c>
      <c r="S20" s="14"/>
    </row>
    <row r="21" ht="36" spans="1:19">
      <c r="A21" s="10">
        <v>13</v>
      </c>
      <c r="B21" s="18" t="s">
        <v>28</v>
      </c>
      <c r="C21" s="19" t="s">
        <v>90</v>
      </c>
      <c r="D21" s="19" t="s">
        <v>91</v>
      </c>
      <c r="E21" s="19" t="s">
        <v>92</v>
      </c>
      <c r="F21" s="19" t="s">
        <v>32</v>
      </c>
      <c r="G21" s="33">
        <v>2024.1</v>
      </c>
      <c r="H21" s="20">
        <v>2024.12</v>
      </c>
      <c r="I21" s="19" t="s">
        <v>93</v>
      </c>
      <c r="J21" s="19" t="s">
        <v>94</v>
      </c>
      <c r="K21" s="19">
        <v>50</v>
      </c>
      <c r="L21" s="82">
        <v>50</v>
      </c>
      <c r="M21" s="19"/>
      <c r="N21" s="19">
        <v>1</v>
      </c>
      <c r="O21" s="19">
        <v>471</v>
      </c>
      <c r="P21" s="19">
        <v>1641</v>
      </c>
      <c r="Q21" s="19" t="s">
        <v>95</v>
      </c>
      <c r="R21" s="19" t="s">
        <v>96</v>
      </c>
      <c r="S21" s="14"/>
    </row>
    <row r="22" ht="36" spans="1:19">
      <c r="A22" s="10">
        <v>14</v>
      </c>
      <c r="B22" s="18" t="s">
        <v>28</v>
      </c>
      <c r="C22" s="19" t="s">
        <v>90</v>
      </c>
      <c r="D22" s="19" t="s">
        <v>97</v>
      </c>
      <c r="E22" s="19" t="s">
        <v>98</v>
      </c>
      <c r="F22" s="19" t="s">
        <v>32</v>
      </c>
      <c r="G22" s="33">
        <v>2024.1</v>
      </c>
      <c r="H22" s="20">
        <v>2024.12</v>
      </c>
      <c r="I22" s="19" t="s">
        <v>93</v>
      </c>
      <c r="J22" s="19" t="s">
        <v>99</v>
      </c>
      <c r="K22" s="19">
        <v>30</v>
      </c>
      <c r="L22" s="82">
        <v>30</v>
      </c>
      <c r="M22" s="19"/>
      <c r="N22" s="19">
        <v>1</v>
      </c>
      <c r="O22" s="19">
        <v>338</v>
      </c>
      <c r="P22" s="19">
        <v>1170</v>
      </c>
      <c r="Q22" s="19" t="s">
        <v>95</v>
      </c>
      <c r="R22" s="19" t="s">
        <v>96</v>
      </c>
      <c r="S22" s="14"/>
    </row>
    <row r="23" ht="36" spans="1:19">
      <c r="A23" s="10">
        <v>15</v>
      </c>
      <c r="B23" s="18" t="s">
        <v>28</v>
      </c>
      <c r="C23" s="19" t="s">
        <v>90</v>
      </c>
      <c r="D23" s="19" t="s">
        <v>100</v>
      </c>
      <c r="E23" s="19" t="s">
        <v>92</v>
      </c>
      <c r="F23" s="19" t="s">
        <v>32</v>
      </c>
      <c r="G23" s="33">
        <v>2024.1</v>
      </c>
      <c r="H23" s="20">
        <v>2024.12</v>
      </c>
      <c r="I23" s="19" t="s">
        <v>93</v>
      </c>
      <c r="J23" s="19" t="s">
        <v>101</v>
      </c>
      <c r="K23" s="19">
        <v>20</v>
      </c>
      <c r="L23" s="82">
        <v>20</v>
      </c>
      <c r="M23" s="19"/>
      <c r="N23" s="19">
        <v>1</v>
      </c>
      <c r="O23" s="19">
        <v>198</v>
      </c>
      <c r="P23" s="19">
        <v>689</v>
      </c>
      <c r="Q23" s="19" t="s">
        <v>95</v>
      </c>
      <c r="R23" s="19" t="s">
        <v>96</v>
      </c>
      <c r="S23" s="14"/>
    </row>
    <row r="24" ht="36" spans="1:19">
      <c r="A24" s="10">
        <v>16</v>
      </c>
      <c r="B24" s="18" t="s">
        <v>28</v>
      </c>
      <c r="C24" s="19" t="s">
        <v>102</v>
      </c>
      <c r="D24" s="19" t="s">
        <v>103</v>
      </c>
      <c r="E24" s="19" t="s">
        <v>104</v>
      </c>
      <c r="F24" s="19" t="s">
        <v>32</v>
      </c>
      <c r="G24" s="19">
        <v>2024.06</v>
      </c>
      <c r="H24" s="19">
        <v>2025.06</v>
      </c>
      <c r="I24" s="19" t="s">
        <v>105</v>
      </c>
      <c r="J24" s="81" t="s">
        <v>106</v>
      </c>
      <c r="K24" s="19">
        <v>50</v>
      </c>
      <c r="L24" s="82">
        <v>50</v>
      </c>
      <c r="M24" s="19"/>
      <c r="N24" s="19">
        <v>1</v>
      </c>
      <c r="O24" s="19">
        <v>477</v>
      </c>
      <c r="P24" s="19">
        <v>1384</v>
      </c>
      <c r="Q24" s="19" t="s">
        <v>70</v>
      </c>
      <c r="R24" s="81" t="s">
        <v>43</v>
      </c>
      <c r="S24" s="14"/>
    </row>
    <row r="25" ht="48" spans="1:19">
      <c r="A25" s="10">
        <v>17</v>
      </c>
      <c r="B25" s="18" t="s">
        <v>28</v>
      </c>
      <c r="C25" s="19" t="s">
        <v>83</v>
      </c>
      <c r="D25" s="19" t="s">
        <v>107</v>
      </c>
      <c r="E25" s="19" t="s">
        <v>108</v>
      </c>
      <c r="F25" s="19" t="s">
        <v>32</v>
      </c>
      <c r="G25" s="19">
        <v>2024.4</v>
      </c>
      <c r="H25" s="19">
        <v>2024.9</v>
      </c>
      <c r="I25" s="98" t="s">
        <v>109</v>
      </c>
      <c r="J25" s="20" t="s">
        <v>110</v>
      </c>
      <c r="K25" s="20">
        <v>120</v>
      </c>
      <c r="L25" s="99">
        <v>10</v>
      </c>
      <c r="M25" s="19">
        <v>110</v>
      </c>
      <c r="N25" s="20">
        <v>2</v>
      </c>
      <c r="O25" s="20">
        <v>200</v>
      </c>
      <c r="P25" s="19">
        <v>1000</v>
      </c>
      <c r="Q25" s="20" t="s">
        <v>111</v>
      </c>
      <c r="R25" s="81" t="s">
        <v>43</v>
      </c>
      <c r="S25" s="14"/>
    </row>
    <row r="26" ht="48" spans="1:19">
      <c r="A26" s="10">
        <v>18</v>
      </c>
      <c r="B26" s="18" t="s">
        <v>28</v>
      </c>
      <c r="C26" s="18" t="s">
        <v>112</v>
      </c>
      <c r="D26" s="18" t="s">
        <v>113</v>
      </c>
      <c r="E26" s="18" t="s">
        <v>63</v>
      </c>
      <c r="F26" s="18" t="s">
        <v>32</v>
      </c>
      <c r="G26" s="18">
        <v>2024.4</v>
      </c>
      <c r="H26" s="18">
        <v>2024.9</v>
      </c>
      <c r="I26" s="98" t="s">
        <v>109</v>
      </c>
      <c r="J26" s="18" t="s">
        <v>114</v>
      </c>
      <c r="K26" s="18">
        <v>130</v>
      </c>
      <c r="L26" s="82">
        <v>52</v>
      </c>
      <c r="M26" s="18">
        <v>78</v>
      </c>
      <c r="N26" s="18">
        <v>1</v>
      </c>
      <c r="O26" s="18">
        <v>632</v>
      </c>
      <c r="P26" s="18">
        <v>2096</v>
      </c>
      <c r="Q26" s="18" t="s">
        <v>111</v>
      </c>
      <c r="R26" s="81" t="s">
        <v>43</v>
      </c>
      <c r="S26" s="14"/>
    </row>
    <row r="27" ht="48" spans="1:19">
      <c r="A27" s="10">
        <v>19</v>
      </c>
      <c r="B27" s="18" t="s">
        <v>28</v>
      </c>
      <c r="C27" s="19" t="s">
        <v>102</v>
      </c>
      <c r="D27" s="34" t="s">
        <v>115</v>
      </c>
      <c r="E27" s="34" t="s">
        <v>116</v>
      </c>
      <c r="F27" s="34" t="s">
        <v>117</v>
      </c>
      <c r="G27" s="472">
        <v>2024.4</v>
      </c>
      <c r="H27" s="473">
        <v>2024.7</v>
      </c>
      <c r="I27" s="98" t="s">
        <v>109</v>
      </c>
      <c r="J27" s="34" t="s">
        <v>118</v>
      </c>
      <c r="K27" s="98">
        <v>6</v>
      </c>
      <c r="L27" s="100">
        <v>6</v>
      </c>
      <c r="M27" s="34"/>
      <c r="N27" s="98">
        <v>1</v>
      </c>
      <c r="O27" s="98">
        <v>487</v>
      </c>
      <c r="P27" s="34">
        <v>1512</v>
      </c>
      <c r="Q27" s="34" t="s">
        <v>119</v>
      </c>
      <c r="R27" s="81" t="s">
        <v>43</v>
      </c>
      <c r="S27" s="14"/>
    </row>
    <row r="28" ht="60" spans="1:19">
      <c r="A28" s="10">
        <v>20</v>
      </c>
      <c r="B28" s="34" t="s">
        <v>28</v>
      </c>
      <c r="C28" s="34" t="s">
        <v>61</v>
      </c>
      <c r="D28" s="34" t="s">
        <v>120</v>
      </c>
      <c r="E28" s="37" t="s">
        <v>121</v>
      </c>
      <c r="F28" s="34" t="s">
        <v>122</v>
      </c>
      <c r="G28" s="472">
        <v>2024.5</v>
      </c>
      <c r="H28" s="472">
        <v>2024.1</v>
      </c>
      <c r="I28" s="98" t="s">
        <v>109</v>
      </c>
      <c r="J28" s="34" t="s">
        <v>123</v>
      </c>
      <c r="K28" s="34">
        <v>25</v>
      </c>
      <c r="L28" s="101">
        <v>25</v>
      </c>
      <c r="M28" s="34"/>
      <c r="N28" s="34">
        <v>137</v>
      </c>
      <c r="O28" s="34">
        <v>6580</v>
      </c>
      <c r="P28" s="34">
        <v>26320</v>
      </c>
      <c r="Q28" s="34" t="s">
        <v>124</v>
      </c>
      <c r="R28" s="34" t="s">
        <v>125</v>
      </c>
      <c r="S28" s="14"/>
    </row>
    <row r="29" ht="48" spans="1:19">
      <c r="A29" s="10">
        <v>21</v>
      </c>
      <c r="B29" s="18" t="s">
        <v>28</v>
      </c>
      <c r="C29" s="19" t="s">
        <v>90</v>
      </c>
      <c r="D29" s="19" t="s">
        <v>126</v>
      </c>
      <c r="E29" s="19" t="s">
        <v>127</v>
      </c>
      <c r="F29" s="19" t="s">
        <v>32</v>
      </c>
      <c r="G29" s="19">
        <v>2024.5</v>
      </c>
      <c r="H29" s="19">
        <v>2024.12</v>
      </c>
      <c r="I29" s="98" t="s">
        <v>109</v>
      </c>
      <c r="J29" s="19" t="s">
        <v>128</v>
      </c>
      <c r="K29" s="19">
        <v>20</v>
      </c>
      <c r="L29" s="82">
        <v>20</v>
      </c>
      <c r="M29" s="19"/>
      <c r="N29" s="19">
        <v>1</v>
      </c>
      <c r="O29" s="19">
        <v>252</v>
      </c>
      <c r="P29" s="19">
        <v>900</v>
      </c>
      <c r="Q29" s="19" t="s">
        <v>129</v>
      </c>
      <c r="R29" s="81" t="s">
        <v>130</v>
      </c>
      <c r="S29" s="14"/>
    </row>
    <row r="30" ht="45" spans="1:19">
      <c r="A30" s="10">
        <v>22</v>
      </c>
      <c r="B30" s="41" t="s">
        <v>28</v>
      </c>
      <c r="C30" s="41" t="s">
        <v>49</v>
      </c>
      <c r="D30" s="41" t="s">
        <v>131</v>
      </c>
      <c r="E30" s="41" t="s">
        <v>132</v>
      </c>
      <c r="F30" s="42" t="s">
        <v>32</v>
      </c>
      <c r="G30" s="42">
        <v>2024.8</v>
      </c>
      <c r="H30" s="42">
        <v>2024.12</v>
      </c>
      <c r="I30" s="103" t="s">
        <v>109</v>
      </c>
      <c r="J30" s="31" t="s">
        <v>133</v>
      </c>
      <c r="K30" s="42">
        <v>20</v>
      </c>
      <c r="L30" s="104">
        <v>20</v>
      </c>
      <c r="M30" s="105"/>
      <c r="N30" s="42"/>
      <c r="O30" s="41"/>
      <c r="P30" s="42">
        <v>1389</v>
      </c>
      <c r="Q30" s="41" t="s">
        <v>134</v>
      </c>
      <c r="R30" s="41" t="s">
        <v>130</v>
      </c>
      <c r="S30" s="14"/>
    </row>
    <row r="31" ht="33.75" spans="1:19">
      <c r="A31" s="10">
        <v>23</v>
      </c>
      <c r="B31" s="41" t="s">
        <v>28</v>
      </c>
      <c r="C31" s="42" t="s">
        <v>135</v>
      </c>
      <c r="D31" s="41" t="s">
        <v>136</v>
      </c>
      <c r="E31" s="41" t="s">
        <v>137</v>
      </c>
      <c r="F31" s="41" t="s">
        <v>32</v>
      </c>
      <c r="G31" s="42">
        <v>2024.8</v>
      </c>
      <c r="H31" s="42">
        <v>2024.12</v>
      </c>
      <c r="I31" s="103" t="s">
        <v>109</v>
      </c>
      <c r="J31" s="41" t="s">
        <v>138</v>
      </c>
      <c r="K31" s="42">
        <v>27</v>
      </c>
      <c r="L31" s="104">
        <v>20</v>
      </c>
      <c r="M31" s="42">
        <v>7</v>
      </c>
      <c r="N31" s="42"/>
      <c r="O31" s="41"/>
      <c r="P31" s="42" t="s">
        <v>139</v>
      </c>
      <c r="Q31" s="41" t="s">
        <v>140</v>
      </c>
      <c r="R31" s="41" t="s">
        <v>141</v>
      </c>
      <c r="S31" s="14"/>
    </row>
    <row r="32" ht="36" spans="1:19">
      <c r="A32" s="10">
        <v>24</v>
      </c>
      <c r="B32" s="38" t="s">
        <v>28</v>
      </c>
      <c r="C32" s="38" t="s">
        <v>90</v>
      </c>
      <c r="D32" s="38" t="s">
        <v>142</v>
      </c>
      <c r="E32" s="38" t="s">
        <v>143</v>
      </c>
      <c r="F32" s="38" t="s">
        <v>32</v>
      </c>
      <c r="G32" s="39">
        <v>2024.1</v>
      </c>
      <c r="H32" s="40">
        <v>2024.12</v>
      </c>
      <c r="I32" s="38" t="s">
        <v>93</v>
      </c>
      <c r="J32" s="38" t="s">
        <v>143</v>
      </c>
      <c r="K32" s="38">
        <v>27</v>
      </c>
      <c r="L32" s="102">
        <v>27</v>
      </c>
      <c r="M32" s="38"/>
      <c r="N32" s="38">
        <v>1</v>
      </c>
      <c r="O32" s="38">
        <v>61</v>
      </c>
      <c r="P32" s="38">
        <v>180</v>
      </c>
      <c r="Q32" s="38" t="s">
        <v>95</v>
      </c>
      <c r="R32" s="38" t="s">
        <v>96</v>
      </c>
      <c r="S32" s="14"/>
    </row>
    <row r="33" ht="56.25" spans="1:19">
      <c r="A33" s="10">
        <v>25</v>
      </c>
      <c r="B33" s="43" t="s">
        <v>28</v>
      </c>
      <c r="C33" s="44" t="s">
        <v>144</v>
      </c>
      <c r="D33" s="44" t="s">
        <v>145</v>
      </c>
      <c r="E33" s="44" t="s">
        <v>146</v>
      </c>
      <c r="F33" s="44" t="s">
        <v>32</v>
      </c>
      <c r="G33" s="45" t="s">
        <v>147</v>
      </c>
      <c r="H33" s="45" t="s">
        <v>148</v>
      </c>
      <c r="I33" s="44" t="s">
        <v>145</v>
      </c>
      <c r="J33" s="44" t="s">
        <v>149</v>
      </c>
      <c r="K33" s="44">
        <v>70</v>
      </c>
      <c r="L33" s="44">
        <v>70</v>
      </c>
      <c r="M33" s="44"/>
      <c r="N33" s="44">
        <v>1</v>
      </c>
      <c r="O33" s="44">
        <v>610</v>
      </c>
      <c r="P33" s="44">
        <v>2391</v>
      </c>
      <c r="Q33" s="44" t="s">
        <v>150</v>
      </c>
      <c r="R33" s="59" t="s">
        <v>151</v>
      </c>
      <c r="S33" s="14"/>
    </row>
    <row r="34" ht="48" spans="1:19">
      <c r="A34" s="10">
        <v>26</v>
      </c>
      <c r="B34" s="18" t="s">
        <v>152</v>
      </c>
      <c r="C34" s="19" t="s">
        <v>61</v>
      </c>
      <c r="D34" s="32" t="s">
        <v>153</v>
      </c>
      <c r="E34" s="46" t="s">
        <v>154</v>
      </c>
      <c r="F34" s="46" t="s">
        <v>32</v>
      </c>
      <c r="G34" s="47" t="s">
        <v>155</v>
      </c>
      <c r="H34" s="48">
        <v>2024.9</v>
      </c>
      <c r="I34" s="98" t="s">
        <v>109</v>
      </c>
      <c r="J34" s="106" t="s">
        <v>156</v>
      </c>
      <c r="K34" s="107">
        <v>20</v>
      </c>
      <c r="L34" s="108">
        <v>10</v>
      </c>
      <c r="M34" s="109">
        <v>10</v>
      </c>
      <c r="N34" s="124">
        <v>1</v>
      </c>
      <c r="O34" s="124"/>
      <c r="P34" s="109"/>
      <c r="Q34" s="124" t="s">
        <v>129</v>
      </c>
      <c r="R34" s="81" t="s">
        <v>130</v>
      </c>
      <c r="S34" s="14"/>
    </row>
    <row r="35" ht="60" spans="1:19">
      <c r="A35" s="10">
        <v>27</v>
      </c>
      <c r="B35" s="49" t="s">
        <v>152</v>
      </c>
      <c r="C35" s="31" t="s">
        <v>157</v>
      </c>
      <c r="D35" s="21" t="s">
        <v>62</v>
      </c>
      <c r="E35" s="21" t="s">
        <v>158</v>
      </c>
      <c r="F35" s="21" t="s">
        <v>32</v>
      </c>
      <c r="G35" s="21">
        <v>2024.9</v>
      </c>
      <c r="H35" s="21">
        <v>2024.12</v>
      </c>
      <c r="I35" s="21" t="s">
        <v>40</v>
      </c>
      <c r="J35" s="21" t="s">
        <v>159</v>
      </c>
      <c r="K35" s="21">
        <v>200</v>
      </c>
      <c r="L35" s="110">
        <v>200</v>
      </c>
      <c r="M35" s="21"/>
      <c r="N35" s="21">
        <v>137</v>
      </c>
      <c r="O35" s="111">
        <v>957</v>
      </c>
      <c r="P35" s="21">
        <v>3000</v>
      </c>
      <c r="Q35" s="21" t="s">
        <v>160</v>
      </c>
      <c r="R35" s="31" t="s">
        <v>125</v>
      </c>
      <c r="S35" s="14"/>
    </row>
    <row r="36" s="468" customFormat="1" ht="60" spans="1:19">
      <c r="A36" s="10">
        <v>28</v>
      </c>
      <c r="B36" s="49" t="s">
        <v>152</v>
      </c>
      <c r="C36" s="21" t="s">
        <v>29</v>
      </c>
      <c r="D36" s="21" t="s">
        <v>161</v>
      </c>
      <c r="E36" s="21" t="s">
        <v>162</v>
      </c>
      <c r="F36" s="21" t="s">
        <v>32</v>
      </c>
      <c r="G36" s="50" t="s">
        <v>163</v>
      </c>
      <c r="H36" s="50" t="s">
        <v>164</v>
      </c>
      <c r="I36" s="21" t="s">
        <v>40</v>
      </c>
      <c r="J36" s="22" t="s">
        <v>165</v>
      </c>
      <c r="K36" s="29">
        <v>31.5</v>
      </c>
      <c r="L36" s="83">
        <v>25</v>
      </c>
      <c r="M36" s="21">
        <v>6.5</v>
      </c>
      <c r="N36" s="29">
        <v>1</v>
      </c>
      <c r="O36" s="29">
        <v>11</v>
      </c>
      <c r="P36" s="21">
        <v>30</v>
      </c>
      <c r="Q36" s="22" t="s">
        <v>48</v>
      </c>
      <c r="R36" s="22" t="s">
        <v>43</v>
      </c>
      <c r="S36" s="14"/>
    </row>
    <row r="37" ht="84" spans="1:19">
      <c r="A37" s="10">
        <v>29</v>
      </c>
      <c r="B37" s="49" t="s">
        <v>152</v>
      </c>
      <c r="C37" s="21" t="s">
        <v>44</v>
      </c>
      <c r="D37" s="21" t="s">
        <v>166</v>
      </c>
      <c r="E37" s="21" t="s">
        <v>167</v>
      </c>
      <c r="F37" s="21" t="s">
        <v>32</v>
      </c>
      <c r="G37" s="50" t="s">
        <v>163</v>
      </c>
      <c r="H37" s="50" t="s">
        <v>164</v>
      </c>
      <c r="I37" s="21" t="s">
        <v>40</v>
      </c>
      <c r="J37" s="22" t="s">
        <v>168</v>
      </c>
      <c r="K37" s="29">
        <v>34.4</v>
      </c>
      <c r="L37" s="83">
        <v>30</v>
      </c>
      <c r="M37" s="21">
        <v>4.4</v>
      </c>
      <c r="N37" s="29">
        <v>1</v>
      </c>
      <c r="O37" s="29">
        <v>40</v>
      </c>
      <c r="P37" s="21">
        <v>84</v>
      </c>
      <c r="Q37" s="22" t="s">
        <v>48</v>
      </c>
      <c r="R37" s="22" t="s">
        <v>43</v>
      </c>
      <c r="S37" s="14"/>
    </row>
    <row r="38" ht="36" spans="1:19">
      <c r="A38" s="10">
        <v>30</v>
      </c>
      <c r="B38" s="19" t="s">
        <v>152</v>
      </c>
      <c r="C38" s="18" t="s">
        <v>169</v>
      </c>
      <c r="D38" s="18" t="s">
        <v>157</v>
      </c>
      <c r="E38" s="18" t="s">
        <v>170</v>
      </c>
      <c r="F38" s="18" t="s">
        <v>32</v>
      </c>
      <c r="G38" s="18">
        <v>2024.03</v>
      </c>
      <c r="H38" s="18">
        <v>2024.12</v>
      </c>
      <c r="I38" s="19" t="s">
        <v>40</v>
      </c>
      <c r="J38" s="18" t="s">
        <v>171</v>
      </c>
      <c r="K38" s="18">
        <v>100</v>
      </c>
      <c r="L38" s="112">
        <v>100</v>
      </c>
      <c r="M38" s="18"/>
      <c r="N38" s="18">
        <v>137</v>
      </c>
      <c r="O38" s="18">
        <v>12062</v>
      </c>
      <c r="P38" s="18">
        <v>45834</v>
      </c>
      <c r="Q38" s="18" t="s">
        <v>172</v>
      </c>
      <c r="R38" s="81" t="s">
        <v>130</v>
      </c>
      <c r="S38" s="14"/>
    </row>
    <row r="39" ht="36" spans="1:19">
      <c r="A39" s="10">
        <v>31</v>
      </c>
      <c r="B39" s="18" t="s">
        <v>28</v>
      </c>
      <c r="C39" s="18" t="s">
        <v>169</v>
      </c>
      <c r="D39" s="18" t="s">
        <v>169</v>
      </c>
      <c r="E39" s="18" t="s">
        <v>173</v>
      </c>
      <c r="F39" s="18" t="s">
        <v>32</v>
      </c>
      <c r="G39" s="18">
        <v>2024.03</v>
      </c>
      <c r="H39" s="18">
        <v>2024.12</v>
      </c>
      <c r="I39" s="19" t="s">
        <v>40</v>
      </c>
      <c r="J39" s="18" t="s">
        <v>174</v>
      </c>
      <c r="K39" s="18">
        <v>422</v>
      </c>
      <c r="L39" s="112">
        <v>422</v>
      </c>
      <c r="M39" s="18"/>
      <c r="N39" s="18">
        <v>137</v>
      </c>
      <c r="O39" s="18">
        <v>12062</v>
      </c>
      <c r="P39" s="18">
        <v>45834</v>
      </c>
      <c r="Q39" s="18" t="s">
        <v>175</v>
      </c>
      <c r="R39" s="81" t="s">
        <v>130</v>
      </c>
      <c r="S39" s="14"/>
    </row>
    <row r="40" ht="36" spans="1:19">
      <c r="A40" s="10">
        <v>32</v>
      </c>
      <c r="B40" s="18" t="s">
        <v>28</v>
      </c>
      <c r="C40" s="18" t="s">
        <v>169</v>
      </c>
      <c r="D40" s="18" t="s">
        <v>157</v>
      </c>
      <c r="E40" s="18" t="s">
        <v>176</v>
      </c>
      <c r="F40" s="18" t="s">
        <v>32</v>
      </c>
      <c r="G40" s="18">
        <v>2024.03</v>
      </c>
      <c r="H40" s="18">
        <v>2024.12</v>
      </c>
      <c r="I40" s="19" t="s">
        <v>40</v>
      </c>
      <c r="J40" s="18" t="s">
        <v>177</v>
      </c>
      <c r="K40" s="18">
        <v>83</v>
      </c>
      <c r="L40" s="112">
        <v>83</v>
      </c>
      <c r="M40" s="18"/>
      <c r="N40" s="18">
        <v>137</v>
      </c>
      <c r="O40" s="18">
        <v>465</v>
      </c>
      <c r="P40" s="18">
        <v>600</v>
      </c>
      <c r="Q40" s="18" t="s">
        <v>172</v>
      </c>
      <c r="R40" s="81" t="s">
        <v>125</v>
      </c>
      <c r="S40" s="14"/>
    </row>
    <row r="41" ht="48" spans="1:19">
      <c r="A41" s="10">
        <v>33</v>
      </c>
      <c r="B41" s="18" t="s">
        <v>28</v>
      </c>
      <c r="C41" s="19" t="s">
        <v>178</v>
      </c>
      <c r="D41" s="19" t="s">
        <v>62</v>
      </c>
      <c r="E41" s="18" t="s">
        <v>179</v>
      </c>
      <c r="F41" s="18" t="s">
        <v>32</v>
      </c>
      <c r="G41" s="19">
        <v>2024.5</v>
      </c>
      <c r="H41" s="19">
        <v>2024.12</v>
      </c>
      <c r="I41" s="19" t="s">
        <v>180</v>
      </c>
      <c r="J41" s="18" t="s">
        <v>181</v>
      </c>
      <c r="K41" s="18">
        <v>608</v>
      </c>
      <c r="L41" s="112">
        <v>608</v>
      </c>
      <c r="M41" s="18"/>
      <c r="N41" s="18">
        <v>137</v>
      </c>
      <c r="O41" s="18">
        <v>12062</v>
      </c>
      <c r="P41" s="18">
        <v>45834</v>
      </c>
      <c r="Q41" s="18" t="s">
        <v>172</v>
      </c>
      <c r="R41" s="19" t="s">
        <v>71</v>
      </c>
      <c r="S41" s="14"/>
    </row>
    <row r="42" ht="48" spans="1:19">
      <c r="A42" s="10">
        <v>34</v>
      </c>
      <c r="B42" s="18" t="s">
        <v>28</v>
      </c>
      <c r="C42" s="19" t="s">
        <v>178</v>
      </c>
      <c r="D42" s="19" t="s">
        <v>62</v>
      </c>
      <c r="E42" s="18" t="s">
        <v>182</v>
      </c>
      <c r="F42" s="18" t="s">
        <v>32</v>
      </c>
      <c r="G42" s="19">
        <v>2024.5</v>
      </c>
      <c r="H42" s="19">
        <v>2024.12</v>
      </c>
      <c r="I42" s="19" t="s">
        <v>180</v>
      </c>
      <c r="J42" s="18" t="s">
        <v>183</v>
      </c>
      <c r="K42" s="18">
        <v>405</v>
      </c>
      <c r="L42" s="82">
        <v>405</v>
      </c>
      <c r="M42" s="18"/>
      <c r="N42" s="18"/>
      <c r="O42" s="18"/>
      <c r="P42" s="18"/>
      <c r="Q42" s="18" t="s">
        <v>172</v>
      </c>
      <c r="R42" s="19" t="s">
        <v>71</v>
      </c>
      <c r="S42" s="14"/>
    </row>
    <row r="43" ht="36" spans="1:19">
      <c r="A43" s="10">
        <v>35</v>
      </c>
      <c r="B43" s="18" t="s">
        <v>152</v>
      </c>
      <c r="C43" s="19" t="s">
        <v>44</v>
      </c>
      <c r="D43" s="19" t="s">
        <v>184</v>
      </c>
      <c r="E43" s="19" t="s">
        <v>185</v>
      </c>
      <c r="F43" s="19" t="s">
        <v>32</v>
      </c>
      <c r="G43" s="19">
        <v>2024.06</v>
      </c>
      <c r="H43" s="19">
        <v>2025.06</v>
      </c>
      <c r="I43" s="19" t="s">
        <v>105</v>
      </c>
      <c r="J43" s="19" t="s">
        <v>186</v>
      </c>
      <c r="K43" s="19">
        <v>50</v>
      </c>
      <c r="L43" s="82">
        <v>50</v>
      </c>
      <c r="M43" s="19"/>
      <c r="N43" s="19">
        <v>1</v>
      </c>
      <c r="O43" s="19">
        <v>694</v>
      </c>
      <c r="P43" s="19">
        <v>2698</v>
      </c>
      <c r="Q43" s="19" t="s">
        <v>70</v>
      </c>
      <c r="R43" s="19" t="s">
        <v>187</v>
      </c>
      <c r="S43" s="125"/>
    </row>
    <row r="44" ht="72" spans="1:19">
      <c r="A44" s="10">
        <v>36</v>
      </c>
      <c r="B44" s="51" t="s">
        <v>28</v>
      </c>
      <c r="C44" s="51" t="s">
        <v>61</v>
      </c>
      <c r="D44" s="19" t="s">
        <v>188</v>
      </c>
      <c r="E44" s="19" t="s">
        <v>189</v>
      </c>
      <c r="F44" s="19" t="s">
        <v>32</v>
      </c>
      <c r="G44" s="19">
        <v>2024.11</v>
      </c>
      <c r="H44" s="52">
        <v>2024.12</v>
      </c>
      <c r="I44" s="20" t="s">
        <v>190</v>
      </c>
      <c r="J44" s="20" t="s">
        <v>191</v>
      </c>
      <c r="K44" s="52">
        <v>55</v>
      </c>
      <c r="L44" s="52">
        <v>55</v>
      </c>
      <c r="M44" s="19">
        <v>0</v>
      </c>
      <c r="N44" s="52">
        <v>1</v>
      </c>
      <c r="O44" s="52">
        <v>370</v>
      </c>
      <c r="P44" s="19">
        <v>1126</v>
      </c>
      <c r="Q44" s="20" t="s">
        <v>192</v>
      </c>
      <c r="R44" s="19" t="s">
        <v>71</v>
      </c>
      <c r="S44" s="125"/>
    </row>
    <row r="45" ht="36" spans="1:19">
      <c r="A45" s="10">
        <v>37</v>
      </c>
      <c r="B45" s="53" t="s">
        <v>152</v>
      </c>
      <c r="C45" s="54" t="s">
        <v>169</v>
      </c>
      <c r="D45" s="54" t="s">
        <v>169</v>
      </c>
      <c r="E45" s="55" t="s">
        <v>193</v>
      </c>
      <c r="F45" s="56" t="s">
        <v>32</v>
      </c>
      <c r="G45" s="57">
        <v>2024.1</v>
      </c>
      <c r="H45" s="57">
        <v>2024.12</v>
      </c>
      <c r="I45" s="477" t="s">
        <v>40</v>
      </c>
      <c r="J45" s="54" t="s">
        <v>194</v>
      </c>
      <c r="K45" s="54">
        <v>400</v>
      </c>
      <c r="L45" s="54">
        <v>400</v>
      </c>
      <c r="M45" s="56"/>
      <c r="N45" s="56">
        <v>137</v>
      </c>
      <c r="O45" s="54">
        <v>13565</v>
      </c>
      <c r="P45" s="54">
        <v>45834</v>
      </c>
      <c r="Q45" s="54" t="s">
        <v>195</v>
      </c>
      <c r="R45" s="54" t="s">
        <v>187</v>
      </c>
      <c r="S45" s="126"/>
    </row>
    <row r="46" ht="24" spans="1:19">
      <c r="A46" s="10">
        <v>38</v>
      </c>
      <c r="B46" s="53" t="s">
        <v>152</v>
      </c>
      <c r="C46" s="54" t="s">
        <v>169</v>
      </c>
      <c r="D46" s="54" t="s">
        <v>169</v>
      </c>
      <c r="E46" s="58" t="s">
        <v>196</v>
      </c>
      <c r="F46" s="56" t="s">
        <v>32</v>
      </c>
      <c r="G46" s="57">
        <v>2024.1</v>
      </c>
      <c r="H46" s="57">
        <v>2024.12</v>
      </c>
      <c r="I46" s="477" t="s">
        <v>40</v>
      </c>
      <c r="J46" s="54" t="s">
        <v>197</v>
      </c>
      <c r="K46" s="54">
        <v>200</v>
      </c>
      <c r="L46" s="54">
        <v>200</v>
      </c>
      <c r="M46" s="56"/>
      <c r="N46" s="56">
        <v>137</v>
      </c>
      <c r="O46" s="54">
        <v>13565</v>
      </c>
      <c r="P46" s="54">
        <v>45834</v>
      </c>
      <c r="Q46" s="54" t="s">
        <v>198</v>
      </c>
      <c r="R46" s="54" t="s">
        <v>125</v>
      </c>
      <c r="S46" s="126"/>
    </row>
    <row r="47" ht="60" spans="1:19">
      <c r="A47" s="10">
        <v>39</v>
      </c>
      <c r="B47" s="18" t="s">
        <v>199</v>
      </c>
      <c r="C47" s="18" t="s">
        <v>90</v>
      </c>
      <c r="D47" s="18" t="s">
        <v>200</v>
      </c>
      <c r="E47" s="18" t="s">
        <v>201</v>
      </c>
      <c r="F47" s="18" t="s">
        <v>32</v>
      </c>
      <c r="G47" s="18">
        <v>2024.4</v>
      </c>
      <c r="H47" s="18">
        <v>2024.12</v>
      </c>
      <c r="I47" s="18" t="s">
        <v>93</v>
      </c>
      <c r="J47" s="18" t="s">
        <v>202</v>
      </c>
      <c r="K47" s="18">
        <v>140</v>
      </c>
      <c r="L47" s="24">
        <v>120</v>
      </c>
      <c r="M47" s="18">
        <v>20</v>
      </c>
      <c r="N47" s="18">
        <v>2</v>
      </c>
      <c r="O47" s="18">
        <v>860</v>
      </c>
      <c r="P47" s="18">
        <v>3650</v>
      </c>
      <c r="Q47" s="18" t="s">
        <v>203</v>
      </c>
      <c r="R47" s="18" t="s">
        <v>204</v>
      </c>
      <c r="S47" s="14"/>
    </row>
    <row r="48" ht="84" spans="1:19">
      <c r="A48" s="10">
        <v>40</v>
      </c>
      <c r="B48" s="18" t="s">
        <v>199</v>
      </c>
      <c r="C48" s="19" t="s">
        <v>29</v>
      </c>
      <c r="D48" s="19" t="s">
        <v>205</v>
      </c>
      <c r="E48" s="19" t="s">
        <v>206</v>
      </c>
      <c r="F48" s="19" t="s">
        <v>32</v>
      </c>
      <c r="G48" s="19">
        <v>2024.05</v>
      </c>
      <c r="H48" s="19">
        <v>2024.12</v>
      </c>
      <c r="I48" s="19" t="s">
        <v>205</v>
      </c>
      <c r="J48" s="19" t="s">
        <v>207</v>
      </c>
      <c r="K48" s="19">
        <v>2000</v>
      </c>
      <c r="L48" s="82">
        <v>80</v>
      </c>
      <c r="M48" s="19">
        <f>K48-L48</f>
        <v>1920</v>
      </c>
      <c r="N48" s="19">
        <v>1</v>
      </c>
      <c r="O48" s="19">
        <v>597</v>
      </c>
      <c r="P48" s="19">
        <v>2650</v>
      </c>
      <c r="Q48" s="109" t="s">
        <v>208</v>
      </c>
      <c r="R48" s="19" t="s">
        <v>209</v>
      </c>
      <c r="S48" s="14"/>
    </row>
    <row r="49" ht="72" spans="1:19">
      <c r="A49" s="10">
        <v>41</v>
      </c>
      <c r="B49" s="59" t="s">
        <v>199</v>
      </c>
      <c r="C49" s="60" t="s">
        <v>90</v>
      </c>
      <c r="D49" s="61" t="s">
        <v>126</v>
      </c>
      <c r="E49" s="62" t="s">
        <v>210</v>
      </c>
      <c r="F49" s="61" t="s">
        <v>32</v>
      </c>
      <c r="G49" s="61">
        <v>2024.1</v>
      </c>
      <c r="H49" s="61">
        <v>2024.12</v>
      </c>
      <c r="I49" s="113" t="s">
        <v>93</v>
      </c>
      <c r="J49" s="62" t="s">
        <v>211</v>
      </c>
      <c r="K49" s="96">
        <v>80</v>
      </c>
      <c r="L49" s="96">
        <v>80</v>
      </c>
      <c r="M49" s="96"/>
      <c r="N49" s="96">
        <v>1</v>
      </c>
      <c r="O49" s="96">
        <v>575</v>
      </c>
      <c r="P49" s="96">
        <v>2014</v>
      </c>
      <c r="Q49" s="61" t="s">
        <v>212</v>
      </c>
      <c r="R49" s="41" t="s">
        <v>187</v>
      </c>
      <c r="S49" s="14"/>
    </row>
    <row r="50" ht="48" spans="1:19">
      <c r="A50" s="10">
        <v>42</v>
      </c>
      <c r="B50" s="19" t="s">
        <v>213</v>
      </c>
      <c r="C50" s="18" t="s">
        <v>169</v>
      </c>
      <c r="D50" s="18" t="s">
        <v>169</v>
      </c>
      <c r="E50" s="18" t="s">
        <v>214</v>
      </c>
      <c r="F50" s="18" t="s">
        <v>117</v>
      </c>
      <c r="G50" s="63">
        <v>2024.01</v>
      </c>
      <c r="H50" s="63">
        <v>2024.12</v>
      </c>
      <c r="I50" s="18" t="s">
        <v>215</v>
      </c>
      <c r="J50" s="18" t="s">
        <v>216</v>
      </c>
      <c r="K50" s="18">
        <v>150</v>
      </c>
      <c r="L50" s="82">
        <v>150</v>
      </c>
      <c r="M50" s="18"/>
      <c r="N50" s="18">
        <v>137</v>
      </c>
      <c r="O50" s="18">
        <v>50</v>
      </c>
      <c r="P50" s="18">
        <v>50</v>
      </c>
      <c r="Q50" s="18" t="s">
        <v>217</v>
      </c>
      <c r="R50" s="18" t="s">
        <v>218</v>
      </c>
      <c r="S50" s="127"/>
    </row>
    <row r="51" ht="72" spans="1:19">
      <c r="A51" s="10">
        <v>43</v>
      </c>
      <c r="B51" s="68" t="s">
        <v>28</v>
      </c>
      <c r="C51" s="68" t="s">
        <v>83</v>
      </c>
      <c r="D51" s="68" t="s">
        <v>219</v>
      </c>
      <c r="E51" s="65" t="s">
        <v>220</v>
      </c>
      <c r="F51" s="68" t="s">
        <v>32</v>
      </c>
      <c r="G51" s="68">
        <v>2024.12</v>
      </c>
      <c r="H51" s="68">
        <v>2025.3</v>
      </c>
      <c r="I51" s="68" t="s">
        <v>86</v>
      </c>
      <c r="J51" s="65" t="s">
        <v>221</v>
      </c>
      <c r="K51" s="65">
        <v>5</v>
      </c>
      <c r="L51" s="65">
        <v>5</v>
      </c>
      <c r="M51" s="65"/>
      <c r="N51" s="65">
        <v>1</v>
      </c>
      <c r="O51" s="68">
        <v>295</v>
      </c>
      <c r="P51" s="68">
        <v>914</v>
      </c>
      <c r="Q51" s="68" t="s">
        <v>222</v>
      </c>
      <c r="R51" s="68" t="s">
        <v>223</v>
      </c>
      <c r="S51" s="127"/>
    </row>
    <row r="52" ht="72" spans="1:19">
      <c r="A52" s="10">
        <v>44</v>
      </c>
      <c r="B52" s="68" t="s">
        <v>28</v>
      </c>
      <c r="C52" s="68" t="s">
        <v>83</v>
      </c>
      <c r="D52" s="68" t="s">
        <v>219</v>
      </c>
      <c r="E52" s="65" t="s">
        <v>224</v>
      </c>
      <c r="F52" s="68" t="s">
        <v>32</v>
      </c>
      <c r="G52" s="68">
        <v>2024.12</v>
      </c>
      <c r="H52" s="68">
        <v>2025.3</v>
      </c>
      <c r="I52" s="68" t="s">
        <v>86</v>
      </c>
      <c r="J52" s="65" t="s">
        <v>225</v>
      </c>
      <c r="K52" s="65">
        <v>5</v>
      </c>
      <c r="L52" s="65">
        <v>5</v>
      </c>
      <c r="M52" s="65"/>
      <c r="N52" s="65">
        <v>1</v>
      </c>
      <c r="O52" s="68">
        <v>295</v>
      </c>
      <c r="P52" s="68">
        <v>914</v>
      </c>
      <c r="Q52" s="68" t="s">
        <v>226</v>
      </c>
      <c r="R52" s="68" t="s">
        <v>223</v>
      </c>
      <c r="S52" s="127"/>
    </row>
    <row r="53" ht="48" spans="1:19">
      <c r="A53" s="10">
        <v>45</v>
      </c>
      <c r="B53" s="64" t="s">
        <v>28</v>
      </c>
      <c r="C53" s="65" t="s">
        <v>227</v>
      </c>
      <c r="D53" s="65" t="s">
        <v>228</v>
      </c>
      <c r="E53" s="65" t="s">
        <v>104</v>
      </c>
      <c r="F53" s="65" t="s">
        <v>32</v>
      </c>
      <c r="G53" s="65">
        <v>2024.11</v>
      </c>
      <c r="H53" s="65">
        <v>2025.2</v>
      </c>
      <c r="I53" s="65" t="s">
        <v>229</v>
      </c>
      <c r="J53" s="65" t="s">
        <v>230</v>
      </c>
      <c r="K53" s="65">
        <v>15</v>
      </c>
      <c r="L53" s="65">
        <v>15</v>
      </c>
      <c r="M53" s="65"/>
      <c r="N53" s="65">
        <v>1</v>
      </c>
      <c r="O53" s="65">
        <v>350</v>
      </c>
      <c r="P53" s="65">
        <v>1174</v>
      </c>
      <c r="Q53" s="64" t="s">
        <v>172</v>
      </c>
      <c r="R53" s="129" t="s">
        <v>231</v>
      </c>
      <c r="S53" s="127"/>
    </row>
    <row r="54" ht="36" spans="1:19">
      <c r="A54" s="10">
        <v>46</v>
      </c>
      <c r="B54" s="64" t="s">
        <v>28</v>
      </c>
      <c r="C54" s="69" t="s">
        <v>49</v>
      </c>
      <c r="D54" s="69" t="s">
        <v>232</v>
      </c>
      <c r="E54" s="69" t="s">
        <v>233</v>
      </c>
      <c r="F54" s="69" t="s">
        <v>32</v>
      </c>
      <c r="G54" s="70">
        <v>2024.12</v>
      </c>
      <c r="H54" s="71">
        <v>2025.3</v>
      </c>
      <c r="I54" s="114" t="s">
        <v>234</v>
      </c>
      <c r="J54" s="114" t="s">
        <v>235</v>
      </c>
      <c r="K54" s="114">
        <v>15</v>
      </c>
      <c r="L54" s="114">
        <v>15</v>
      </c>
      <c r="M54" s="69"/>
      <c r="N54" s="114">
        <v>1</v>
      </c>
      <c r="O54" s="114">
        <v>631</v>
      </c>
      <c r="P54" s="69">
        <v>2450</v>
      </c>
      <c r="Q54" s="64" t="s">
        <v>172</v>
      </c>
      <c r="R54" s="114" t="s">
        <v>223</v>
      </c>
      <c r="S54" s="127"/>
    </row>
    <row r="55" ht="36" spans="1:19">
      <c r="A55" s="10"/>
      <c r="B55" s="72" t="s">
        <v>236</v>
      </c>
      <c r="C55" s="73"/>
      <c r="D55" s="74"/>
      <c r="E55" s="75"/>
      <c r="F55" s="75"/>
      <c r="G55" s="75"/>
      <c r="H55" s="76"/>
      <c r="I55" s="115"/>
      <c r="J55" s="76"/>
      <c r="K55" s="16">
        <v>1375</v>
      </c>
      <c r="L55" s="16">
        <v>1165</v>
      </c>
      <c r="M55" s="116">
        <f>K55-L55</f>
        <v>210</v>
      </c>
      <c r="N55" s="117"/>
      <c r="O55" s="117"/>
      <c r="P55" s="75"/>
      <c r="Q55" s="76"/>
      <c r="R55" s="76"/>
      <c r="S55" s="127"/>
    </row>
    <row r="56" ht="60" spans="1:19">
      <c r="A56" s="10">
        <v>1</v>
      </c>
      <c r="B56" s="19" t="s">
        <v>237</v>
      </c>
      <c r="C56" s="19" t="s">
        <v>61</v>
      </c>
      <c r="D56" s="19" t="s">
        <v>238</v>
      </c>
      <c r="E56" s="19" t="s">
        <v>239</v>
      </c>
      <c r="F56" s="19" t="s">
        <v>32</v>
      </c>
      <c r="G56" s="19">
        <v>2024.5</v>
      </c>
      <c r="H56" s="19">
        <v>2024.12</v>
      </c>
      <c r="I56" s="98" t="s">
        <v>109</v>
      </c>
      <c r="J56" s="118" t="s">
        <v>240</v>
      </c>
      <c r="K56" s="34">
        <v>25</v>
      </c>
      <c r="L56" s="101">
        <v>25</v>
      </c>
      <c r="M56" s="34"/>
      <c r="N56" s="34">
        <v>25</v>
      </c>
      <c r="O56" s="34">
        <v>440</v>
      </c>
      <c r="P56" s="34">
        <v>1900</v>
      </c>
      <c r="Q56" s="34" t="s">
        <v>241</v>
      </c>
      <c r="R56" s="34" t="s">
        <v>125</v>
      </c>
      <c r="S56" s="127"/>
    </row>
    <row r="57" ht="60" spans="1:19">
      <c r="A57" s="10">
        <v>2</v>
      </c>
      <c r="B57" s="18" t="s">
        <v>242</v>
      </c>
      <c r="C57" s="18" t="s">
        <v>169</v>
      </c>
      <c r="D57" s="32" t="s">
        <v>169</v>
      </c>
      <c r="E57" s="19" t="s">
        <v>243</v>
      </c>
      <c r="F57" s="19" t="s">
        <v>32</v>
      </c>
      <c r="G57" s="19">
        <v>2024.5</v>
      </c>
      <c r="H57" s="19">
        <v>2024.12</v>
      </c>
      <c r="I57" s="19" t="s">
        <v>40</v>
      </c>
      <c r="J57" s="20" t="s">
        <v>244</v>
      </c>
      <c r="K57" s="20">
        <v>380</v>
      </c>
      <c r="L57" s="99">
        <v>380</v>
      </c>
      <c r="M57" s="19"/>
      <c r="N57" s="20">
        <v>137</v>
      </c>
      <c r="O57" s="20">
        <v>10225</v>
      </c>
      <c r="P57" s="19">
        <v>45834</v>
      </c>
      <c r="Q57" s="20" t="s">
        <v>245</v>
      </c>
      <c r="R57" s="20" t="s">
        <v>246</v>
      </c>
      <c r="S57" s="127"/>
    </row>
    <row r="58" ht="48" spans="1:19">
      <c r="A58" s="10">
        <v>3</v>
      </c>
      <c r="B58" s="21" t="s">
        <v>242</v>
      </c>
      <c r="C58" s="59" t="s">
        <v>61</v>
      </c>
      <c r="D58" s="30" t="s">
        <v>247</v>
      </c>
      <c r="E58" s="21" t="s">
        <v>248</v>
      </c>
      <c r="F58" s="21" t="s">
        <v>32</v>
      </c>
      <c r="G58" s="21">
        <v>2024.9</v>
      </c>
      <c r="H58" s="22">
        <v>2025.03</v>
      </c>
      <c r="I58" s="22" t="s">
        <v>68</v>
      </c>
      <c r="J58" s="22" t="s">
        <v>249</v>
      </c>
      <c r="K58" s="22">
        <v>20</v>
      </c>
      <c r="L58" s="119">
        <v>20</v>
      </c>
      <c r="M58" s="21"/>
      <c r="N58" s="478">
        <v>1</v>
      </c>
      <c r="O58" s="478">
        <v>161</v>
      </c>
      <c r="P58" s="22">
        <v>1500</v>
      </c>
      <c r="Q58" s="22" t="s">
        <v>250</v>
      </c>
      <c r="R58" s="21" t="s">
        <v>82</v>
      </c>
      <c r="S58" s="127"/>
    </row>
    <row r="59" ht="72.75" spans="1:19">
      <c r="A59" s="10">
        <v>4</v>
      </c>
      <c r="B59" s="19" t="s">
        <v>242</v>
      </c>
      <c r="C59" s="18" t="s">
        <v>61</v>
      </c>
      <c r="D59" s="32" t="s">
        <v>72</v>
      </c>
      <c r="E59" s="20" t="s">
        <v>251</v>
      </c>
      <c r="F59" s="20" t="s">
        <v>32</v>
      </c>
      <c r="G59" s="20">
        <v>2024.7</v>
      </c>
      <c r="H59" s="20">
        <v>2024.12</v>
      </c>
      <c r="I59" s="20" t="s">
        <v>68</v>
      </c>
      <c r="J59" s="20" t="s">
        <v>252</v>
      </c>
      <c r="K59" s="20">
        <v>320</v>
      </c>
      <c r="L59" s="99">
        <v>320</v>
      </c>
      <c r="M59" s="120"/>
      <c r="N59" s="20">
        <v>1</v>
      </c>
      <c r="O59" s="20">
        <v>2000</v>
      </c>
      <c r="P59" s="20">
        <v>8000</v>
      </c>
      <c r="Q59" s="20" t="s">
        <v>253</v>
      </c>
      <c r="R59" s="19" t="s">
        <v>82</v>
      </c>
      <c r="S59" s="127"/>
    </row>
    <row r="60" ht="120" spans="1:19">
      <c r="A60" s="10">
        <v>5</v>
      </c>
      <c r="B60" s="18" t="s">
        <v>242</v>
      </c>
      <c r="C60" s="18" t="s">
        <v>49</v>
      </c>
      <c r="D60" s="18" t="s">
        <v>131</v>
      </c>
      <c r="E60" s="18" t="s">
        <v>254</v>
      </c>
      <c r="F60" s="18" t="s">
        <v>32</v>
      </c>
      <c r="G60" s="18">
        <v>2024.2</v>
      </c>
      <c r="H60" s="18">
        <v>2024.12</v>
      </c>
      <c r="I60" s="18" t="s">
        <v>109</v>
      </c>
      <c r="J60" s="20" t="s">
        <v>255</v>
      </c>
      <c r="K60" s="20">
        <v>20</v>
      </c>
      <c r="L60" s="99">
        <v>20</v>
      </c>
      <c r="M60" s="18"/>
      <c r="N60" s="18">
        <v>1</v>
      </c>
      <c r="O60" s="18">
        <v>337</v>
      </c>
      <c r="P60" s="18">
        <v>1389</v>
      </c>
      <c r="Q60" s="18" t="s">
        <v>256</v>
      </c>
      <c r="R60" s="19" t="s">
        <v>218</v>
      </c>
      <c r="S60" s="127"/>
    </row>
    <row r="61" ht="36" spans="1:19">
      <c r="A61" s="10">
        <v>6</v>
      </c>
      <c r="B61" s="19" t="s">
        <v>242</v>
      </c>
      <c r="C61" s="19" t="s">
        <v>61</v>
      </c>
      <c r="D61" s="19" t="s">
        <v>120</v>
      </c>
      <c r="E61" s="19" t="s">
        <v>257</v>
      </c>
      <c r="F61" s="19" t="s">
        <v>117</v>
      </c>
      <c r="G61" s="19">
        <v>2024.09</v>
      </c>
      <c r="H61" s="19">
        <v>2024.12</v>
      </c>
      <c r="I61" s="19" t="s">
        <v>105</v>
      </c>
      <c r="J61" s="19" t="s">
        <v>258</v>
      </c>
      <c r="K61" s="19">
        <v>200</v>
      </c>
      <c r="L61" s="82">
        <v>50</v>
      </c>
      <c r="M61" s="19">
        <v>150</v>
      </c>
      <c r="N61" s="19">
        <v>1</v>
      </c>
      <c r="O61" s="19">
        <v>662</v>
      </c>
      <c r="P61" s="19">
        <v>2160</v>
      </c>
      <c r="Q61" s="19" t="s">
        <v>259</v>
      </c>
      <c r="R61" s="19" t="s">
        <v>187</v>
      </c>
      <c r="S61" s="14"/>
    </row>
    <row r="62" ht="36" spans="1:19">
      <c r="A62" s="10">
        <v>7</v>
      </c>
      <c r="B62" s="18" t="s">
        <v>242</v>
      </c>
      <c r="C62" s="19" t="s">
        <v>90</v>
      </c>
      <c r="D62" s="19" t="s">
        <v>260</v>
      </c>
      <c r="E62" s="19" t="s">
        <v>261</v>
      </c>
      <c r="F62" s="19" t="s">
        <v>32</v>
      </c>
      <c r="G62" s="19">
        <v>2024.07</v>
      </c>
      <c r="H62" s="19">
        <v>2025.06</v>
      </c>
      <c r="I62" s="19" t="s">
        <v>105</v>
      </c>
      <c r="J62" s="81" t="s">
        <v>262</v>
      </c>
      <c r="K62" s="19">
        <v>60</v>
      </c>
      <c r="L62" s="82">
        <v>50</v>
      </c>
      <c r="M62" s="19">
        <v>10</v>
      </c>
      <c r="N62" s="19">
        <v>1</v>
      </c>
      <c r="O62" s="19">
        <v>544</v>
      </c>
      <c r="P62" s="19">
        <v>2038</v>
      </c>
      <c r="Q62" s="19" t="s">
        <v>70</v>
      </c>
      <c r="R62" s="19" t="s">
        <v>187</v>
      </c>
      <c r="S62" s="14"/>
    </row>
    <row r="63" ht="108" spans="1:19">
      <c r="A63" s="10">
        <v>8</v>
      </c>
      <c r="B63" s="81" t="s">
        <v>263</v>
      </c>
      <c r="C63" s="81" t="s">
        <v>264</v>
      </c>
      <c r="D63" s="81" t="s">
        <v>264</v>
      </c>
      <c r="E63" s="81" t="s">
        <v>265</v>
      </c>
      <c r="F63" s="81" t="s">
        <v>32</v>
      </c>
      <c r="G63" s="81">
        <v>2024.1</v>
      </c>
      <c r="H63" s="81">
        <v>2025.05</v>
      </c>
      <c r="I63" s="81" t="s">
        <v>266</v>
      </c>
      <c r="J63" s="81" t="s">
        <v>267</v>
      </c>
      <c r="K63" s="81">
        <v>200</v>
      </c>
      <c r="L63" s="82">
        <v>200</v>
      </c>
      <c r="M63" s="81">
        <v>0</v>
      </c>
      <c r="N63" s="81">
        <v>10</v>
      </c>
      <c r="O63" s="81">
        <v>10</v>
      </c>
      <c r="P63" s="81">
        <v>13865</v>
      </c>
      <c r="Q63" s="81" t="s">
        <v>268</v>
      </c>
      <c r="R63" s="81" t="s">
        <v>269</v>
      </c>
      <c r="S63" s="240"/>
    </row>
    <row r="64" ht="60" spans="1:19">
      <c r="A64" s="10">
        <v>9</v>
      </c>
      <c r="B64" s="81" t="s">
        <v>263</v>
      </c>
      <c r="C64" s="19" t="s">
        <v>144</v>
      </c>
      <c r="D64" s="19" t="s">
        <v>270</v>
      </c>
      <c r="E64" s="81" t="s">
        <v>263</v>
      </c>
      <c r="F64" s="19" t="s">
        <v>32</v>
      </c>
      <c r="G64" s="19">
        <v>2024.07</v>
      </c>
      <c r="H64" s="19">
        <v>2025.06</v>
      </c>
      <c r="I64" s="19" t="s">
        <v>105</v>
      </c>
      <c r="J64" s="19" t="s">
        <v>271</v>
      </c>
      <c r="K64" s="19">
        <v>100</v>
      </c>
      <c r="L64" s="82">
        <v>50</v>
      </c>
      <c r="M64" s="19">
        <v>50</v>
      </c>
      <c r="N64" s="19">
        <v>1</v>
      </c>
      <c r="O64" s="19">
        <v>723</v>
      </c>
      <c r="P64" s="19">
        <v>2750</v>
      </c>
      <c r="Q64" s="19" t="s">
        <v>70</v>
      </c>
      <c r="R64" s="19" t="s">
        <v>187</v>
      </c>
      <c r="S64" s="240"/>
    </row>
    <row r="65" ht="48" spans="1:19">
      <c r="A65" s="10">
        <v>10</v>
      </c>
      <c r="B65" s="64" t="s">
        <v>242</v>
      </c>
      <c r="C65" s="64" t="s">
        <v>83</v>
      </c>
      <c r="D65" s="64" t="s">
        <v>219</v>
      </c>
      <c r="E65" s="64" t="s">
        <v>272</v>
      </c>
      <c r="F65" s="64" t="s">
        <v>32</v>
      </c>
      <c r="G65" s="64">
        <v>2025.1</v>
      </c>
      <c r="H65" s="64">
        <v>2025.3</v>
      </c>
      <c r="I65" s="68" t="s">
        <v>86</v>
      </c>
      <c r="J65" s="64" t="s">
        <v>273</v>
      </c>
      <c r="K65" s="64">
        <v>5</v>
      </c>
      <c r="L65" s="64">
        <v>5</v>
      </c>
      <c r="M65" s="64"/>
      <c r="N65" s="64">
        <v>1</v>
      </c>
      <c r="O65" s="64">
        <v>295</v>
      </c>
      <c r="P65" s="64">
        <v>914</v>
      </c>
      <c r="Q65" s="64" t="s">
        <v>274</v>
      </c>
      <c r="R65" s="64" t="s">
        <v>223</v>
      </c>
      <c r="S65" s="240"/>
    </row>
    <row r="66" ht="60" spans="1:19">
      <c r="A66" s="10">
        <v>11</v>
      </c>
      <c r="B66" s="64" t="s">
        <v>242</v>
      </c>
      <c r="C66" s="64" t="s">
        <v>61</v>
      </c>
      <c r="D66" s="130" t="s">
        <v>120</v>
      </c>
      <c r="E66" s="131" t="s">
        <v>275</v>
      </c>
      <c r="F66" s="65" t="s">
        <v>32</v>
      </c>
      <c r="G66" s="132">
        <v>2024.1</v>
      </c>
      <c r="H66" s="129">
        <v>2024.12</v>
      </c>
      <c r="I66" s="129" t="s">
        <v>190</v>
      </c>
      <c r="J66" s="129" t="s">
        <v>276</v>
      </c>
      <c r="K66" s="129">
        <v>15</v>
      </c>
      <c r="L66" s="129">
        <v>15</v>
      </c>
      <c r="M66" s="65"/>
      <c r="N66" s="129">
        <v>1</v>
      </c>
      <c r="O66" s="129">
        <v>48</v>
      </c>
      <c r="P66" s="65">
        <v>164</v>
      </c>
      <c r="Q66" s="129" t="s">
        <v>277</v>
      </c>
      <c r="R66" s="129" t="s">
        <v>82</v>
      </c>
      <c r="S66" s="240"/>
    </row>
    <row r="67" ht="48" spans="1:19">
      <c r="A67" s="10">
        <v>12</v>
      </c>
      <c r="B67" s="64" t="s">
        <v>278</v>
      </c>
      <c r="C67" s="65" t="s">
        <v>90</v>
      </c>
      <c r="D67" s="65" t="s">
        <v>279</v>
      </c>
      <c r="E67" s="65" t="s">
        <v>280</v>
      </c>
      <c r="F67" s="65" t="s">
        <v>281</v>
      </c>
      <c r="G67" s="133">
        <v>2024.1</v>
      </c>
      <c r="H67" s="69">
        <v>2024.12</v>
      </c>
      <c r="I67" s="65" t="s">
        <v>93</v>
      </c>
      <c r="J67" s="65" t="s">
        <v>282</v>
      </c>
      <c r="K67" s="65">
        <v>15</v>
      </c>
      <c r="L67" s="65">
        <v>15</v>
      </c>
      <c r="M67" s="69"/>
      <c r="N67" s="65">
        <v>1</v>
      </c>
      <c r="O67" s="65">
        <v>621</v>
      </c>
      <c r="P67" s="65">
        <v>2296</v>
      </c>
      <c r="Q67" s="65" t="s">
        <v>283</v>
      </c>
      <c r="R67" s="125" t="s">
        <v>130</v>
      </c>
      <c r="S67" s="240"/>
    </row>
    <row r="68" ht="36" spans="1:19">
      <c r="A68" s="10">
        <v>13</v>
      </c>
      <c r="B68" s="64" t="s">
        <v>242</v>
      </c>
      <c r="C68" s="134" t="s">
        <v>90</v>
      </c>
      <c r="D68" s="135" t="s">
        <v>279</v>
      </c>
      <c r="E68" s="134" t="s">
        <v>284</v>
      </c>
      <c r="F68" s="135" t="s">
        <v>117</v>
      </c>
      <c r="G68" s="136">
        <v>2025.1</v>
      </c>
      <c r="H68" s="135">
        <v>2025.6</v>
      </c>
      <c r="I68" s="135" t="s">
        <v>260</v>
      </c>
      <c r="J68" s="135" t="s">
        <v>285</v>
      </c>
      <c r="K68" s="135">
        <v>15</v>
      </c>
      <c r="L68" s="135">
        <v>15</v>
      </c>
      <c r="M68" s="134"/>
      <c r="N68" s="135">
        <v>1</v>
      </c>
      <c r="O68" s="135">
        <v>580</v>
      </c>
      <c r="P68" s="192">
        <v>1740</v>
      </c>
      <c r="Q68" s="65" t="s">
        <v>286</v>
      </c>
      <c r="R68" s="65" t="s">
        <v>130</v>
      </c>
      <c r="S68" s="240"/>
    </row>
    <row r="69" ht="36" spans="1:19">
      <c r="A69" s="10"/>
      <c r="B69" s="72" t="s">
        <v>287</v>
      </c>
      <c r="C69" s="137"/>
      <c r="D69" s="138"/>
      <c r="E69" s="139"/>
      <c r="F69" s="138"/>
      <c r="G69" s="139"/>
      <c r="H69" s="138"/>
      <c r="I69" s="115"/>
      <c r="J69" s="138"/>
      <c r="K69" s="485">
        <v>4404</v>
      </c>
      <c r="L69" s="485">
        <v>967</v>
      </c>
      <c r="M69" s="486">
        <f>K69-L69</f>
        <v>3437</v>
      </c>
      <c r="N69" s="138"/>
      <c r="O69" s="138"/>
      <c r="P69" s="139"/>
      <c r="Q69" s="157"/>
      <c r="R69" s="157"/>
      <c r="S69" s="157"/>
    </row>
    <row r="70" ht="189" spans="1:19">
      <c r="A70" s="10">
        <v>1</v>
      </c>
      <c r="B70" s="21" t="s">
        <v>288</v>
      </c>
      <c r="C70" s="21" t="s">
        <v>61</v>
      </c>
      <c r="D70" s="140" t="s">
        <v>289</v>
      </c>
      <c r="E70" s="21" t="s">
        <v>290</v>
      </c>
      <c r="F70" s="21" t="s">
        <v>291</v>
      </c>
      <c r="G70" s="21">
        <v>2024.7</v>
      </c>
      <c r="H70" s="21">
        <v>2024.12</v>
      </c>
      <c r="I70" s="21" t="s">
        <v>68</v>
      </c>
      <c r="J70" s="21" t="s">
        <v>292</v>
      </c>
      <c r="K70" s="21">
        <v>20</v>
      </c>
      <c r="L70" s="110">
        <v>20</v>
      </c>
      <c r="M70" s="21"/>
      <c r="N70" s="21">
        <v>15</v>
      </c>
      <c r="O70" s="21">
        <v>400</v>
      </c>
      <c r="P70" s="21">
        <v>1603</v>
      </c>
      <c r="Q70" s="21" t="s">
        <v>293</v>
      </c>
      <c r="R70" s="21" t="s">
        <v>294</v>
      </c>
      <c r="S70" s="157"/>
    </row>
    <row r="71" ht="36" spans="1:19">
      <c r="A71" s="10">
        <v>2</v>
      </c>
      <c r="B71" s="21" t="s">
        <v>288</v>
      </c>
      <c r="C71" s="21" t="s">
        <v>61</v>
      </c>
      <c r="D71" s="59" t="s">
        <v>295</v>
      </c>
      <c r="E71" s="21" t="s">
        <v>296</v>
      </c>
      <c r="F71" s="21" t="s">
        <v>297</v>
      </c>
      <c r="G71" s="21">
        <v>2024.7</v>
      </c>
      <c r="H71" s="21">
        <v>2024.1</v>
      </c>
      <c r="I71" s="21" t="s">
        <v>68</v>
      </c>
      <c r="J71" s="21" t="s">
        <v>298</v>
      </c>
      <c r="K71" s="21">
        <v>5</v>
      </c>
      <c r="L71" s="21">
        <v>5</v>
      </c>
      <c r="M71" s="21"/>
      <c r="N71" s="21">
        <v>1</v>
      </c>
      <c r="O71" s="21">
        <v>48</v>
      </c>
      <c r="P71" s="21">
        <v>352</v>
      </c>
      <c r="Q71" s="21" t="s">
        <v>293</v>
      </c>
      <c r="R71" s="21" t="s">
        <v>82</v>
      </c>
      <c r="S71" s="157"/>
    </row>
    <row r="72" ht="48" spans="1:19">
      <c r="A72" s="10">
        <v>3</v>
      </c>
      <c r="B72" s="21" t="s">
        <v>288</v>
      </c>
      <c r="C72" s="21" t="s">
        <v>61</v>
      </c>
      <c r="D72" s="59" t="s">
        <v>295</v>
      </c>
      <c r="E72" s="21" t="s">
        <v>299</v>
      </c>
      <c r="F72" s="21" t="s">
        <v>32</v>
      </c>
      <c r="G72" s="21">
        <v>2024.1</v>
      </c>
      <c r="H72" s="21">
        <v>2024.11</v>
      </c>
      <c r="I72" s="21" t="s">
        <v>68</v>
      </c>
      <c r="J72" s="21" t="s">
        <v>300</v>
      </c>
      <c r="K72" s="21">
        <v>20</v>
      </c>
      <c r="L72" s="21">
        <v>20</v>
      </c>
      <c r="M72" s="21"/>
      <c r="N72" s="21">
        <v>1</v>
      </c>
      <c r="O72" s="21">
        <v>48</v>
      </c>
      <c r="P72" s="21">
        <v>1028</v>
      </c>
      <c r="Q72" s="21" t="s">
        <v>301</v>
      </c>
      <c r="R72" s="21" t="s">
        <v>302</v>
      </c>
      <c r="S72" s="157"/>
    </row>
    <row r="73" ht="84" spans="1:19">
      <c r="A73" s="10">
        <v>4</v>
      </c>
      <c r="B73" s="31" t="s">
        <v>288</v>
      </c>
      <c r="C73" s="31" t="s">
        <v>49</v>
      </c>
      <c r="D73" s="31" t="s">
        <v>303</v>
      </c>
      <c r="E73" s="31" t="s">
        <v>304</v>
      </c>
      <c r="F73" s="31" t="s">
        <v>291</v>
      </c>
      <c r="G73" s="31">
        <v>2024.08</v>
      </c>
      <c r="H73" s="31">
        <v>2024.12</v>
      </c>
      <c r="I73" s="95" t="s">
        <v>234</v>
      </c>
      <c r="J73" s="31" t="s">
        <v>305</v>
      </c>
      <c r="K73" s="31">
        <v>15</v>
      </c>
      <c r="L73" s="110">
        <v>15</v>
      </c>
      <c r="M73" s="21"/>
      <c r="N73" s="21">
        <v>10</v>
      </c>
      <c r="O73" s="21"/>
      <c r="P73" s="31">
        <v>5108</v>
      </c>
      <c r="Q73" s="31" t="s">
        <v>306</v>
      </c>
      <c r="R73" s="31" t="s">
        <v>307</v>
      </c>
      <c r="S73" s="157"/>
    </row>
    <row r="74" ht="96" spans="1:19">
      <c r="A74" s="10">
        <v>5</v>
      </c>
      <c r="B74" s="31" t="s">
        <v>288</v>
      </c>
      <c r="C74" s="31" t="s">
        <v>90</v>
      </c>
      <c r="D74" s="31" t="s">
        <v>308</v>
      </c>
      <c r="E74" s="31" t="s">
        <v>309</v>
      </c>
      <c r="F74" s="31" t="s">
        <v>310</v>
      </c>
      <c r="G74" s="31">
        <v>2024.7</v>
      </c>
      <c r="H74" s="31">
        <v>2024.12</v>
      </c>
      <c r="I74" s="31" t="s">
        <v>93</v>
      </c>
      <c r="J74" s="31" t="s">
        <v>311</v>
      </c>
      <c r="K74" s="31">
        <v>10</v>
      </c>
      <c r="L74" s="110">
        <v>10</v>
      </c>
      <c r="M74" s="31"/>
      <c r="N74" s="21">
        <v>4</v>
      </c>
      <c r="O74" s="21">
        <v>1754</v>
      </c>
      <c r="P74" s="21">
        <v>6087</v>
      </c>
      <c r="Q74" s="21" t="s">
        <v>312</v>
      </c>
      <c r="R74" s="21" t="s">
        <v>313</v>
      </c>
      <c r="S74" s="157"/>
    </row>
    <row r="75" ht="36" spans="1:19">
      <c r="A75" s="10">
        <v>6</v>
      </c>
      <c r="B75" s="31" t="s">
        <v>288</v>
      </c>
      <c r="C75" s="31" t="s">
        <v>144</v>
      </c>
      <c r="D75" s="31" t="s">
        <v>314</v>
      </c>
      <c r="E75" s="31" t="s">
        <v>315</v>
      </c>
      <c r="F75" s="31" t="s">
        <v>316</v>
      </c>
      <c r="G75" s="31">
        <v>2024.7</v>
      </c>
      <c r="H75" s="31">
        <v>2024.1</v>
      </c>
      <c r="I75" s="31" t="s">
        <v>317</v>
      </c>
      <c r="J75" s="31" t="s">
        <v>318</v>
      </c>
      <c r="K75" s="31">
        <v>5</v>
      </c>
      <c r="L75" s="110">
        <v>5</v>
      </c>
      <c r="M75" s="142"/>
      <c r="N75" s="44"/>
      <c r="O75" s="44"/>
      <c r="P75" s="31">
        <v>2136</v>
      </c>
      <c r="Q75" s="31" t="s">
        <v>306</v>
      </c>
      <c r="R75" s="31" t="s">
        <v>294</v>
      </c>
      <c r="S75" s="157"/>
    </row>
    <row r="76" ht="84" spans="1:19">
      <c r="A76" s="10">
        <v>7</v>
      </c>
      <c r="B76" s="49" t="s">
        <v>288</v>
      </c>
      <c r="C76" s="21" t="s">
        <v>319</v>
      </c>
      <c r="D76" s="96" t="s">
        <v>320</v>
      </c>
      <c r="E76" s="96" t="s">
        <v>321</v>
      </c>
      <c r="F76" s="145" t="s">
        <v>117</v>
      </c>
      <c r="G76" s="21">
        <v>2024.7</v>
      </c>
      <c r="H76" s="21">
        <v>2024.12</v>
      </c>
      <c r="I76" s="196" t="s">
        <v>109</v>
      </c>
      <c r="J76" s="197" t="s">
        <v>322</v>
      </c>
      <c r="K76" s="96">
        <v>45</v>
      </c>
      <c r="L76" s="198">
        <v>30</v>
      </c>
      <c r="M76" s="199">
        <v>15</v>
      </c>
      <c r="N76" s="96">
        <v>9</v>
      </c>
      <c r="O76" s="96"/>
      <c r="P76" s="96">
        <v>14863</v>
      </c>
      <c r="Q76" s="96" t="s">
        <v>306</v>
      </c>
      <c r="R76" s="31" t="s">
        <v>82</v>
      </c>
      <c r="S76" s="157"/>
    </row>
    <row r="77" ht="48" spans="1:19">
      <c r="A77" s="10">
        <v>8</v>
      </c>
      <c r="B77" s="146" t="s">
        <v>288</v>
      </c>
      <c r="C77" s="146" t="s">
        <v>319</v>
      </c>
      <c r="D77" s="147" t="s">
        <v>323</v>
      </c>
      <c r="E77" s="147" t="s">
        <v>324</v>
      </c>
      <c r="F77" s="147" t="s">
        <v>32</v>
      </c>
      <c r="G77" s="147">
        <v>2024.9</v>
      </c>
      <c r="H77" s="147">
        <v>2024.12</v>
      </c>
      <c r="I77" s="21" t="s">
        <v>325</v>
      </c>
      <c r="J77" s="31" t="s">
        <v>326</v>
      </c>
      <c r="K77" s="31">
        <v>179</v>
      </c>
      <c r="L77" s="110">
        <v>179</v>
      </c>
      <c r="M77" s="59"/>
      <c r="N77" s="59">
        <v>1</v>
      </c>
      <c r="O77" s="59"/>
      <c r="P77" s="31">
        <v>2771</v>
      </c>
      <c r="Q77" s="21" t="s">
        <v>327</v>
      </c>
      <c r="R77" s="31" t="s">
        <v>218</v>
      </c>
      <c r="S77" s="157"/>
    </row>
    <row r="78" ht="96" spans="1:19">
      <c r="A78" s="10">
        <v>9</v>
      </c>
      <c r="B78" s="21" t="s">
        <v>288</v>
      </c>
      <c r="C78" s="31" t="s">
        <v>169</v>
      </c>
      <c r="D78" s="31" t="s">
        <v>328</v>
      </c>
      <c r="E78" s="31" t="s">
        <v>329</v>
      </c>
      <c r="F78" s="31" t="s">
        <v>330</v>
      </c>
      <c r="G78" s="31">
        <v>2024.5</v>
      </c>
      <c r="H78" s="31">
        <v>2024.12</v>
      </c>
      <c r="I78" s="31" t="s">
        <v>331</v>
      </c>
      <c r="J78" s="31" t="s">
        <v>332</v>
      </c>
      <c r="K78" s="31">
        <v>330</v>
      </c>
      <c r="L78" s="110">
        <v>330</v>
      </c>
      <c r="M78" s="200"/>
      <c r="N78" s="200">
        <v>58</v>
      </c>
      <c r="O78" s="200"/>
      <c r="P78" s="31">
        <v>10000</v>
      </c>
      <c r="Q78" s="31" t="s">
        <v>333</v>
      </c>
      <c r="R78" s="31" t="s">
        <v>82</v>
      </c>
      <c r="S78" s="157"/>
    </row>
    <row r="79" ht="72" spans="1:19">
      <c r="A79" s="10">
        <v>10</v>
      </c>
      <c r="B79" s="59" t="s">
        <v>288</v>
      </c>
      <c r="C79" s="96" t="s">
        <v>334</v>
      </c>
      <c r="D79" s="96" t="s">
        <v>335</v>
      </c>
      <c r="E79" s="148" t="s">
        <v>336</v>
      </c>
      <c r="F79" s="96" t="s">
        <v>337</v>
      </c>
      <c r="G79" s="149" t="s">
        <v>163</v>
      </c>
      <c r="H79" s="150" t="s">
        <v>338</v>
      </c>
      <c r="I79" s="21" t="s">
        <v>40</v>
      </c>
      <c r="J79" s="96" t="s">
        <v>339</v>
      </c>
      <c r="K79" s="96">
        <v>3765</v>
      </c>
      <c r="L79" s="110">
        <v>346</v>
      </c>
      <c r="M79" s="201">
        <f>K79-L79</f>
        <v>3419</v>
      </c>
      <c r="N79" s="96">
        <v>14</v>
      </c>
      <c r="O79" s="96">
        <v>5000</v>
      </c>
      <c r="P79" s="201">
        <v>29000</v>
      </c>
      <c r="Q79" s="96" t="s">
        <v>340</v>
      </c>
      <c r="R79" s="166" t="s">
        <v>218</v>
      </c>
      <c r="S79" s="157"/>
    </row>
    <row r="80" customFormat="1" ht="36" spans="1:19">
      <c r="A80" s="10">
        <v>11</v>
      </c>
      <c r="B80" s="64" t="s">
        <v>288</v>
      </c>
      <c r="C80" s="65" t="s">
        <v>102</v>
      </c>
      <c r="D80" s="65" t="s">
        <v>341</v>
      </c>
      <c r="E80" s="151" t="s">
        <v>342</v>
      </c>
      <c r="F80" s="65" t="s">
        <v>32</v>
      </c>
      <c r="G80" s="133">
        <v>2024.1</v>
      </c>
      <c r="H80" s="152">
        <v>2024.12</v>
      </c>
      <c r="I80" s="65" t="s">
        <v>64</v>
      </c>
      <c r="J80" s="64" t="s">
        <v>343</v>
      </c>
      <c r="K80" s="65">
        <v>10</v>
      </c>
      <c r="L80" s="65">
        <v>7</v>
      </c>
      <c r="M80" s="65">
        <v>3</v>
      </c>
      <c r="N80" s="64">
        <v>1</v>
      </c>
      <c r="O80" s="151">
        <v>453</v>
      </c>
      <c r="P80" s="151">
        <v>1554</v>
      </c>
      <c r="Q80" s="64" t="s">
        <v>306</v>
      </c>
      <c r="R80" s="65" t="s">
        <v>218</v>
      </c>
      <c r="S80" s="157"/>
    </row>
    <row r="81" s="468" customFormat="1" ht="36" spans="1:19">
      <c r="A81" s="10"/>
      <c r="B81" s="153" t="s">
        <v>344</v>
      </c>
      <c r="C81" s="154"/>
      <c r="D81" s="155"/>
      <c r="E81" s="156"/>
      <c r="F81" s="157"/>
      <c r="G81" s="157"/>
      <c r="H81" s="158"/>
      <c r="I81" s="158"/>
      <c r="J81" s="158"/>
      <c r="K81" s="16">
        <f>K82</f>
        <v>42</v>
      </c>
      <c r="L81" s="16">
        <f>L82</f>
        <v>42</v>
      </c>
      <c r="M81" s="202"/>
      <c r="N81" s="203"/>
      <c r="O81" s="158"/>
      <c r="P81" s="202"/>
      <c r="Q81" s="158"/>
      <c r="R81" s="158"/>
      <c r="S81" s="157"/>
    </row>
    <row r="82" s="468" customFormat="1" ht="36" spans="1:19">
      <c r="A82" s="17">
        <v>1</v>
      </c>
      <c r="B82" s="18" t="s">
        <v>345</v>
      </c>
      <c r="C82" s="18" t="s">
        <v>346</v>
      </c>
      <c r="D82" s="18" t="s">
        <v>347</v>
      </c>
      <c r="E82" s="18" t="s">
        <v>348</v>
      </c>
      <c r="F82" s="18" t="s">
        <v>32</v>
      </c>
      <c r="G82" s="19">
        <v>2024.5</v>
      </c>
      <c r="H82" s="19">
        <v>2024.12</v>
      </c>
      <c r="I82" s="19" t="s">
        <v>40</v>
      </c>
      <c r="J82" s="18" t="s">
        <v>349</v>
      </c>
      <c r="K82" s="18">
        <v>42</v>
      </c>
      <c r="L82" s="82">
        <v>42</v>
      </c>
      <c r="M82" s="81"/>
      <c r="N82" s="81">
        <v>137</v>
      </c>
      <c r="O82" s="81">
        <v>140</v>
      </c>
      <c r="P82" s="81">
        <v>140</v>
      </c>
      <c r="Q82" s="18" t="s">
        <v>350</v>
      </c>
      <c r="R82" s="81" t="s">
        <v>125</v>
      </c>
      <c r="S82" s="75"/>
    </row>
    <row r="83" s="468" customFormat="1" ht="36" spans="1:19">
      <c r="A83" s="10"/>
      <c r="B83" s="159" t="s">
        <v>351</v>
      </c>
      <c r="C83" s="160"/>
      <c r="D83" s="74"/>
      <c r="E83" s="17"/>
      <c r="F83" s="10"/>
      <c r="G83" s="10"/>
      <c r="H83" s="161"/>
      <c r="I83" s="204"/>
      <c r="J83" s="161"/>
      <c r="K83" s="205">
        <f>K84</f>
        <v>22</v>
      </c>
      <c r="L83" s="205">
        <f>L84</f>
        <v>22</v>
      </c>
      <c r="M83" s="206"/>
      <c r="N83" s="207"/>
      <c r="O83" s="207"/>
      <c r="P83" s="206"/>
      <c r="Q83" s="207"/>
      <c r="R83" s="207"/>
      <c r="S83" s="206"/>
    </row>
    <row r="84" ht="36" spans="1:19">
      <c r="A84" s="10">
        <v>1</v>
      </c>
      <c r="B84" s="59" t="s">
        <v>352</v>
      </c>
      <c r="C84" s="49" t="s">
        <v>169</v>
      </c>
      <c r="D84" s="49" t="s">
        <v>169</v>
      </c>
      <c r="E84" s="162" t="s">
        <v>353</v>
      </c>
      <c r="F84" s="163" t="s">
        <v>117</v>
      </c>
      <c r="G84" s="163">
        <v>2024.1</v>
      </c>
      <c r="H84" s="164">
        <v>2024.12</v>
      </c>
      <c r="I84" s="21" t="s">
        <v>40</v>
      </c>
      <c r="J84" s="209" t="s">
        <v>354</v>
      </c>
      <c r="K84" s="164">
        <v>22</v>
      </c>
      <c r="L84" s="210">
        <v>22</v>
      </c>
      <c r="M84" s="211"/>
      <c r="N84" s="49">
        <v>137</v>
      </c>
      <c r="O84" s="220">
        <v>21</v>
      </c>
      <c r="P84" s="211">
        <v>100</v>
      </c>
      <c r="Q84" s="243" t="s">
        <v>355</v>
      </c>
      <c r="R84" s="243" t="s">
        <v>125</v>
      </c>
      <c r="S84" s="206"/>
    </row>
    <row r="85" ht="28.5" spans="1:19">
      <c r="A85" s="10"/>
      <c r="B85" s="165" t="s">
        <v>356</v>
      </c>
      <c r="C85" s="160"/>
      <c r="D85" s="74"/>
      <c r="E85" s="17"/>
      <c r="F85" s="10"/>
      <c r="G85" s="10"/>
      <c r="H85" s="161"/>
      <c r="I85" s="204"/>
      <c r="J85" s="161"/>
      <c r="K85" s="205">
        <f>K86</f>
        <v>546</v>
      </c>
      <c r="L85" s="205">
        <f>L86</f>
        <v>546</v>
      </c>
      <c r="M85" s="212"/>
      <c r="N85" s="207"/>
      <c r="O85" s="207"/>
      <c r="P85" s="206"/>
      <c r="Q85" s="207"/>
      <c r="R85" s="207"/>
      <c r="S85" s="206"/>
    </row>
    <row r="86" ht="24" spans="1:19">
      <c r="A86" s="10"/>
      <c r="B86" s="159" t="s">
        <v>357</v>
      </c>
      <c r="C86" s="160"/>
      <c r="D86" s="74"/>
      <c r="E86" s="17"/>
      <c r="F86" s="10"/>
      <c r="G86" s="10"/>
      <c r="H86" s="161"/>
      <c r="I86" s="204"/>
      <c r="J86" s="161"/>
      <c r="K86" s="205">
        <f>K87</f>
        <v>546</v>
      </c>
      <c r="L86" s="205">
        <f>L87</f>
        <v>546</v>
      </c>
      <c r="M86" s="206"/>
      <c r="N86" s="207"/>
      <c r="O86" s="207"/>
      <c r="P86" s="206"/>
      <c r="Q86" s="207"/>
      <c r="R86" s="207"/>
      <c r="S86" s="206"/>
    </row>
    <row r="87" ht="33.75" spans="1:19">
      <c r="A87" s="10">
        <v>1</v>
      </c>
      <c r="B87" s="59" t="s">
        <v>358</v>
      </c>
      <c r="C87" s="166" t="s">
        <v>169</v>
      </c>
      <c r="D87" s="166" t="s">
        <v>169</v>
      </c>
      <c r="E87" s="166" t="s">
        <v>359</v>
      </c>
      <c r="F87" s="166" t="s">
        <v>117</v>
      </c>
      <c r="G87" s="167">
        <v>2024.01</v>
      </c>
      <c r="H87" s="167">
        <v>2024.12</v>
      </c>
      <c r="I87" s="166" t="s">
        <v>215</v>
      </c>
      <c r="J87" s="166" t="s">
        <v>360</v>
      </c>
      <c r="K87" s="166">
        <v>546</v>
      </c>
      <c r="L87" s="213">
        <v>546</v>
      </c>
      <c r="M87" s="214"/>
      <c r="N87" s="214">
        <v>137</v>
      </c>
      <c r="O87" s="166">
        <v>15520</v>
      </c>
      <c r="P87" s="166">
        <v>15520</v>
      </c>
      <c r="Q87" s="166" t="s">
        <v>361</v>
      </c>
      <c r="R87" s="166" t="s">
        <v>362</v>
      </c>
      <c r="S87" s="206"/>
    </row>
    <row r="88" ht="42.75" spans="1:19">
      <c r="A88" s="10"/>
      <c r="B88" s="165" t="s">
        <v>363</v>
      </c>
      <c r="C88" s="160"/>
      <c r="D88" s="74"/>
      <c r="E88" s="17"/>
      <c r="F88" s="10"/>
      <c r="G88" s="17"/>
      <c r="H88" s="161"/>
      <c r="I88" s="204"/>
      <c r="J88" s="161"/>
      <c r="K88" s="205">
        <f>K89+K102+K112</f>
        <v>1894.34</v>
      </c>
      <c r="L88" s="205">
        <f>L89+L102+L112</f>
        <v>1894.34</v>
      </c>
      <c r="M88" s="212"/>
      <c r="N88" s="207"/>
      <c r="O88" s="207"/>
      <c r="P88" s="206"/>
      <c r="Q88" s="207"/>
      <c r="R88" s="207"/>
      <c r="S88" s="206"/>
    </row>
    <row r="89" ht="36" spans="1:19">
      <c r="A89" s="10"/>
      <c r="B89" s="159" t="s">
        <v>364</v>
      </c>
      <c r="C89" s="160"/>
      <c r="D89" s="74"/>
      <c r="E89" s="17"/>
      <c r="F89" s="10"/>
      <c r="G89" s="10"/>
      <c r="H89" s="161"/>
      <c r="I89" s="204"/>
      <c r="J89" s="161"/>
      <c r="K89" s="205">
        <v>360</v>
      </c>
      <c r="L89" s="205">
        <v>360</v>
      </c>
      <c r="M89" s="212"/>
      <c r="N89" s="207"/>
      <c r="O89" s="207"/>
      <c r="P89" s="206"/>
      <c r="Q89" s="207"/>
      <c r="R89" s="207"/>
      <c r="S89" s="206"/>
    </row>
    <row r="90" ht="120" spans="1:19">
      <c r="A90" s="10">
        <v>1</v>
      </c>
      <c r="B90" s="31" t="s">
        <v>365</v>
      </c>
      <c r="C90" s="31" t="s">
        <v>44</v>
      </c>
      <c r="D90" s="31" t="s">
        <v>366</v>
      </c>
      <c r="E90" s="31" t="s">
        <v>367</v>
      </c>
      <c r="F90" s="31" t="s">
        <v>32</v>
      </c>
      <c r="G90" s="31">
        <v>2024.3</v>
      </c>
      <c r="H90" s="31">
        <v>2024.12</v>
      </c>
      <c r="I90" s="31" t="s">
        <v>266</v>
      </c>
      <c r="J90" s="31" t="s">
        <v>368</v>
      </c>
      <c r="K90" s="31">
        <v>34</v>
      </c>
      <c r="L90" s="31">
        <v>34</v>
      </c>
      <c r="M90" s="218"/>
      <c r="N90" s="220">
        <v>1</v>
      </c>
      <c r="O90" s="220"/>
      <c r="P90" s="31">
        <v>213</v>
      </c>
      <c r="Q90" s="31" t="s">
        <v>369</v>
      </c>
      <c r="R90" s="31" t="s">
        <v>294</v>
      </c>
      <c r="S90" s="206"/>
    </row>
    <row r="91" ht="72" spans="1:19">
      <c r="A91" s="10">
        <v>2</v>
      </c>
      <c r="B91" s="31" t="s">
        <v>365</v>
      </c>
      <c r="C91" s="21" t="s">
        <v>49</v>
      </c>
      <c r="D91" s="21" t="s">
        <v>370</v>
      </c>
      <c r="E91" s="21" t="s">
        <v>371</v>
      </c>
      <c r="F91" s="21" t="s">
        <v>32</v>
      </c>
      <c r="G91" s="21">
        <v>2024.9</v>
      </c>
      <c r="H91" s="21">
        <v>2024.12</v>
      </c>
      <c r="I91" s="219" t="s">
        <v>234</v>
      </c>
      <c r="J91" s="21" t="s">
        <v>372</v>
      </c>
      <c r="K91" s="21">
        <v>60</v>
      </c>
      <c r="L91" s="110">
        <v>60</v>
      </c>
      <c r="M91" s="218"/>
      <c r="N91" s="220">
        <v>1</v>
      </c>
      <c r="O91" s="220"/>
      <c r="P91" s="21">
        <v>1250</v>
      </c>
      <c r="Q91" s="244" t="s">
        <v>373</v>
      </c>
      <c r="R91" s="31" t="s">
        <v>218</v>
      </c>
      <c r="S91" s="206"/>
    </row>
    <row r="92" ht="72" spans="1:19">
      <c r="A92" s="10">
        <v>3</v>
      </c>
      <c r="B92" s="31" t="s">
        <v>365</v>
      </c>
      <c r="C92" s="31" t="s">
        <v>319</v>
      </c>
      <c r="D92" s="31" t="s">
        <v>374</v>
      </c>
      <c r="E92" s="31" t="s">
        <v>375</v>
      </c>
      <c r="F92" s="31" t="s">
        <v>316</v>
      </c>
      <c r="G92" s="31">
        <v>2024.7</v>
      </c>
      <c r="H92" s="31">
        <v>2024.1</v>
      </c>
      <c r="I92" s="31" t="s">
        <v>317</v>
      </c>
      <c r="J92" s="31" t="s">
        <v>376</v>
      </c>
      <c r="K92" s="31">
        <v>5</v>
      </c>
      <c r="L92" s="110">
        <v>5</v>
      </c>
      <c r="M92" s="218"/>
      <c r="N92" s="220">
        <v>1</v>
      </c>
      <c r="O92" s="220"/>
      <c r="P92" s="31">
        <v>1557</v>
      </c>
      <c r="Q92" s="31" t="s">
        <v>377</v>
      </c>
      <c r="R92" s="31" t="s">
        <v>218</v>
      </c>
      <c r="S92" s="206"/>
    </row>
    <row r="93" ht="72" spans="1:19">
      <c r="A93" s="10">
        <v>4</v>
      </c>
      <c r="B93" s="147" t="s">
        <v>365</v>
      </c>
      <c r="C93" s="147" t="s">
        <v>378</v>
      </c>
      <c r="D93" s="147" t="s">
        <v>379</v>
      </c>
      <c r="E93" s="147" t="s">
        <v>380</v>
      </c>
      <c r="F93" s="147" t="s">
        <v>316</v>
      </c>
      <c r="G93" s="147">
        <v>2024.7</v>
      </c>
      <c r="H93" s="147">
        <v>2024.1</v>
      </c>
      <c r="I93" s="147" t="s">
        <v>317</v>
      </c>
      <c r="J93" s="147" t="s">
        <v>381</v>
      </c>
      <c r="K93" s="31">
        <v>5</v>
      </c>
      <c r="L93" s="110">
        <v>5</v>
      </c>
      <c r="M93" s="218"/>
      <c r="N93" s="220">
        <v>1</v>
      </c>
      <c r="O93" s="220"/>
      <c r="P93" s="147">
        <v>480</v>
      </c>
      <c r="Q93" s="245" t="s">
        <v>377</v>
      </c>
      <c r="R93" s="147" t="s">
        <v>218</v>
      </c>
      <c r="S93" s="206"/>
    </row>
    <row r="94" ht="72" spans="1:19">
      <c r="A94" s="10">
        <v>5</v>
      </c>
      <c r="B94" s="21" t="s">
        <v>365</v>
      </c>
      <c r="C94" s="173" t="s">
        <v>61</v>
      </c>
      <c r="D94" s="173" t="s">
        <v>295</v>
      </c>
      <c r="E94" s="173" t="s">
        <v>382</v>
      </c>
      <c r="F94" s="173" t="s">
        <v>383</v>
      </c>
      <c r="G94" s="61">
        <v>2024.02</v>
      </c>
      <c r="H94" s="61">
        <v>2024.03</v>
      </c>
      <c r="I94" s="173" t="s">
        <v>68</v>
      </c>
      <c r="J94" s="61" t="s">
        <v>384</v>
      </c>
      <c r="K94" s="61">
        <v>10</v>
      </c>
      <c r="L94" s="61">
        <v>10</v>
      </c>
      <c r="M94" s="211"/>
      <c r="N94" s="220">
        <v>1</v>
      </c>
      <c r="O94" s="220">
        <v>48</v>
      </c>
      <c r="P94" s="173">
        <v>1028</v>
      </c>
      <c r="Q94" s="173" t="s">
        <v>385</v>
      </c>
      <c r="R94" s="173" t="s">
        <v>218</v>
      </c>
      <c r="S94" s="206"/>
    </row>
    <row r="95" ht="72" spans="1:19">
      <c r="A95" s="10">
        <v>6</v>
      </c>
      <c r="B95" s="96" t="s">
        <v>365</v>
      </c>
      <c r="C95" s="44" t="s">
        <v>144</v>
      </c>
      <c r="D95" s="44" t="s">
        <v>145</v>
      </c>
      <c r="E95" s="174" t="s">
        <v>386</v>
      </c>
      <c r="F95" s="44" t="s">
        <v>32</v>
      </c>
      <c r="G95" s="45" t="s">
        <v>147</v>
      </c>
      <c r="H95" s="45" t="s">
        <v>148</v>
      </c>
      <c r="I95" s="44" t="s">
        <v>145</v>
      </c>
      <c r="J95" s="174" t="s">
        <v>387</v>
      </c>
      <c r="K95" s="44">
        <v>30</v>
      </c>
      <c r="L95" s="44">
        <v>30</v>
      </c>
      <c r="M95" s="44"/>
      <c r="N95" s="44">
        <v>1</v>
      </c>
      <c r="O95" s="44">
        <v>300</v>
      </c>
      <c r="P95" s="44">
        <v>1340</v>
      </c>
      <c r="Q95" s="44" t="s">
        <v>388</v>
      </c>
      <c r="R95" s="44" t="s">
        <v>362</v>
      </c>
      <c r="S95" s="206"/>
    </row>
    <row r="96" ht="72" spans="1:19">
      <c r="A96" s="10">
        <v>7</v>
      </c>
      <c r="B96" s="96" t="s">
        <v>365</v>
      </c>
      <c r="C96" s="30" t="s">
        <v>61</v>
      </c>
      <c r="D96" s="21" t="s">
        <v>88</v>
      </c>
      <c r="E96" s="21" t="s">
        <v>389</v>
      </c>
      <c r="F96" s="21" t="s">
        <v>32</v>
      </c>
      <c r="G96" s="22">
        <v>2024.9</v>
      </c>
      <c r="H96" s="22">
        <v>2024.12</v>
      </c>
      <c r="I96" s="103" t="s">
        <v>109</v>
      </c>
      <c r="J96" s="22" t="s">
        <v>390</v>
      </c>
      <c r="K96" s="22">
        <v>16</v>
      </c>
      <c r="L96" s="110">
        <v>16</v>
      </c>
      <c r="M96" s="21"/>
      <c r="N96" s="93">
        <v>1</v>
      </c>
      <c r="O96" s="93">
        <v>106</v>
      </c>
      <c r="P96" s="21">
        <v>355</v>
      </c>
      <c r="Q96" s="173" t="s">
        <v>385</v>
      </c>
      <c r="R96" s="22" t="s">
        <v>218</v>
      </c>
      <c r="S96" s="206"/>
    </row>
    <row r="97" ht="72" spans="1:19">
      <c r="A97" s="10">
        <v>8</v>
      </c>
      <c r="B97" s="96" t="s">
        <v>365</v>
      </c>
      <c r="C97" s="65" t="s">
        <v>44</v>
      </c>
      <c r="D97" s="65" t="s">
        <v>391</v>
      </c>
      <c r="E97" s="65" t="s">
        <v>392</v>
      </c>
      <c r="F97" s="65" t="s">
        <v>32</v>
      </c>
      <c r="G97" s="65" t="s">
        <v>393</v>
      </c>
      <c r="H97" s="65" t="s">
        <v>394</v>
      </c>
      <c r="I97" s="65" t="s">
        <v>266</v>
      </c>
      <c r="J97" s="65" t="s">
        <v>395</v>
      </c>
      <c r="K97" s="65">
        <v>15</v>
      </c>
      <c r="L97" s="65">
        <v>15</v>
      </c>
      <c r="M97" s="65"/>
      <c r="N97" s="65">
        <v>1</v>
      </c>
      <c r="O97" s="65">
        <v>21</v>
      </c>
      <c r="P97" s="65">
        <v>90</v>
      </c>
      <c r="Q97" s="65" t="s">
        <v>396</v>
      </c>
      <c r="R97" s="65" t="s">
        <v>362</v>
      </c>
      <c r="S97" s="206"/>
    </row>
    <row r="98" ht="48" spans="1:19">
      <c r="A98" s="10">
        <v>9</v>
      </c>
      <c r="B98" s="19" t="s">
        <v>397</v>
      </c>
      <c r="C98" s="18" t="s">
        <v>112</v>
      </c>
      <c r="D98" s="18" t="s">
        <v>113</v>
      </c>
      <c r="E98" s="18" t="s">
        <v>398</v>
      </c>
      <c r="F98" s="18" t="s">
        <v>32</v>
      </c>
      <c r="G98" s="18">
        <v>2024.4</v>
      </c>
      <c r="H98" s="18">
        <v>2024.9</v>
      </c>
      <c r="I98" s="98" t="s">
        <v>109</v>
      </c>
      <c r="J98" s="18" t="s">
        <v>399</v>
      </c>
      <c r="K98" s="18">
        <v>28</v>
      </c>
      <c r="L98" s="82">
        <v>28</v>
      </c>
      <c r="M98" s="18"/>
      <c r="N98" s="18">
        <v>1</v>
      </c>
      <c r="O98" s="18">
        <v>632</v>
      </c>
      <c r="P98" s="18">
        <v>2096</v>
      </c>
      <c r="Q98" s="18" t="s">
        <v>400</v>
      </c>
      <c r="R98" s="81" t="s">
        <v>82</v>
      </c>
      <c r="S98" s="206"/>
    </row>
    <row r="99" ht="36" spans="1:19">
      <c r="A99" s="10">
        <v>10</v>
      </c>
      <c r="B99" s="21" t="s">
        <v>401</v>
      </c>
      <c r="C99" s="175" t="s">
        <v>61</v>
      </c>
      <c r="D99" s="175" t="s">
        <v>295</v>
      </c>
      <c r="E99" s="175" t="s">
        <v>402</v>
      </c>
      <c r="F99" s="175" t="s">
        <v>32</v>
      </c>
      <c r="G99" s="177">
        <v>2024.7</v>
      </c>
      <c r="H99" s="178">
        <v>2024.11</v>
      </c>
      <c r="I99" s="175" t="s">
        <v>68</v>
      </c>
      <c r="J99" s="224" t="s">
        <v>403</v>
      </c>
      <c r="K99" s="223">
        <v>5</v>
      </c>
      <c r="L99" s="223">
        <v>5</v>
      </c>
      <c r="M99" s="225"/>
      <c r="N99" s="487">
        <v>1</v>
      </c>
      <c r="O99" s="488">
        <v>48</v>
      </c>
      <c r="P99" s="223">
        <v>1028</v>
      </c>
      <c r="Q99" s="175" t="s">
        <v>404</v>
      </c>
      <c r="R99" s="175" t="s">
        <v>294</v>
      </c>
      <c r="S99" s="206"/>
    </row>
    <row r="100" ht="36" spans="1:19">
      <c r="A100" s="10">
        <v>11</v>
      </c>
      <c r="B100" s="31" t="s">
        <v>401</v>
      </c>
      <c r="C100" s="31" t="s">
        <v>169</v>
      </c>
      <c r="D100" s="31" t="s">
        <v>157</v>
      </c>
      <c r="E100" s="31" t="s">
        <v>405</v>
      </c>
      <c r="F100" s="31" t="s">
        <v>330</v>
      </c>
      <c r="G100" s="31">
        <v>2024.7</v>
      </c>
      <c r="H100" s="31">
        <v>2024.12</v>
      </c>
      <c r="I100" s="31" t="s">
        <v>331</v>
      </c>
      <c r="J100" s="31" t="s">
        <v>406</v>
      </c>
      <c r="K100" s="31">
        <v>20</v>
      </c>
      <c r="L100" s="110">
        <v>20</v>
      </c>
      <c r="M100" s="226"/>
      <c r="N100" s="478">
        <v>137</v>
      </c>
      <c r="O100" s="478"/>
      <c r="P100" s="31">
        <v>1000</v>
      </c>
      <c r="Q100" s="31" t="s">
        <v>407</v>
      </c>
      <c r="R100" s="31" t="s">
        <v>362</v>
      </c>
      <c r="S100" s="206"/>
    </row>
    <row r="101" ht="60" spans="1:19">
      <c r="A101" s="10">
        <v>12</v>
      </c>
      <c r="B101" s="31" t="s">
        <v>408</v>
      </c>
      <c r="C101" s="31" t="s">
        <v>169</v>
      </c>
      <c r="D101" s="31" t="s">
        <v>409</v>
      </c>
      <c r="E101" s="31" t="s">
        <v>410</v>
      </c>
      <c r="F101" s="31" t="s">
        <v>291</v>
      </c>
      <c r="G101" s="31">
        <v>2024.8</v>
      </c>
      <c r="H101" s="31">
        <v>2024.12</v>
      </c>
      <c r="I101" s="31" t="s">
        <v>411</v>
      </c>
      <c r="J101" s="31" t="s">
        <v>412</v>
      </c>
      <c r="K101" s="31">
        <v>132</v>
      </c>
      <c r="L101" s="110">
        <v>132</v>
      </c>
      <c r="M101" s="42"/>
      <c r="N101" s="42">
        <v>4</v>
      </c>
      <c r="O101" s="42"/>
      <c r="P101" s="31">
        <v>8000</v>
      </c>
      <c r="Q101" s="31" t="s">
        <v>306</v>
      </c>
      <c r="R101" s="31" t="s">
        <v>362</v>
      </c>
      <c r="S101" s="206"/>
    </row>
    <row r="102" ht="36" spans="1:19">
      <c r="A102" s="10"/>
      <c r="B102" s="159" t="s">
        <v>413</v>
      </c>
      <c r="C102" s="160"/>
      <c r="D102" s="74"/>
      <c r="E102" s="17"/>
      <c r="F102" s="10"/>
      <c r="G102" s="10"/>
      <c r="H102" s="161"/>
      <c r="I102" s="115"/>
      <c r="J102" s="161"/>
      <c r="K102" s="205">
        <v>1529.34</v>
      </c>
      <c r="L102" s="205">
        <v>1529.34</v>
      </c>
      <c r="M102" s="212"/>
      <c r="N102" s="207"/>
      <c r="O102" s="207"/>
      <c r="P102" s="206"/>
      <c r="Q102" s="207"/>
      <c r="R102" s="207"/>
      <c r="S102" s="206"/>
    </row>
    <row r="103" ht="120" spans="1:19">
      <c r="A103" s="10">
        <v>1</v>
      </c>
      <c r="B103" s="41" t="s">
        <v>414</v>
      </c>
      <c r="C103" s="59" t="s">
        <v>415</v>
      </c>
      <c r="D103" s="30" t="s">
        <v>416</v>
      </c>
      <c r="E103" s="162" t="s">
        <v>417</v>
      </c>
      <c r="F103" s="163" t="s">
        <v>32</v>
      </c>
      <c r="G103" s="181">
        <v>2024.5</v>
      </c>
      <c r="H103" s="181" t="s">
        <v>148</v>
      </c>
      <c r="I103" s="21" t="s">
        <v>40</v>
      </c>
      <c r="J103" s="162" t="s">
        <v>418</v>
      </c>
      <c r="K103" s="164">
        <v>285</v>
      </c>
      <c r="L103" s="210">
        <v>285</v>
      </c>
      <c r="M103" s="227">
        <v>0</v>
      </c>
      <c r="N103" s="220">
        <v>14</v>
      </c>
      <c r="O103" s="166">
        <v>3733</v>
      </c>
      <c r="P103" s="166">
        <v>11256</v>
      </c>
      <c r="Q103" s="162" t="s">
        <v>419</v>
      </c>
      <c r="R103" s="243" t="s">
        <v>420</v>
      </c>
      <c r="S103" s="206"/>
    </row>
    <row r="104" s="468" customFormat="1" ht="36" spans="1:19">
      <c r="A104" s="10">
        <v>2</v>
      </c>
      <c r="B104" s="19" t="s">
        <v>414</v>
      </c>
      <c r="C104" s="18" t="s">
        <v>112</v>
      </c>
      <c r="D104" s="18" t="s">
        <v>113</v>
      </c>
      <c r="E104" s="18" t="s">
        <v>421</v>
      </c>
      <c r="F104" s="18" t="s">
        <v>32</v>
      </c>
      <c r="G104" s="18">
        <v>2024.4</v>
      </c>
      <c r="H104" s="18">
        <v>2024.9</v>
      </c>
      <c r="I104" s="98" t="s">
        <v>109</v>
      </c>
      <c r="J104" s="18" t="s">
        <v>422</v>
      </c>
      <c r="K104" s="18">
        <v>20</v>
      </c>
      <c r="L104" s="82">
        <v>20</v>
      </c>
      <c r="M104" s="18"/>
      <c r="N104" s="18">
        <v>1</v>
      </c>
      <c r="O104" s="18">
        <v>632</v>
      </c>
      <c r="P104" s="18">
        <v>2096</v>
      </c>
      <c r="Q104" s="18" t="s">
        <v>423</v>
      </c>
      <c r="R104" s="18" t="s">
        <v>362</v>
      </c>
      <c r="S104" s="206"/>
    </row>
    <row r="105" s="468" customFormat="1" ht="24" spans="1:19">
      <c r="A105" s="10">
        <v>3</v>
      </c>
      <c r="B105" s="19" t="s">
        <v>414</v>
      </c>
      <c r="C105" s="18" t="s">
        <v>112</v>
      </c>
      <c r="D105" s="18" t="s">
        <v>113</v>
      </c>
      <c r="E105" s="18" t="s">
        <v>424</v>
      </c>
      <c r="F105" s="18" t="s">
        <v>32</v>
      </c>
      <c r="G105" s="18">
        <v>2024.4</v>
      </c>
      <c r="H105" s="499" t="s">
        <v>164</v>
      </c>
      <c r="I105" s="98" t="s">
        <v>109</v>
      </c>
      <c r="J105" s="18" t="s">
        <v>425</v>
      </c>
      <c r="K105" s="18">
        <v>50</v>
      </c>
      <c r="L105" s="82">
        <v>50</v>
      </c>
      <c r="M105" s="18"/>
      <c r="N105" s="18">
        <v>8</v>
      </c>
      <c r="O105" s="18">
        <v>4409</v>
      </c>
      <c r="P105" s="18">
        <v>15646</v>
      </c>
      <c r="Q105" s="18" t="s">
        <v>426</v>
      </c>
      <c r="R105" s="18" t="s">
        <v>362</v>
      </c>
      <c r="S105" s="206"/>
    </row>
    <row r="106" ht="48" spans="1:19">
      <c r="A106" s="10">
        <v>4</v>
      </c>
      <c r="B106" s="59" t="s">
        <v>414</v>
      </c>
      <c r="C106" s="175" t="s">
        <v>61</v>
      </c>
      <c r="D106" s="175" t="s">
        <v>295</v>
      </c>
      <c r="E106" s="175" t="s">
        <v>427</v>
      </c>
      <c r="F106" s="175" t="s">
        <v>291</v>
      </c>
      <c r="G106" s="177">
        <v>2024.1</v>
      </c>
      <c r="H106" s="178">
        <v>2024.11</v>
      </c>
      <c r="I106" s="175" t="s">
        <v>68</v>
      </c>
      <c r="J106" s="175" t="s">
        <v>428</v>
      </c>
      <c r="K106" s="223">
        <v>20</v>
      </c>
      <c r="L106" s="228">
        <v>20</v>
      </c>
      <c r="M106" s="225"/>
      <c r="N106" s="489">
        <v>1</v>
      </c>
      <c r="O106" s="490">
        <v>48</v>
      </c>
      <c r="P106" s="223">
        <v>1028</v>
      </c>
      <c r="Q106" s="496" t="s">
        <v>429</v>
      </c>
      <c r="R106" s="175" t="s">
        <v>294</v>
      </c>
      <c r="S106" s="206"/>
    </row>
    <row r="107" ht="60" spans="1:19">
      <c r="A107" s="10">
        <v>5</v>
      </c>
      <c r="B107" s="21" t="s">
        <v>414</v>
      </c>
      <c r="C107" s="31" t="s">
        <v>44</v>
      </c>
      <c r="D107" s="31" t="s">
        <v>366</v>
      </c>
      <c r="E107" s="31" t="s">
        <v>430</v>
      </c>
      <c r="F107" s="31" t="s">
        <v>32</v>
      </c>
      <c r="G107" s="31">
        <v>2024.5</v>
      </c>
      <c r="H107" s="31">
        <v>2024.12</v>
      </c>
      <c r="I107" s="31" t="s">
        <v>266</v>
      </c>
      <c r="J107" s="31" t="s">
        <v>431</v>
      </c>
      <c r="K107" s="31">
        <v>16</v>
      </c>
      <c r="L107" s="110">
        <v>16</v>
      </c>
      <c r="M107" s="226"/>
      <c r="N107" s="478">
        <v>1</v>
      </c>
      <c r="O107" s="478"/>
      <c r="P107" s="31">
        <v>324</v>
      </c>
      <c r="Q107" s="31" t="s">
        <v>432</v>
      </c>
      <c r="R107" s="31" t="s">
        <v>433</v>
      </c>
      <c r="S107" s="206"/>
    </row>
    <row r="108" ht="48" spans="1:19">
      <c r="A108" s="10">
        <v>6</v>
      </c>
      <c r="B108" s="21" t="s">
        <v>414</v>
      </c>
      <c r="C108" s="31" t="s">
        <v>90</v>
      </c>
      <c r="D108" s="31" t="s">
        <v>434</v>
      </c>
      <c r="E108" s="31" t="s">
        <v>435</v>
      </c>
      <c r="F108" s="31" t="s">
        <v>32</v>
      </c>
      <c r="G108" s="31">
        <v>2024.5</v>
      </c>
      <c r="H108" s="31">
        <v>2024.12</v>
      </c>
      <c r="I108" s="31" t="s">
        <v>93</v>
      </c>
      <c r="J108" s="31" t="s">
        <v>436</v>
      </c>
      <c r="K108" s="31">
        <v>100</v>
      </c>
      <c r="L108" s="110">
        <v>100</v>
      </c>
      <c r="M108" s="226"/>
      <c r="N108" s="478">
        <v>1</v>
      </c>
      <c r="O108" s="478"/>
      <c r="P108" s="31">
        <v>1200</v>
      </c>
      <c r="Q108" s="31" t="s">
        <v>437</v>
      </c>
      <c r="R108" s="31" t="s">
        <v>433</v>
      </c>
      <c r="S108" s="206"/>
    </row>
    <row r="109" ht="84" spans="1:19">
      <c r="A109" s="10">
        <v>7</v>
      </c>
      <c r="B109" s="125" t="s">
        <v>414</v>
      </c>
      <c r="C109" s="125" t="s">
        <v>90</v>
      </c>
      <c r="D109" s="187" t="s">
        <v>438</v>
      </c>
      <c r="E109" s="187" t="s">
        <v>439</v>
      </c>
      <c r="F109" s="188" t="s">
        <v>32</v>
      </c>
      <c r="G109" s="189">
        <v>2024.08</v>
      </c>
      <c r="H109" s="187">
        <v>2024.12</v>
      </c>
      <c r="I109" s="187" t="s">
        <v>93</v>
      </c>
      <c r="J109" s="187" t="s">
        <v>440</v>
      </c>
      <c r="K109" s="188">
        <v>146.64</v>
      </c>
      <c r="L109" s="188">
        <v>146.64</v>
      </c>
      <c r="M109" s="232"/>
      <c r="N109" s="233">
        <v>2</v>
      </c>
      <c r="O109" s="233"/>
      <c r="P109" s="187">
        <v>2800</v>
      </c>
      <c r="Q109" s="187" t="s">
        <v>441</v>
      </c>
      <c r="R109" s="187" t="s">
        <v>218</v>
      </c>
      <c r="S109" s="206"/>
    </row>
    <row r="110" ht="24" spans="1:19">
      <c r="A110" s="10">
        <v>8</v>
      </c>
      <c r="B110" s="480" t="s">
        <v>414</v>
      </c>
      <c r="C110" s="480" t="s">
        <v>415</v>
      </c>
      <c r="D110" s="480" t="s">
        <v>62</v>
      </c>
      <c r="E110" s="480" t="s">
        <v>442</v>
      </c>
      <c r="F110" s="480" t="s">
        <v>32</v>
      </c>
      <c r="G110" s="481">
        <v>2024.4</v>
      </c>
      <c r="H110" s="481">
        <v>2024.12</v>
      </c>
      <c r="I110" s="477" t="s">
        <v>40</v>
      </c>
      <c r="J110" s="480" t="s">
        <v>443</v>
      </c>
      <c r="K110" s="480">
        <v>170</v>
      </c>
      <c r="L110" s="480">
        <v>170</v>
      </c>
      <c r="M110" s="480"/>
      <c r="N110" s="480">
        <v>137</v>
      </c>
      <c r="O110" s="480">
        <v>56894</v>
      </c>
      <c r="P110" s="480">
        <v>203586</v>
      </c>
      <c r="Q110" s="497" t="s">
        <v>444</v>
      </c>
      <c r="R110" s="498" t="s">
        <v>362</v>
      </c>
      <c r="S110" s="206"/>
    </row>
    <row r="111" ht="45" spans="1:19">
      <c r="A111" s="10">
        <v>9</v>
      </c>
      <c r="B111" s="482" t="s">
        <v>445</v>
      </c>
      <c r="C111" s="483" t="s">
        <v>169</v>
      </c>
      <c r="D111" s="482" t="s">
        <v>62</v>
      </c>
      <c r="E111" s="482" t="s">
        <v>446</v>
      </c>
      <c r="F111" s="484" t="s">
        <v>32</v>
      </c>
      <c r="G111" s="481">
        <v>2024.4</v>
      </c>
      <c r="H111" s="481">
        <v>2024.12</v>
      </c>
      <c r="I111" s="491" t="s">
        <v>447</v>
      </c>
      <c r="J111" s="482" t="s">
        <v>448</v>
      </c>
      <c r="K111" s="492">
        <v>721.7</v>
      </c>
      <c r="L111" s="483">
        <v>721.7</v>
      </c>
      <c r="M111" s="493"/>
      <c r="N111" s="483">
        <v>137</v>
      </c>
      <c r="O111" s="494">
        <v>58955</v>
      </c>
      <c r="P111" s="494">
        <v>206345</v>
      </c>
      <c r="Q111" s="482" t="s">
        <v>449</v>
      </c>
      <c r="R111" s="498" t="s">
        <v>362</v>
      </c>
      <c r="S111" s="206"/>
    </row>
    <row r="112" ht="36" spans="1:19">
      <c r="A112" s="10"/>
      <c r="B112" s="159" t="s">
        <v>450</v>
      </c>
      <c r="C112" s="160"/>
      <c r="D112" s="74"/>
      <c r="E112" s="17"/>
      <c r="F112" s="10"/>
      <c r="G112" s="17"/>
      <c r="H112" s="161"/>
      <c r="I112" s="204"/>
      <c r="J112" s="161"/>
      <c r="K112" s="205">
        <f>K113</f>
        <v>5</v>
      </c>
      <c r="L112" s="205">
        <f>L113</f>
        <v>5</v>
      </c>
      <c r="M112" s="212">
        <f>K112-L112</f>
        <v>0</v>
      </c>
      <c r="N112" s="207"/>
      <c r="O112" s="207"/>
      <c r="P112" s="206"/>
      <c r="Q112" s="207"/>
      <c r="R112" s="207"/>
      <c r="S112" s="206"/>
    </row>
    <row r="113" ht="24" spans="1:19">
      <c r="A113" s="10">
        <v>1</v>
      </c>
      <c r="B113" s="31" t="s">
        <v>451</v>
      </c>
      <c r="C113" s="43" t="s">
        <v>49</v>
      </c>
      <c r="D113" s="43" t="s">
        <v>131</v>
      </c>
      <c r="E113" s="31" t="s">
        <v>452</v>
      </c>
      <c r="F113" s="43" t="s">
        <v>32</v>
      </c>
      <c r="G113" s="43">
        <v>2024.8</v>
      </c>
      <c r="H113" s="43">
        <v>2024.12</v>
      </c>
      <c r="I113" s="103" t="s">
        <v>109</v>
      </c>
      <c r="J113" s="43" t="s">
        <v>453</v>
      </c>
      <c r="K113" s="43">
        <v>5</v>
      </c>
      <c r="L113" s="238">
        <v>5</v>
      </c>
      <c r="M113" s="239"/>
      <c r="N113" s="495">
        <v>1</v>
      </c>
      <c r="O113" s="239"/>
      <c r="P113" s="43">
        <v>385</v>
      </c>
      <c r="Q113" s="43" t="s">
        <v>306</v>
      </c>
      <c r="R113" s="44" t="s">
        <v>362</v>
      </c>
      <c r="S113" s="206"/>
    </row>
    <row r="114" ht="42.75" spans="1:19">
      <c r="A114" s="10"/>
      <c r="B114" s="165" t="s">
        <v>454</v>
      </c>
      <c r="C114" s="160"/>
      <c r="D114" s="74"/>
      <c r="E114" s="17"/>
      <c r="F114" s="10"/>
      <c r="G114" s="10"/>
      <c r="H114" s="161"/>
      <c r="I114" s="204"/>
      <c r="J114" s="161"/>
      <c r="K114" s="205">
        <v>100</v>
      </c>
      <c r="L114" s="205">
        <v>100</v>
      </c>
      <c r="M114" s="212">
        <v>0</v>
      </c>
      <c r="N114" s="207"/>
      <c r="O114" s="207"/>
      <c r="P114" s="206"/>
      <c r="Q114" s="207"/>
      <c r="R114" s="207"/>
      <c r="S114" s="206"/>
    </row>
    <row r="115" ht="24" spans="1:19">
      <c r="A115" s="17">
        <v>1</v>
      </c>
      <c r="B115" s="19" t="s">
        <v>455</v>
      </c>
      <c r="C115" s="19" t="s">
        <v>169</v>
      </c>
      <c r="D115" s="19" t="s">
        <v>169</v>
      </c>
      <c r="E115" s="19" t="s">
        <v>456</v>
      </c>
      <c r="F115" s="19" t="s">
        <v>32</v>
      </c>
      <c r="G115" s="19">
        <v>2024.03</v>
      </c>
      <c r="H115" s="19">
        <v>2024.12</v>
      </c>
      <c r="I115" s="19" t="s">
        <v>457</v>
      </c>
      <c r="J115" s="19" t="s">
        <v>458</v>
      </c>
      <c r="K115" s="19">
        <v>100</v>
      </c>
      <c r="L115" s="24">
        <v>100</v>
      </c>
      <c r="M115" s="19"/>
      <c r="N115" s="19">
        <v>38</v>
      </c>
      <c r="O115" s="19">
        <v>2455</v>
      </c>
      <c r="P115" s="19">
        <v>6000</v>
      </c>
      <c r="Q115" s="19" t="s">
        <v>459</v>
      </c>
      <c r="R115" s="19" t="s">
        <v>362</v>
      </c>
      <c r="S115" s="206"/>
    </row>
    <row r="116" ht="42.75" spans="1:19">
      <c r="A116" s="17"/>
      <c r="B116" s="165" t="s">
        <v>460</v>
      </c>
      <c r="C116" s="160"/>
      <c r="D116" s="74"/>
      <c r="E116" s="17"/>
      <c r="F116" s="10"/>
      <c r="G116" s="10"/>
      <c r="H116" s="161"/>
      <c r="I116" s="204"/>
      <c r="J116" s="161"/>
      <c r="K116" s="205">
        <f>K117</f>
        <v>2</v>
      </c>
      <c r="L116" s="205">
        <f>L117</f>
        <v>2</v>
      </c>
      <c r="M116" s="212"/>
      <c r="N116" s="207"/>
      <c r="O116" s="207"/>
      <c r="P116" s="206"/>
      <c r="Q116" s="207"/>
      <c r="R116" s="207"/>
      <c r="S116" s="206"/>
    </row>
    <row r="117" ht="24" spans="1:19">
      <c r="A117" s="17"/>
      <c r="B117" s="159" t="s">
        <v>461</v>
      </c>
      <c r="C117" s="160"/>
      <c r="D117" s="74"/>
      <c r="E117" s="17"/>
      <c r="F117" s="10"/>
      <c r="G117" s="10"/>
      <c r="H117" s="161"/>
      <c r="I117" s="204"/>
      <c r="J117" s="161"/>
      <c r="K117" s="205">
        <v>2</v>
      </c>
      <c r="L117" s="205">
        <v>2</v>
      </c>
      <c r="M117" s="212"/>
      <c r="N117" s="207"/>
      <c r="O117" s="207"/>
      <c r="P117" s="206"/>
      <c r="Q117" s="207"/>
      <c r="R117" s="207"/>
      <c r="S117" s="206"/>
    </row>
    <row r="118" ht="36" spans="1:19">
      <c r="A118" s="17"/>
      <c r="B118" s="250" t="s">
        <v>462</v>
      </c>
      <c r="C118" s="30" t="s">
        <v>61</v>
      </c>
      <c r="D118" s="21" t="s">
        <v>295</v>
      </c>
      <c r="E118" s="21" t="s">
        <v>463</v>
      </c>
      <c r="F118" s="21" t="s">
        <v>464</v>
      </c>
      <c r="G118" s="22">
        <v>2024.7</v>
      </c>
      <c r="H118" s="22">
        <v>2024.12</v>
      </c>
      <c r="I118" s="22" t="s">
        <v>68</v>
      </c>
      <c r="J118" s="22" t="s">
        <v>465</v>
      </c>
      <c r="K118" s="22">
        <v>2</v>
      </c>
      <c r="L118" s="96">
        <v>2</v>
      </c>
      <c r="M118" s="96"/>
      <c r="N118" s="93">
        <v>1</v>
      </c>
      <c r="O118" s="93">
        <v>48</v>
      </c>
      <c r="P118" s="21">
        <v>1028</v>
      </c>
      <c r="Q118" s="22" t="s">
        <v>444</v>
      </c>
      <c r="R118" s="22" t="s">
        <v>433</v>
      </c>
      <c r="S118" s="206"/>
    </row>
    <row r="119" ht="30" customHeight="1" spans="1:19">
      <c r="A119" s="251"/>
      <c r="B119" s="252" t="s">
        <v>466</v>
      </c>
      <c r="C119" s="251"/>
      <c r="D119" s="251"/>
      <c r="E119" s="251"/>
      <c r="F119" s="251"/>
      <c r="G119" s="251"/>
      <c r="H119" s="251"/>
      <c r="I119" s="251"/>
      <c r="J119" s="251"/>
      <c r="K119" s="14">
        <f>K120</f>
        <v>252.79</v>
      </c>
      <c r="L119" s="14">
        <f>L120</f>
        <v>252.79</v>
      </c>
      <c r="M119" s="251"/>
      <c r="N119" s="251"/>
      <c r="O119" s="251"/>
      <c r="P119" s="251"/>
      <c r="Q119" s="289"/>
      <c r="R119" s="289"/>
      <c r="S119" s="290"/>
    </row>
    <row r="120" ht="120" spans="1:19">
      <c r="A120" s="75">
        <v>1</v>
      </c>
      <c r="B120" s="240" t="s">
        <v>467</v>
      </c>
      <c r="C120" s="253" t="s">
        <v>468</v>
      </c>
      <c r="D120" s="254" t="s">
        <v>469</v>
      </c>
      <c r="E120" s="254" t="s">
        <v>467</v>
      </c>
      <c r="F120" s="254" t="s">
        <v>32</v>
      </c>
      <c r="G120" s="189">
        <v>2024.08</v>
      </c>
      <c r="H120" s="187">
        <v>2024.12</v>
      </c>
      <c r="I120" s="250" t="s">
        <v>470</v>
      </c>
      <c r="J120" s="254" t="s">
        <v>471</v>
      </c>
      <c r="K120" s="254">
        <v>252.79</v>
      </c>
      <c r="L120" s="254">
        <v>252.79</v>
      </c>
      <c r="M120" s="282"/>
      <c r="N120" s="76">
        <v>10</v>
      </c>
      <c r="O120" s="76">
        <v>1668</v>
      </c>
      <c r="P120" s="254">
        <v>6000</v>
      </c>
      <c r="Q120" s="250" t="s">
        <v>472</v>
      </c>
      <c r="R120" s="240" t="s">
        <v>362</v>
      </c>
      <c r="S120" s="290"/>
    </row>
    <row r="121" spans="1:19">
      <c r="A121" s="255"/>
      <c r="B121" s="256"/>
      <c r="C121" s="256"/>
      <c r="D121" s="255"/>
      <c r="E121" s="257"/>
      <c r="F121" s="258"/>
      <c r="G121" s="258"/>
      <c r="H121" s="259"/>
      <c r="I121" s="283"/>
      <c r="J121" s="259"/>
      <c r="K121" s="259"/>
      <c r="L121" s="259"/>
      <c r="M121" s="258"/>
      <c r="N121" s="283"/>
      <c r="O121" s="283"/>
      <c r="P121" s="258"/>
      <c r="Q121" s="291"/>
      <c r="R121" s="291"/>
      <c r="S121" s="257"/>
    </row>
    <row r="122" spans="1:19">
      <c r="A122" s="255"/>
      <c r="B122" s="256"/>
      <c r="C122" s="256"/>
      <c r="D122" s="255"/>
      <c r="E122" s="257"/>
      <c r="F122" s="258"/>
      <c r="G122" s="258"/>
      <c r="H122" s="259"/>
      <c r="I122" s="283"/>
      <c r="J122" s="259"/>
      <c r="K122" s="259"/>
      <c r="L122" s="259"/>
      <c r="M122" s="258"/>
      <c r="N122" s="283"/>
      <c r="O122" s="283"/>
      <c r="P122" s="258"/>
      <c r="Q122" s="291"/>
      <c r="R122" s="291"/>
      <c r="S122" s="257"/>
    </row>
    <row r="123" spans="1:19">
      <c r="A123" s="255"/>
      <c r="B123" s="256"/>
      <c r="C123" s="256"/>
      <c r="D123" s="255"/>
      <c r="E123" s="257"/>
      <c r="F123" s="258"/>
      <c r="G123" s="258"/>
      <c r="H123" s="259"/>
      <c r="I123" s="283"/>
      <c r="J123" s="259"/>
      <c r="K123" s="259"/>
      <c r="L123" s="259"/>
      <c r="M123" s="258"/>
      <c r="N123" s="283"/>
      <c r="O123" s="283"/>
      <c r="P123" s="258"/>
      <c r="Q123" s="291"/>
      <c r="R123" s="291"/>
      <c r="S123" s="257"/>
    </row>
    <row r="124" spans="1:19">
      <c r="A124" s="255"/>
      <c r="B124" s="256"/>
      <c r="C124" s="256"/>
      <c r="D124" s="255"/>
      <c r="E124" s="257"/>
      <c r="F124" s="258"/>
      <c r="G124" s="258"/>
      <c r="H124" s="259"/>
      <c r="I124" s="283"/>
      <c r="J124" s="259"/>
      <c r="K124" s="259"/>
      <c r="L124" s="259"/>
      <c r="M124" s="258"/>
      <c r="N124" s="283"/>
      <c r="O124" s="283"/>
      <c r="P124" s="258"/>
      <c r="Q124" s="291"/>
      <c r="R124" s="291"/>
      <c r="S124" s="257"/>
    </row>
    <row r="125" spans="1:19">
      <c r="A125" s="255"/>
      <c r="B125" s="256"/>
      <c r="C125" s="256"/>
      <c r="D125" s="255"/>
      <c r="E125" s="257"/>
      <c r="F125" s="258"/>
      <c r="G125" s="258"/>
      <c r="H125" s="259"/>
      <c r="I125" s="283"/>
      <c r="J125" s="259"/>
      <c r="K125" s="259"/>
      <c r="L125" s="259"/>
      <c r="M125" s="258"/>
      <c r="N125" s="283"/>
      <c r="O125" s="283"/>
      <c r="P125" s="258"/>
      <c r="Q125" s="291"/>
      <c r="R125" s="291"/>
      <c r="S125" s="257"/>
    </row>
    <row r="126" spans="1:19">
      <c r="A126" s="255"/>
      <c r="B126" s="260"/>
      <c r="C126" s="256"/>
      <c r="D126" s="255"/>
      <c r="E126" s="255"/>
      <c r="F126" s="255"/>
      <c r="G126" s="255"/>
      <c r="H126" s="261"/>
      <c r="I126" s="284"/>
      <c r="J126" s="261"/>
      <c r="K126" s="261"/>
      <c r="L126" s="261"/>
      <c r="M126" s="255"/>
      <c r="N126" s="283"/>
      <c r="O126" s="283"/>
      <c r="P126" s="255"/>
      <c r="Q126" s="283"/>
      <c r="R126" s="283"/>
      <c r="S126" s="255"/>
    </row>
    <row r="127" spans="1:19">
      <c r="A127" s="262"/>
      <c r="B127" s="260"/>
      <c r="C127" s="263"/>
      <c r="D127" s="262"/>
      <c r="E127" s="264"/>
      <c r="F127" s="265"/>
      <c r="G127" s="266"/>
      <c r="H127" s="267"/>
      <c r="I127" s="285"/>
      <c r="J127" s="267"/>
      <c r="K127" s="267"/>
      <c r="L127" s="267"/>
      <c r="M127" s="286"/>
      <c r="N127" s="273"/>
      <c r="O127" s="273"/>
      <c r="P127" s="262"/>
      <c r="Q127" s="273"/>
      <c r="R127" s="273"/>
      <c r="S127" s="262"/>
    </row>
    <row r="128" spans="1:19">
      <c r="A128" s="262"/>
      <c r="B128" s="263"/>
      <c r="C128" s="263"/>
      <c r="D128" s="262"/>
      <c r="E128" s="268"/>
      <c r="F128" s="262"/>
      <c r="G128" s="262"/>
      <c r="H128" s="269"/>
      <c r="I128" s="273"/>
      <c r="J128" s="269"/>
      <c r="K128" s="269"/>
      <c r="L128" s="269"/>
      <c r="M128" s="262"/>
      <c r="N128" s="273"/>
      <c r="O128" s="273"/>
      <c r="P128" s="262"/>
      <c r="Q128" s="273"/>
      <c r="R128" s="273"/>
      <c r="S128" s="262"/>
    </row>
    <row r="129" spans="1:19">
      <c r="A129" s="262"/>
      <c r="B129" s="263"/>
      <c r="C129" s="263"/>
      <c r="D129" s="262"/>
      <c r="E129" s="262"/>
      <c r="F129" s="262"/>
      <c r="G129" s="262"/>
      <c r="H129" s="269"/>
      <c r="I129" s="273"/>
      <c r="J129" s="269"/>
      <c r="K129" s="269"/>
      <c r="L129" s="269"/>
      <c r="M129" s="262"/>
      <c r="N129" s="273"/>
      <c r="O129" s="273"/>
      <c r="P129" s="262"/>
      <c r="Q129" s="273"/>
      <c r="R129" s="273"/>
      <c r="S129" s="262"/>
    </row>
    <row r="130" spans="1:19">
      <c r="A130" s="262"/>
      <c r="B130" s="270"/>
      <c r="C130" s="263"/>
      <c r="D130" s="262"/>
      <c r="E130" s="271"/>
      <c r="F130" s="266"/>
      <c r="G130" s="272"/>
      <c r="H130" s="273"/>
      <c r="I130" s="273"/>
      <c r="J130" s="273"/>
      <c r="K130" s="273"/>
      <c r="L130" s="273"/>
      <c r="M130" s="262"/>
      <c r="N130" s="273"/>
      <c r="O130" s="273"/>
      <c r="P130" s="262"/>
      <c r="Q130" s="273"/>
      <c r="R130" s="273"/>
      <c r="S130" s="262"/>
    </row>
    <row r="131" spans="1:19">
      <c r="A131" s="262"/>
      <c r="B131" s="260"/>
      <c r="C131" s="263"/>
      <c r="D131" s="262"/>
      <c r="E131" s="265"/>
      <c r="F131" s="265"/>
      <c r="G131" s="266"/>
      <c r="H131" s="274"/>
      <c r="I131" s="287"/>
      <c r="J131" s="274"/>
      <c r="K131" s="274"/>
      <c r="L131" s="274"/>
      <c r="M131" s="262"/>
      <c r="N131" s="273"/>
      <c r="O131" s="273"/>
      <c r="P131" s="262"/>
      <c r="Q131" s="273"/>
      <c r="R131" s="273"/>
      <c r="S131" s="262"/>
    </row>
    <row r="132" spans="1:19">
      <c r="A132" s="262"/>
      <c r="B132" s="275"/>
      <c r="C132" s="263"/>
      <c r="D132" s="262"/>
      <c r="E132" s="276"/>
      <c r="F132" s="277"/>
      <c r="G132" s="272"/>
      <c r="H132" s="278"/>
      <c r="I132" s="273"/>
      <c r="J132" s="280"/>
      <c r="K132" s="280"/>
      <c r="L132" s="280"/>
      <c r="M132" s="262"/>
      <c r="N132" s="273"/>
      <c r="O132" s="273"/>
      <c r="P132" s="262"/>
      <c r="Q132" s="273"/>
      <c r="R132" s="273"/>
      <c r="S132" s="262"/>
    </row>
    <row r="133" spans="1:19">
      <c r="A133" s="262"/>
      <c r="B133" s="275"/>
      <c r="C133" s="263"/>
      <c r="D133" s="262"/>
      <c r="E133" s="276"/>
      <c r="F133" s="277"/>
      <c r="G133" s="272"/>
      <c r="H133" s="278"/>
      <c r="I133" s="273"/>
      <c r="J133" s="280"/>
      <c r="K133" s="280"/>
      <c r="L133" s="280"/>
      <c r="M133" s="262"/>
      <c r="N133" s="273"/>
      <c r="O133" s="273"/>
      <c r="P133" s="262"/>
      <c r="Q133" s="273"/>
      <c r="R133" s="273"/>
      <c r="S133" s="262"/>
    </row>
    <row r="134" spans="1:19">
      <c r="A134" s="262"/>
      <c r="B134" s="275"/>
      <c r="C134" s="263"/>
      <c r="D134" s="262"/>
      <c r="E134" s="276"/>
      <c r="F134" s="272"/>
      <c r="G134" s="272"/>
      <c r="H134" s="278"/>
      <c r="I134" s="273"/>
      <c r="J134" s="280"/>
      <c r="K134" s="280"/>
      <c r="L134" s="280"/>
      <c r="M134" s="262"/>
      <c r="N134" s="273"/>
      <c r="O134" s="273"/>
      <c r="P134" s="262"/>
      <c r="Q134" s="273"/>
      <c r="R134" s="273"/>
      <c r="S134" s="262"/>
    </row>
    <row r="135" spans="1:19">
      <c r="A135" s="262"/>
      <c r="B135" s="275"/>
      <c r="C135" s="263"/>
      <c r="D135" s="262"/>
      <c r="E135" s="276"/>
      <c r="F135" s="277"/>
      <c r="G135" s="272"/>
      <c r="H135" s="278"/>
      <c r="I135" s="273"/>
      <c r="J135" s="280"/>
      <c r="K135" s="280"/>
      <c r="L135" s="280"/>
      <c r="M135" s="262"/>
      <c r="N135" s="273"/>
      <c r="O135" s="273"/>
      <c r="P135" s="262"/>
      <c r="Q135" s="273"/>
      <c r="R135" s="273"/>
      <c r="S135" s="262"/>
    </row>
    <row r="136" spans="1:19">
      <c r="A136" s="262"/>
      <c r="B136" s="275"/>
      <c r="C136" s="263"/>
      <c r="D136" s="262"/>
      <c r="E136" s="276"/>
      <c r="F136" s="277"/>
      <c r="G136" s="272"/>
      <c r="H136" s="278"/>
      <c r="I136" s="273"/>
      <c r="J136" s="280"/>
      <c r="K136" s="280"/>
      <c r="L136" s="280"/>
      <c r="M136" s="262"/>
      <c r="N136" s="273"/>
      <c r="O136" s="273"/>
      <c r="P136" s="262"/>
      <c r="Q136" s="273"/>
      <c r="R136" s="273"/>
      <c r="S136" s="262"/>
    </row>
    <row r="137" spans="1:19">
      <c r="A137" s="262"/>
      <c r="B137" s="275"/>
      <c r="C137" s="263"/>
      <c r="D137" s="262"/>
      <c r="E137" s="276"/>
      <c r="F137" s="277"/>
      <c r="G137" s="272"/>
      <c r="H137" s="278"/>
      <c r="I137" s="273"/>
      <c r="J137" s="280"/>
      <c r="K137" s="280"/>
      <c r="L137" s="280"/>
      <c r="M137" s="262"/>
      <c r="N137" s="273"/>
      <c r="O137" s="273"/>
      <c r="P137" s="262"/>
      <c r="Q137" s="273"/>
      <c r="R137" s="273"/>
      <c r="S137" s="262"/>
    </row>
    <row r="138" spans="1:19">
      <c r="A138" s="262"/>
      <c r="B138" s="275"/>
      <c r="C138" s="263"/>
      <c r="D138" s="262"/>
      <c r="E138" s="276"/>
      <c r="F138" s="277"/>
      <c r="G138" s="272"/>
      <c r="H138" s="278"/>
      <c r="I138" s="273"/>
      <c r="J138" s="280"/>
      <c r="K138" s="280"/>
      <c r="L138" s="280"/>
      <c r="M138" s="262"/>
      <c r="N138" s="273"/>
      <c r="O138" s="273"/>
      <c r="P138" s="262"/>
      <c r="Q138" s="273"/>
      <c r="R138" s="273"/>
      <c r="S138" s="262"/>
    </row>
    <row r="139" spans="1:19">
      <c r="A139" s="262"/>
      <c r="B139" s="275"/>
      <c r="C139" s="263"/>
      <c r="D139" s="262"/>
      <c r="E139" s="276"/>
      <c r="F139" s="277"/>
      <c r="G139" s="272"/>
      <c r="H139" s="278"/>
      <c r="I139" s="273"/>
      <c r="J139" s="280"/>
      <c r="K139" s="280"/>
      <c r="L139" s="280"/>
      <c r="M139" s="262"/>
      <c r="N139" s="273"/>
      <c r="O139" s="273"/>
      <c r="P139" s="262"/>
      <c r="Q139" s="273"/>
      <c r="R139" s="273"/>
      <c r="S139" s="262"/>
    </row>
    <row r="140" spans="1:19">
      <c r="A140" s="262"/>
      <c r="B140" s="275"/>
      <c r="C140" s="263"/>
      <c r="D140" s="262"/>
      <c r="E140" s="276"/>
      <c r="F140" s="272"/>
      <c r="G140" s="272"/>
      <c r="H140" s="278"/>
      <c r="I140" s="273"/>
      <c r="J140" s="280"/>
      <c r="K140" s="280"/>
      <c r="L140" s="280"/>
      <c r="M140" s="262"/>
      <c r="N140" s="273"/>
      <c r="O140" s="273"/>
      <c r="P140" s="262"/>
      <c r="Q140" s="273"/>
      <c r="R140" s="273"/>
      <c r="S140" s="262"/>
    </row>
    <row r="141" spans="1:19">
      <c r="A141" s="262"/>
      <c r="B141" s="275"/>
      <c r="C141" s="263"/>
      <c r="D141" s="262"/>
      <c r="E141" s="279"/>
      <c r="F141" s="277"/>
      <c r="G141" s="272"/>
      <c r="H141" s="278"/>
      <c r="I141" s="273"/>
      <c r="J141" s="280"/>
      <c r="K141" s="280"/>
      <c r="L141" s="280"/>
      <c r="M141" s="262"/>
      <c r="N141" s="273"/>
      <c r="O141" s="273"/>
      <c r="P141" s="262"/>
      <c r="Q141" s="273"/>
      <c r="R141" s="273"/>
      <c r="S141" s="262"/>
    </row>
    <row r="142" spans="1:19">
      <c r="A142" s="262"/>
      <c r="B142" s="275"/>
      <c r="C142" s="263"/>
      <c r="D142" s="262"/>
      <c r="E142" s="279"/>
      <c r="F142" s="277"/>
      <c r="G142" s="272"/>
      <c r="H142" s="278"/>
      <c r="I142" s="273"/>
      <c r="J142" s="280"/>
      <c r="K142" s="280"/>
      <c r="L142" s="280"/>
      <c r="M142" s="262"/>
      <c r="N142" s="273"/>
      <c r="O142" s="273"/>
      <c r="P142" s="262"/>
      <c r="Q142" s="273"/>
      <c r="R142" s="273"/>
      <c r="S142" s="262"/>
    </row>
    <row r="143" spans="1:19">
      <c r="A143" s="262"/>
      <c r="B143" s="275"/>
      <c r="C143" s="263"/>
      <c r="D143" s="262"/>
      <c r="E143" s="276"/>
      <c r="F143" s="277"/>
      <c r="G143" s="272"/>
      <c r="H143" s="278"/>
      <c r="I143" s="273"/>
      <c r="J143" s="280"/>
      <c r="K143" s="280"/>
      <c r="L143" s="280"/>
      <c r="M143" s="262"/>
      <c r="N143" s="273"/>
      <c r="O143" s="273"/>
      <c r="P143" s="262"/>
      <c r="Q143" s="273"/>
      <c r="R143" s="273"/>
      <c r="S143" s="262"/>
    </row>
    <row r="144" spans="1:19">
      <c r="A144" s="262"/>
      <c r="B144" s="275"/>
      <c r="C144" s="263"/>
      <c r="D144" s="262"/>
      <c r="E144" s="276"/>
      <c r="F144" s="277"/>
      <c r="G144" s="272"/>
      <c r="H144" s="278"/>
      <c r="I144" s="273"/>
      <c r="J144" s="280"/>
      <c r="K144" s="280"/>
      <c r="L144" s="280"/>
      <c r="M144" s="262"/>
      <c r="N144" s="273"/>
      <c r="O144" s="273"/>
      <c r="P144" s="262"/>
      <c r="Q144" s="273"/>
      <c r="R144" s="273"/>
      <c r="S144" s="262"/>
    </row>
    <row r="145" spans="1:19">
      <c r="A145" s="262"/>
      <c r="B145" s="275"/>
      <c r="C145" s="263"/>
      <c r="D145" s="262"/>
      <c r="E145" s="276"/>
      <c r="F145" s="277"/>
      <c r="G145" s="272"/>
      <c r="H145" s="278"/>
      <c r="I145" s="273"/>
      <c r="J145" s="280"/>
      <c r="K145" s="280"/>
      <c r="L145" s="280"/>
      <c r="M145" s="262"/>
      <c r="N145" s="273"/>
      <c r="O145" s="273"/>
      <c r="P145" s="262"/>
      <c r="Q145" s="273"/>
      <c r="R145" s="273"/>
      <c r="S145" s="262"/>
    </row>
    <row r="146" spans="1:19">
      <c r="A146" s="262"/>
      <c r="B146" s="275"/>
      <c r="C146" s="263"/>
      <c r="D146" s="262"/>
      <c r="E146" s="266"/>
      <c r="F146" s="277"/>
      <c r="G146" s="272"/>
      <c r="H146" s="278"/>
      <c r="I146" s="273"/>
      <c r="J146" s="280"/>
      <c r="K146" s="280"/>
      <c r="L146" s="280"/>
      <c r="M146" s="262"/>
      <c r="N146" s="273"/>
      <c r="O146" s="273"/>
      <c r="P146" s="262"/>
      <c r="Q146" s="273"/>
      <c r="R146" s="273"/>
      <c r="S146" s="262"/>
    </row>
    <row r="147" spans="1:19">
      <c r="A147" s="262"/>
      <c r="B147" s="275"/>
      <c r="C147" s="263"/>
      <c r="D147" s="262"/>
      <c r="E147" s="266"/>
      <c r="F147" s="277"/>
      <c r="G147" s="272"/>
      <c r="H147" s="278"/>
      <c r="I147" s="273"/>
      <c r="J147" s="280"/>
      <c r="K147" s="280"/>
      <c r="L147" s="280"/>
      <c r="M147" s="262"/>
      <c r="N147" s="273"/>
      <c r="O147" s="273"/>
      <c r="P147" s="262"/>
      <c r="Q147" s="273"/>
      <c r="R147" s="273"/>
      <c r="S147" s="262"/>
    </row>
    <row r="148" spans="1:19">
      <c r="A148" s="262"/>
      <c r="B148" s="275"/>
      <c r="C148" s="263"/>
      <c r="D148" s="262"/>
      <c r="E148" s="266"/>
      <c r="F148" s="277"/>
      <c r="G148" s="272"/>
      <c r="H148" s="278"/>
      <c r="I148" s="273"/>
      <c r="J148" s="280"/>
      <c r="K148" s="280"/>
      <c r="L148" s="280"/>
      <c r="M148" s="262"/>
      <c r="N148" s="273"/>
      <c r="O148" s="273"/>
      <c r="P148" s="262"/>
      <c r="Q148" s="273"/>
      <c r="R148" s="273"/>
      <c r="S148" s="262"/>
    </row>
    <row r="149" spans="1:19">
      <c r="A149" s="262"/>
      <c r="B149" s="275"/>
      <c r="C149" s="263"/>
      <c r="D149" s="262"/>
      <c r="E149" s="266"/>
      <c r="F149" s="277"/>
      <c r="G149" s="272"/>
      <c r="H149" s="278"/>
      <c r="I149" s="273"/>
      <c r="J149" s="280"/>
      <c r="K149" s="280"/>
      <c r="L149" s="280"/>
      <c r="M149" s="262"/>
      <c r="N149" s="273"/>
      <c r="O149" s="273"/>
      <c r="P149" s="262"/>
      <c r="Q149" s="273"/>
      <c r="R149" s="273"/>
      <c r="S149" s="262"/>
    </row>
    <row r="150" spans="1:19">
      <c r="A150" s="262"/>
      <c r="B150" s="275"/>
      <c r="C150" s="263"/>
      <c r="D150" s="262"/>
      <c r="E150" s="266"/>
      <c r="F150" s="277"/>
      <c r="G150" s="272"/>
      <c r="H150" s="278"/>
      <c r="I150" s="273"/>
      <c r="J150" s="280"/>
      <c r="K150" s="280"/>
      <c r="L150" s="280"/>
      <c r="M150" s="262"/>
      <c r="N150" s="273"/>
      <c r="O150" s="273"/>
      <c r="P150" s="262"/>
      <c r="Q150" s="273"/>
      <c r="R150" s="273"/>
      <c r="S150" s="262"/>
    </row>
    <row r="151" spans="1:19">
      <c r="A151" s="262"/>
      <c r="B151" s="275"/>
      <c r="C151" s="263"/>
      <c r="D151" s="262"/>
      <c r="E151" s="266"/>
      <c r="F151" s="277"/>
      <c r="G151" s="272"/>
      <c r="H151" s="278"/>
      <c r="I151" s="273"/>
      <c r="J151" s="280"/>
      <c r="K151" s="280"/>
      <c r="L151" s="280"/>
      <c r="M151" s="262"/>
      <c r="N151" s="273"/>
      <c r="O151" s="273"/>
      <c r="P151" s="262"/>
      <c r="Q151" s="273"/>
      <c r="R151" s="273"/>
      <c r="S151" s="262"/>
    </row>
    <row r="152" spans="1:19">
      <c r="A152" s="262"/>
      <c r="B152" s="275"/>
      <c r="C152" s="263"/>
      <c r="D152" s="262"/>
      <c r="E152" s="266"/>
      <c r="F152" s="277"/>
      <c r="G152" s="272"/>
      <c r="H152" s="278"/>
      <c r="I152" s="273"/>
      <c r="J152" s="280"/>
      <c r="K152" s="280"/>
      <c r="L152" s="280"/>
      <c r="M152" s="262"/>
      <c r="N152" s="273"/>
      <c r="O152" s="273"/>
      <c r="P152" s="262"/>
      <c r="Q152" s="273"/>
      <c r="R152" s="273"/>
      <c r="S152" s="262"/>
    </row>
    <row r="153" spans="1:19">
      <c r="A153" s="262"/>
      <c r="B153" s="275"/>
      <c r="C153" s="263"/>
      <c r="D153" s="262"/>
      <c r="E153" s="266"/>
      <c r="F153" s="277"/>
      <c r="G153" s="272"/>
      <c r="H153" s="278"/>
      <c r="I153" s="273"/>
      <c r="J153" s="280"/>
      <c r="K153" s="280"/>
      <c r="L153" s="280"/>
      <c r="M153" s="262"/>
      <c r="N153" s="273"/>
      <c r="O153" s="273"/>
      <c r="P153" s="262"/>
      <c r="Q153" s="273"/>
      <c r="R153" s="273"/>
      <c r="S153" s="262"/>
    </row>
    <row r="154" spans="1:19">
      <c r="A154" s="262"/>
      <c r="B154" s="263"/>
      <c r="C154" s="263"/>
      <c r="D154" s="262"/>
      <c r="E154" s="262"/>
      <c r="F154" s="266"/>
      <c r="G154" s="262"/>
      <c r="H154" s="280"/>
      <c r="I154" s="273"/>
      <c r="J154" s="280"/>
      <c r="K154" s="280"/>
      <c r="L154" s="280"/>
      <c r="M154" s="262"/>
      <c r="N154" s="273"/>
      <c r="O154" s="273"/>
      <c r="P154" s="262"/>
      <c r="Q154" s="273"/>
      <c r="R154" s="273"/>
      <c r="S154" s="262"/>
    </row>
    <row r="155" spans="1:19">
      <c r="A155" s="262"/>
      <c r="B155" s="263"/>
      <c r="C155" s="263"/>
      <c r="D155" s="262"/>
      <c r="E155" s="262"/>
      <c r="F155" s="266"/>
      <c r="G155" s="262"/>
      <c r="H155" s="280"/>
      <c r="I155" s="273"/>
      <c r="J155" s="280"/>
      <c r="K155" s="280"/>
      <c r="L155" s="280"/>
      <c r="M155" s="262"/>
      <c r="N155" s="273"/>
      <c r="O155" s="273"/>
      <c r="P155" s="262"/>
      <c r="Q155" s="273"/>
      <c r="R155" s="273"/>
      <c r="S155" s="262"/>
    </row>
    <row r="156" spans="1:19">
      <c r="A156" s="262"/>
      <c r="B156" s="263"/>
      <c r="C156" s="263"/>
      <c r="D156" s="262"/>
      <c r="E156" s="262"/>
      <c r="F156" s="266"/>
      <c r="G156" s="262"/>
      <c r="H156" s="280"/>
      <c r="I156" s="273"/>
      <c r="J156" s="280"/>
      <c r="K156" s="280"/>
      <c r="L156" s="280"/>
      <c r="M156" s="262"/>
      <c r="N156" s="273"/>
      <c r="O156" s="273"/>
      <c r="P156" s="262"/>
      <c r="Q156" s="273"/>
      <c r="R156" s="273"/>
      <c r="S156" s="262"/>
    </row>
    <row r="157" spans="1:19">
      <c r="A157" s="262"/>
      <c r="B157" s="263"/>
      <c r="C157" s="263"/>
      <c r="D157" s="262"/>
      <c r="E157" s="262"/>
      <c r="F157" s="266"/>
      <c r="G157" s="262"/>
      <c r="H157" s="280"/>
      <c r="I157" s="273"/>
      <c r="J157" s="280"/>
      <c r="K157" s="280"/>
      <c r="L157" s="280"/>
      <c r="M157" s="262"/>
      <c r="N157" s="273"/>
      <c r="O157" s="273"/>
      <c r="P157" s="262"/>
      <c r="Q157" s="273"/>
      <c r="R157" s="273"/>
      <c r="S157" s="262"/>
    </row>
    <row r="158" spans="1:19">
      <c r="A158" s="262"/>
      <c r="B158" s="263"/>
      <c r="C158" s="263"/>
      <c r="D158" s="262"/>
      <c r="E158" s="262"/>
      <c r="F158" s="266"/>
      <c r="G158" s="262"/>
      <c r="H158" s="280"/>
      <c r="I158" s="288"/>
      <c r="J158" s="280"/>
      <c r="K158" s="280"/>
      <c r="L158" s="280"/>
      <c r="M158" s="262"/>
      <c r="N158" s="273"/>
      <c r="O158" s="273"/>
      <c r="P158" s="262"/>
      <c r="Q158" s="273"/>
      <c r="R158" s="273"/>
      <c r="S158" s="262"/>
    </row>
    <row r="159" spans="1:19">
      <c r="A159" s="262"/>
      <c r="B159" s="263"/>
      <c r="C159" s="263"/>
      <c r="D159" s="262"/>
      <c r="E159" s="262"/>
      <c r="F159" s="266"/>
      <c r="G159" s="262"/>
      <c r="H159" s="280"/>
      <c r="I159" s="273"/>
      <c r="J159" s="280"/>
      <c r="K159" s="280"/>
      <c r="L159" s="280"/>
      <c r="M159" s="262"/>
      <c r="N159" s="273"/>
      <c r="O159" s="273"/>
      <c r="P159" s="262"/>
      <c r="Q159" s="273"/>
      <c r="R159" s="273"/>
      <c r="S159" s="262"/>
    </row>
    <row r="160" spans="1:19">
      <c r="A160" s="262"/>
      <c r="B160" s="263"/>
      <c r="C160" s="263"/>
      <c r="D160" s="262"/>
      <c r="E160" s="262"/>
      <c r="F160" s="266"/>
      <c r="G160" s="262"/>
      <c r="H160" s="280"/>
      <c r="I160" s="288"/>
      <c r="J160" s="280"/>
      <c r="K160" s="280"/>
      <c r="L160" s="280"/>
      <c r="M160" s="262"/>
      <c r="N160" s="273"/>
      <c r="O160" s="273"/>
      <c r="P160" s="262"/>
      <c r="Q160" s="273"/>
      <c r="R160" s="273"/>
      <c r="S160" s="262"/>
    </row>
    <row r="161" spans="1:19">
      <c r="A161" s="262"/>
      <c r="B161" s="263"/>
      <c r="C161" s="263"/>
      <c r="D161" s="262"/>
      <c r="E161" s="262"/>
      <c r="F161" s="266"/>
      <c r="G161" s="262"/>
      <c r="H161" s="280"/>
      <c r="I161" s="273"/>
      <c r="J161" s="280"/>
      <c r="K161" s="280"/>
      <c r="L161" s="280"/>
      <c r="M161" s="262"/>
      <c r="N161" s="273"/>
      <c r="O161" s="273"/>
      <c r="P161" s="262"/>
      <c r="Q161" s="273"/>
      <c r="R161" s="273"/>
      <c r="S161" s="262"/>
    </row>
    <row r="162" spans="1:19">
      <c r="A162" s="262"/>
      <c r="B162" s="263"/>
      <c r="C162" s="263"/>
      <c r="D162" s="262"/>
      <c r="E162" s="266"/>
      <c r="F162" s="266"/>
      <c r="G162" s="262"/>
      <c r="H162" s="280"/>
      <c r="I162" s="273"/>
      <c r="J162" s="280"/>
      <c r="K162" s="280"/>
      <c r="L162" s="280"/>
      <c r="M162" s="262"/>
      <c r="N162" s="273"/>
      <c r="O162" s="273"/>
      <c r="P162" s="262"/>
      <c r="Q162" s="273"/>
      <c r="R162" s="273"/>
      <c r="S162" s="262"/>
    </row>
    <row r="163" spans="1:19">
      <c r="A163" s="262"/>
      <c r="B163" s="263"/>
      <c r="C163" s="263"/>
      <c r="D163" s="262"/>
      <c r="E163" s="262"/>
      <c r="F163" s="266"/>
      <c r="G163" s="262"/>
      <c r="H163" s="280"/>
      <c r="I163" s="273"/>
      <c r="J163" s="280"/>
      <c r="K163" s="280"/>
      <c r="L163" s="280"/>
      <c r="M163" s="262"/>
      <c r="N163" s="273"/>
      <c r="O163" s="273"/>
      <c r="P163" s="262"/>
      <c r="Q163" s="273"/>
      <c r="R163" s="273"/>
      <c r="S163" s="262"/>
    </row>
    <row r="164" spans="1:19">
      <c r="A164" s="262"/>
      <c r="B164" s="263"/>
      <c r="C164" s="263"/>
      <c r="D164" s="262"/>
      <c r="E164" s="262"/>
      <c r="F164" s="266"/>
      <c r="G164" s="262"/>
      <c r="H164" s="280"/>
      <c r="I164" s="273"/>
      <c r="J164" s="280"/>
      <c r="K164" s="280"/>
      <c r="L164" s="280"/>
      <c r="M164" s="262"/>
      <c r="N164" s="273"/>
      <c r="O164" s="273"/>
      <c r="P164" s="262"/>
      <c r="Q164" s="273"/>
      <c r="R164" s="273"/>
      <c r="S164" s="262"/>
    </row>
    <row r="165" spans="1:19">
      <c r="A165" s="262"/>
      <c r="B165" s="263"/>
      <c r="C165" s="263"/>
      <c r="D165" s="262"/>
      <c r="E165" s="262"/>
      <c r="F165" s="262"/>
      <c r="G165" s="262"/>
      <c r="H165" s="280"/>
      <c r="I165" s="273"/>
      <c r="J165" s="280"/>
      <c r="K165" s="280"/>
      <c r="L165" s="280"/>
      <c r="M165" s="262"/>
      <c r="N165" s="273"/>
      <c r="O165" s="273"/>
      <c r="P165" s="262"/>
      <c r="Q165" s="273"/>
      <c r="R165" s="273"/>
      <c r="S165" s="262"/>
    </row>
    <row r="166" spans="1:19">
      <c r="A166" s="262"/>
      <c r="B166" s="263"/>
      <c r="C166" s="263"/>
      <c r="D166" s="262"/>
      <c r="E166" s="262"/>
      <c r="F166" s="262"/>
      <c r="G166" s="262"/>
      <c r="H166" s="280"/>
      <c r="I166" s="273"/>
      <c r="J166" s="280"/>
      <c r="K166" s="280"/>
      <c r="L166" s="280"/>
      <c r="M166" s="262"/>
      <c r="N166" s="273"/>
      <c r="O166" s="273"/>
      <c r="P166" s="262"/>
      <c r="Q166" s="273"/>
      <c r="R166" s="273"/>
      <c r="S166" s="262"/>
    </row>
    <row r="167" spans="1:19">
      <c r="A167" s="262"/>
      <c r="B167" s="263"/>
      <c r="C167" s="263"/>
      <c r="D167" s="262"/>
      <c r="E167" s="262"/>
      <c r="F167" s="262"/>
      <c r="G167" s="262"/>
      <c r="H167" s="280"/>
      <c r="I167" s="273"/>
      <c r="J167" s="280"/>
      <c r="K167" s="280"/>
      <c r="L167" s="280"/>
      <c r="M167" s="262"/>
      <c r="N167" s="273"/>
      <c r="O167" s="273"/>
      <c r="P167" s="262"/>
      <c r="Q167" s="273"/>
      <c r="R167" s="273"/>
      <c r="S167" s="262"/>
    </row>
    <row r="168" spans="1:19">
      <c r="A168" s="262"/>
      <c r="B168" s="263"/>
      <c r="C168" s="263"/>
      <c r="D168" s="262"/>
      <c r="E168" s="262"/>
      <c r="F168" s="262"/>
      <c r="G168" s="262"/>
      <c r="H168" s="280"/>
      <c r="I168" s="273"/>
      <c r="J168" s="280"/>
      <c r="K168" s="280"/>
      <c r="L168" s="280"/>
      <c r="M168" s="262"/>
      <c r="N168" s="273"/>
      <c r="O168" s="273"/>
      <c r="P168" s="262"/>
      <c r="Q168" s="273"/>
      <c r="R168" s="273"/>
      <c r="S168" s="262"/>
    </row>
    <row r="169" spans="1:19">
      <c r="A169" s="262"/>
      <c r="B169" s="263"/>
      <c r="C169" s="263"/>
      <c r="D169" s="262"/>
      <c r="E169" s="262"/>
      <c r="F169" s="262"/>
      <c r="G169" s="262"/>
      <c r="H169" s="280"/>
      <c r="I169" s="273"/>
      <c r="J169" s="280"/>
      <c r="K169" s="280"/>
      <c r="L169" s="280"/>
      <c r="M169" s="262"/>
      <c r="N169" s="273"/>
      <c r="O169" s="273"/>
      <c r="P169" s="262"/>
      <c r="Q169" s="273"/>
      <c r="R169" s="273"/>
      <c r="S169" s="262"/>
    </row>
    <row r="170" spans="1:19">
      <c r="A170" s="262"/>
      <c r="B170" s="263"/>
      <c r="C170" s="263"/>
      <c r="D170" s="262"/>
      <c r="E170" s="281"/>
      <c r="F170" s="262"/>
      <c r="G170" s="262"/>
      <c r="H170" s="280"/>
      <c r="I170" s="273"/>
      <c r="J170" s="280"/>
      <c r="K170" s="280"/>
      <c r="L170" s="280"/>
      <c r="M170" s="262"/>
      <c r="N170" s="273"/>
      <c r="O170" s="273"/>
      <c r="P170" s="262"/>
      <c r="Q170" s="273"/>
      <c r="R170" s="273"/>
      <c r="S170" s="262"/>
    </row>
    <row r="171" spans="1:19">
      <c r="A171" s="262"/>
      <c r="B171" s="263"/>
      <c r="C171" s="263"/>
      <c r="D171" s="262"/>
      <c r="E171" s="262"/>
      <c r="F171" s="266"/>
      <c r="G171" s="262"/>
      <c r="H171" s="280"/>
      <c r="I171" s="273"/>
      <c r="J171" s="280"/>
      <c r="K171" s="280"/>
      <c r="L171" s="280"/>
      <c r="M171" s="262"/>
      <c r="N171" s="273"/>
      <c r="O171" s="273"/>
      <c r="P171" s="262"/>
      <c r="Q171" s="273"/>
      <c r="R171" s="273"/>
      <c r="S171" s="262"/>
    </row>
    <row r="172" spans="1:19">
      <c r="A172" s="262"/>
      <c r="B172" s="263"/>
      <c r="C172" s="263"/>
      <c r="D172" s="262"/>
      <c r="E172" s="281"/>
      <c r="F172" s="266"/>
      <c r="G172" s="262"/>
      <c r="H172" s="280"/>
      <c r="I172" s="273"/>
      <c r="J172" s="280"/>
      <c r="K172" s="280"/>
      <c r="L172" s="280"/>
      <c r="M172" s="262"/>
      <c r="N172" s="273"/>
      <c r="O172" s="273"/>
      <c r="P172" s="262"/>
      <c r="Q172" s="273"/>
      <c r="R172" s="273"/>
      <c r="S172" s="262"/>
    </row>
    <row r="173" spans="1:19">
      <c r="A173" s="262"/>
      <c r="B173" s="263"/>
      <c r="C173" s="263"/>
      <c r="D173" s="262"/>
      <c r="E173" s="262"/>
      <c r="F173" s="266"/>
      <c r="G173" s="262"/>
      <c r="H173" s="280"/>
      <c r="I173" s="273"/>
      <c r="J173" s="280"/>
      <c r="K173" s="280"/>
      <c r="L173" s="280"/>
      <c r="M173" s="262"/>
      <c r="N173" s="273"/>
      <c r="O173" s="273"/>
      <c r="P173" s="262"/>
      <c r="Q173" s="273"/>
      <c r="R173" s="273"/>
      <c r="S173" s="262"/>
    </row>
    <row r="174" spans="1:19">
      <c r="A174" s="262"/>
      <c r="B174" s="263"/>
      <c r="C174" s="263"/>
      <c r="D174" s="262"/>
      <c r="E174" s="262"/>
      <c r="F174" s="266"/>
      <c r="G174" s="262"/>
      <c r="H174" s="280"/>
      <c r="I174" s="273"/>
      <c r="J174" s="280"/>
      <c r="K174" s="280"/>
      <c r="L174" s="280"/>
      <c r="M174" s="262"/>
      <c r="N174" s="273"/>
      <c r="O174" s="273"/>
      <c r="P174" s="262"/>
      <c r="Q174" s="273"/>
      <c r="R174" s="273"/>
      <c r="S174" s="262"/>
    </row>
    <row r="175" spans="1:19">
      <c r="A175" s="262"/>
      <c r="B175" s="263"/>
      <c r="C175" s="263"/>
      <c r="D175" s="262"/>
      <c r="E175" s="262"/>
      <c r="F175" s="266"/>
      <c r="G175" s="262"/>
      <c r="H175" s="280"/>
      <c r="I175" s="273"/>
      <c r="J175" s="280"/>
      <c r="K175" s="280"/>
      <c r="L175" s="280"/>
      <c r="M175" s="262"/>
      <c r="N175" s="273"/>
      <c r="O175" s="273"/>
      <c r="P175" s="262"/>
      <c r="Q175" s="273"/>
      <c r="R175" s="273"/>
      <c r="S175" s="262"/>
    </row>
    <row r="176" spans="1:19">
      <c r="A176" s="262"/>
      <c r="B176" s="263"/>
      <c r="C176" s="263"/>
      <c r="D176" s="262"/>
      <c r="E176" s="262"/>
      <c r="F176" s="266"/>
      <c r="G176" s="262"/>
      <c r="H176" s="280"/>
      <c r="I176" s="273"/>
      <c r="J176" s="280"/>
      <c r="K176" s="280"/>
      <c r="L176" s="280"/>
      <c r="M176" s="262"/>
      <c r="N176" s="273"/>
      <c r="O176" s="273"/>
      <c r="P176" s="262"/>
      <c r="Q176" s="273"/>
      <c r="R176" s="273"/>
      <c r="S176" s="262"/>
    </row>
    <row r="177" spans="1:19">
      <c r="A177" s="262"/>
      <c r="B177" s="263"/>
      <c r="C177" s="263"/>
      <c r="D177" s="262"/>
      <c r="E177" s="262"/>
      <c r="F177" s="266"/>
      <c r="G177" s="262"/>
      <c r="H177" s="280"/>
      <c r="I177" s="273"/>
      <c r="J177" s="280"/>
      <c r="K177" s="280"/>
      <c r="L177" s="280"/>
      <c r="M177" s="262"/>
      <c r="N177" s="273"/>
      <c r="O177" s="273"/>
      <c r="P177" s="262"/>
      <c r="Q177" s="273"/>
      <c r="R177" s="273"/>
      <c r="S177" s="262"/>
    </row>
    <row r="178" spans="1:19">
      <c r="A178" s="262"/>
      <c r="B178" s="263"/>
      <c r="C178" s="263"/>
      <c r="D178" s="262"/>
      <c r="E178" s="262"/>
      <c r="F178" s="266"/>
      <c r="G178" s="262"/>
      <c r="H178" s="280"/>
      <c r="I178" s="273"/>
      <c r="J178" s="280"/>
      <c r="K178" s="280"/>
      <c r="L178" s="280"/>
      <c r="M178" s="262"/>
      <c r="N178" s="273"/>
      <c r="O178" s="273"/>
      <c r="P178" s="262"/>
      <c r="Q178" s="273"/>
      <c r="R178" s="273"/>
      <c r="S178" s="262"/>
    </row>
    <row r="179" spans="1:19">
      <c r="A179" s="262"/>
      <c r="B179" s="263"/>
      <c r="C179" s="263"/>
      <c r="D179" s="262"/>
      <c r="E179" s="262"/>
      <c r="F179" s="266"/>
      <c r="G179" s="262"/>
      <c r="H179" s="278"/>
      <c r="I179" s="288"/>
      <c r="J179" s="280"/>
      <c r="K179" s="280"/>
      <c r="L179" s="280"/>
      <c r="M179" s="262"/>
      <c r="N179" s="273"/>
      <c r="O179" s="273"/>
      <c r="P179" s="262"/>
      <c r="Q179" s="273"/>
      <c r="R179" s="273"/>
      <c r="S179" s="262"/>
    </row>
    <row r="180" spans="1:19">
      <c r="A180" s="262"/>
      <c r="B180" s="263"/>
      <c r="C180" s="263"/>
      <c r="D180" s="262"/>
      <c r="E180" s="262"/>
      <c r="F180" s="266"/>
      <c r="G180" s="262"/>
      <c r="H180" s="278"/>
      <c r="I180" s="273"/>
      <c r="J180" s="280"/>
      <c r="K180" s="280"/>
      <c r="L180" s="280"/>
      <c r="M180" s="262"/>
      <c r="N180" s="273"/>
      <c r="O180" s="273"/>
      <c r="P180" s="262"/>
      <c r="Q180" s="273"/>
      <c r="R180" s="273"/>
      <c r="S180" s="262"/>
    </row>
    <row r="181" spans="1:19">
      <c r="A181" s="262"/>
      <c r="B181" s="263"/>
      <c r="C181" s="263"/>
      <c r="D181" s="262"/>
      <c r="E181" s="262"/>
      <c r="F181" s="266"/>
      <c r="G181" s="262"/>
      <c r="H181" s="280"/>
      <c r="I181" s="273"/>
      <c r="J181" s="280"/>
      <c r="K181" s="280"/>
      <c r="L181" s="280"/>
      <c r="M181" s="262"/>
      <c r="N181" s="273"/>
      <c r="O181" s="273"/>
      <c r="P181" s="262"/>
      <c r="Q181" s="273"/>
      <c r="R181" s="273"/>
      <c r="S181" s="262"/>
    </row>
    <row r="182" spans="1:19">
      <c r="A182" s="262"/>
      <c r="B182" s="263"/>
      <c r="C182" s="263"/>
      <c r="D182" s="262"/>
      <c r="E182" s="262"/>
      <c r="F182" s="266"/>
      <c r="G182" s="262"/>
      <c r="H182" s="280"/>
      <c r="I182" s="273"/>
      <c r="J182" s="280"/>
      <c r="K182" s="280"/>
      <c r="L182" s="280"/>
      <c r="M182" s="262"/>
      <c r="N182" s="273"/>
      <c r="O182" s="273"/>
      <c r="P182" s="262"/>
      <c r="Q182" s="273"/>
      <c r="R182" s="273"/>
      <c r="S182" s="262"/>
    </row>
    <row r="183" spans="1:19">
      <c r="A183" s="262"/>
      <c r="B183" s="263"/>
      <c r="C183" s="263"/>
      <c r="D183" s="262"/>
      <c r="E183" s="262"/>
      <c r="F183" s="266"/>
      <c r="G183" s="262"/>
      <c r="H183" s="280"/>
      <c r="I183" s="273"/>
      <c r="J183" s="280"/>
      <c r="K183" s="280"/>
      <c r="L183" s="280"/>
      <c r="M183" s="262"/>
      <c r="N183" s="273"/>
      <c r="O183" s="273"/>
      <c r="P183" s="262"/>
      <c r="Q183" s="273"/>
      <c r="R183" s="273"/>
      <c r="S183" s="262"/>
    </row>
    <row r="184" spans="1:19">
      <c r="A184" s="262"/>
      <c r="B184" s="263"/>
      <c r="C184" s="263"/>
      <c r="D184" s="262"/>
      <c r="E184" s="266"/>
      <c r="F184" s="266"/>
      <c r="G184" s="262"/>
      <c r="H184" s="280"/>
      <c r="I184" s="273"/>
      <c r="J184" s="280"/>
      <c r="K184" s="280"/>
      <c r="L184" s="280"/>
      <c r="M184" s="262"/>
      <c r="N184" s="273"/>
      <c r="O184" s="273"/>
      <c r="P184" s="262"/>
      <c r="Q184" s="273"/>
      <c r="R184" s="273"/>
      <c r="S184" s="262"/>
    </row>
    <row r="185" spans="1:19">
      <c r="A185" s="262"/>
      <c r="B185" s="263"/>
      <c r="C185" s="263"/>
      <c r="D185" s="262"/>
      <c r="E185" s="266"/>
      <c r="F185" s="266"/>
      <c r="G185" s="262"/>
      <c r="H185" s="280"/>
      <c r="I185" s="273"/>
      <c r="J185" s="280"/>
      <c r="K185" s="280"/>
      <c r="L185" s="280"/>
      <c r="M185" s="262"/>
      <c r="N185" s="273"/>
      <c r="O185" s="273"/>
      <c r="P185" s="262"/>
      <c r="Q185" s="273"/>
      <c r="R185" s="273"/>
      <c r="S185" s="262"/>
    </row>
    <row r="186" spans="1:19">
      <c r="A186" s="262"/>
      <c r="B186" s="263"/>
      <c r="C186" s="263"/>
      <c r="D186" s="262"/>
      <c r="E186" s="266"/>
      <c r="F186" s="266"/>
      <c r="G186" s="262"/>
      <c r="H186" s="280"/>
      <c r="I186" s="273"/>
      <c r="J186" s="280"/>
      <c r="K186" s="280"/>
      <c r="L186" s="280"/>
      <c r="M186" s="262"/>
      <c r="N186" s="273"/>
      <c r="O186" s="273"/>
      <c r="P186" s="262"/>
      <c r="Q186" s="273"/>
      <c r="R186" s="273"/>
      <c r="S186" s="262"/>
    </row>
    <row r="187" spans="1:19">
      <c r="A187" s="262"/>
      <c r="B187" s="263"/>
      <c r="C187" s="263"/>
      <c r="D187" s="262"/>
      <c r="E187" s="266"/>
      <c r="F187" s="266"/>
      <c r="G187" s="262"/>
      <c r="H187" s="278"/>
      <c r="I187" s="288"/>
      <c r="J187" s="278"/>
      <c r="K187" s="278"/>
      <c r="L187" s="278"/>
      <c r="M187" s="262"/>
      <c r="N187" s="273"/>
      <c r="O187" s="273"/>
      <c r="P187" s="262"/>
      <c r="Q187" s="273"/>
      <c r="R187" s="273"/>
      <c r="S187" s="262"/>
    </row>
    <row r="188" spans="1:19">
      <c r="A188" s="262"/>
      <c r="B188" s="263"/>
      <c r="C188" s="263"/>
      <c r="D188" s="262"/>
      <c r="E188" s="262"/>
      <c r="F188" s="266"/>
      <c r="G188" s="262"/>
      <c r="H188" s="292"/>
      <c r="I188" s="273"/>
      <c r="J188" s="280"/>
      <c r="K188" s="280"/>
      <c r="L188" s="280"/>
      <c r="M188" s="262"/>
      <c r="N188" s="283"/>
      <c r="O188" s="273"/>
      <c r="P188" s="262"/>
      <c r="Q188" s="273"/>
      <c r="R188" s="273"/>
      <c r="S188" s="262"/>
    </row>
    <row r="189" spans="1:19">
      <c r="A189" s="262"/>
      <c r="B189" s="263"/>
      <c r="C189" s="263"/>
      <c r="D189" s="262"/>
      <c r="E189" s="262"/>
      <c r="F189" s="266"/>
      <c r="G189" s="262"/>
      <c r="H189" s="293"/>
      <c r="I189" s="273"/>
      <c r="J189" s="293"/>
      <c r="K189" s="293"/>
      <c r="L189" s="293"/>
      <c r="M189" s="262"/>
      <c r="N189" s="301"/>
      <c r="O189" s="302"/>
      <c r="P189" s="262"/>
      <c r="Q189" s="273"/>
      <c r="R189" s="273"/>
      <c r="S189" s="262"/>
    </row>
    <row r="190" spans="1:19">
      <c r="A190" s="262"/>
      <c r="B190" s="260"/>
      <c r="C190" s="263"/>
      <c r="D190" s="262"/>
      <c r="E190" s="294"/>
      <c r="F190" s="294"/>
      <c r="G190" s="262"/>
      <c r="H190" s="287"/>
      <c r="I190" s="273"/>
      <c r="J190" s="287"/>
      <c r="K190" s="287"/>
      <c r="L190" s="287"/>
      <c r="M190" s="262"/>
      <c r="N190" s="273"/>
      <c r="O190" s="273"/>
      <c r="P190" s="262"/>
      <c r="Q190" s="273"/>
      <c r="R190" s="273"/>
      <c r="S190" s="262"/>
    </row>
    <row r="191" spans="1:19">
      <c r="A191" s="262"/>
      <c r="B191" s="263"/>
      <c r="C191" s="263"/>
      <c r="D191" s="262"/>
      <c r="E191" s="266"/>
      <c r="F191" s="262"/>
      <c r="G191" s="262"/>
      <c r="H191" s="273"/>
      <c r="I191" s="273"/>
      <c r="J191" s="273"/>
      <c r="K191" s="273"/>
      <c r="L191" s="273"/>
      <c r="M191" s="262"/>
      <c r="N191" s="273"/>
      <c r="O191" s="273"/>
      <c r="P191" s="262"/>
      <c r="Q191" s="273"/>
      <c r="R191" s="273"/>
      <c r="S191" s="262"/>
    </row>
    <row r="192" spans="1:19">
      <c r="A192" s="262"/>
      <c r="B192" s="295"/>
      <c r="C192" s="256"/>
      <c r="D192" s="255"/>
      <c r="E192" s="296"/>
      <c r="F192" s="297"/>
      <c r="G192" s="297"/>
      <c r="H192" s="298"/>
      <c r="I192" s="255"/>
      <c r="J192" s="298"/>
      <c r="K192" s="298"/>
      <c r="L192" s="298"/>
      <c r="M192" s="255"/>
      <c r="N192" s="303"/>
      <c r="O192" s="303"/>
      <c r="P192" s="255"/>
      <c r="Q192" s="297"/>
      <c r="R192" s="297"/>
      <c r="S192" s="255"/>
    </row>
    <row r="193" spans="1:19">
      <c r="A193" s="262"/>
      <c r="B193" s="295"/>
      <c r="C193" s="256"/>
      <c r="D193" s="255"/>
      <c r="E193" s="296"/>
      <c r="F193" s="297"/>
      <c r="G193" s="297"/>
      <c r="H193" s="298"/>
      <c r="I193" s="255"/>
      <c r="J193" s="298"/>
      <c r="K193" s="298"/>
      <c r="L193" s="298"/>
      <c r="M193" s="255"/>
      <c r="N193" s="303"/>
      <c r="O193" s="303"/>
      <c r="P193" s="255"/>
      <c r="Q193" s="297"/>
      <c r="R193" s="297"/>
      <c r="S193" s="255"/>
    </row>
    <row r="194" spans="1:19">
      <c r="A194" s="262"/>
      <c r="B194" s="260"/>
      <c r="C194" s="260"/>
      <c r="D194" s="262"/>
      <c r="E194" s="265"/>
      <c r="F194" s="265"/>
      <c r="G194" s="265"/>
      <c r="H194" s="285"/>
      <c r="I194" s="300"/>
      <c r="J194" s="285"/>
      <c r="K194" s="285"/>
      <c r="L194" s="285"/>
      <c r="M194" s="265"/>
      <c r="N194" s="287"/>
      <c r="O194" s="287"/>
      <c r="P194" s="265"/>
      <c r="Q194" s="287"/>
      <c r="R194" s="287"/>
      <c r="S194" s="265"/>
    </row>
    <row r="195" spans="1:19">
      <c r="A195" s="262"/>
      <c r="B195" s="270"/>
      <c r="C195" s="263"/>
      <c r="D195" s="262"/>
      <c r="E195" s="299"/>
      <c r="F195" s="271"/>
      <c r="G195" s="271"/>
      <c r="H195" s="300"/>
      <c r="I195" s="273"/>
      <c r="J195" s="300"/>
      <c r="K195" s="300"/>
      <c r="L195" s="300"/>
      <c r="M195" s="262"/>
      <c r="N195" s="273"/>
      <c r="O195" s="273"/>
      <c r="P195" s="262"/>
      <c r="Q195" s="273"/>
      <c r="R195" s="273"/>
      <c r="S195" s="262"/>
    </row>
    <row r="196" spans="1:19">
      <c r="A196" s="262"/>
      <c r="B196" s="270"/>
      <c r="C196" s="263"/>
      <c r="D196" s="262"/>
      <c r="E196" s="299"/>
      <c r="F196" s="271"/>
      <c r="G196" s="271"/>
      <c r="H196" s="300"/>
      <c r="I196" s="273"/>
      <c r="J196" s="300"/>
      <c r="K196" s="300"/>
      <c r="L196" s="300"/>
      <c r="M196" s="262"/>
      <c r="N196" s="273"/>
      <c r="O196" s="273"/>
      <c r="P196" s="262"/>
      <c r="Q196" s="273"/>
      <c r="R196" s="273"/>
      <c r="S196" s="262"/>
    </row>
    <row r="197" spans="1:19">
      <c r="A197" s="262"/>
      <c r="B197" s="270"/>
      <c r="C197" s="263"/>
      <c r="D197" s="262"/>
      <c r="E197" s="299"/>
      <c r="F197" s="271"/>
      <c r="G197" s="271"/>
      <c r="H197" s="300"/>
      <c r="I197" s="273"/>
      <c r="J197" s="300"/>
      <c r="K197" s="300"/>
      <c r="L197" s="300"/>
      <c r="M197" s="262"/>
      <c r="N197" s="273"/>
      <c r="O197" s="273"/>
      <c r="P197" s="262"/>
      <c r="Q197" s="273"/>
      <c r="R197" s="273"/>
      <c r="S197" s="262"/>
    </row>
    <row r="198" spans="1:19">
      <c r="A198" s="262"/>
      <c r="B198" s="270"/>
      <c r="C198" s="263"/>
      <c r="D198" s="262"/>
      <c r="E198" s="299"/>
      <c r="F198" s="271"/>
      <c r="G198" s="271"/>
      <c r="H198" s="300"/>
      <c r="I198" s="273"/>
      <c r="J198" s="300"/>
      <c r="K198" s="300"/>
      <c r="L198" s="300"/>
      <c r="M198" s="262"/>
      <c r="N198" s="273"/>
      <c r="O198" s="273"/>
      <c r="P198" s="262"/>
      <c r="Q198" s="273"/>
      <c r="R198" s="273"/>
      <c r="S198" s="262"/>
    </row>
    <row r="199" spans="1:19">
      <c r="A199" s="262"/>
      <c r="B199" s="270"/>
      <c r="C199" s="263"/>
      <c r="D199" s="262"/>
      <c r="E199" s="299"/>
      <c r="F199" s="271"/>
      <c r="G199" s="271"/>
      <c r="H199" s="300"/>
      <c r="I199" s="273"/>
      <c r="J199" s="300"/>
      <c r="K199" s="300"/>
      <c r="L199" s="300"/>
      <c r="M199" s="262"/>
      <c r="N199" s="273"/>
      <c r="O199" s="273"/>
      <c r="P199" s="262"/>
      <c r="Q199" s="273"/>
      <c r="R199" s="273"/>
      <c r="S199" s="262"/>
    </row>
    <row r="200" spans="1:19">
      <c r="A200" s="262"/>
      <c r="B200" s="270"/>
      <c r="C200" s="263"/>
      <c r="D200" s="262"/>
      <c r="E200" s="299"/>
      <c r="F200" s="271"/>
      <c r="G200" s="271"/>
      <c r="H200" s="300"/>
      <c r="I200" s="273"/>
      <c r="J200" s="300"/>
      <c r="K200" s="300"/>
      <c r="L200" s="300"/>
      <c r="M200" s="262"/>
      <c r="N200" s="273"/>
      <c r="O200" s="273"/>
      <c r="P200" s="262"/>
      <c r="Q200" s="273"/>
      <c r="R200" s="273"/>
      <c r="S200" s="262"/>
    </row>
    <row r="201" spans="1:19">
      <c r="A201" s="262"/>
      <c r="B201" s="270"/>
      <c r="C201" s="263"/>
      <c r="D201" s="262"/>
      <c r="E201" s="299"/>
      <c r="F201" s="271"/>
      <c r="G201" s="271"/>
      <c r="H201" s="300"/>
      <c r="I201" s="273"/>
      <c r="J201" s="300"/>
      <c r="K201" s="300"/>
      <c r="L201" s="300"/>
      <c r="M201" s="262"/>
      <c r="N201" s="273"/>
      <c r="O201" s="273"/>
      <c r="P201" s="262"/>
      <c r="Q201" s="273"/>
      <c r="R201" s="273"/>
      <c r="S201" s="262"/>
    </row>
    <row r="202" spans="1:19">
      <c r="A202" s="262"/>
      <c r="B202" s="270"/>
      <c r="C202" s="263"/>
      <c r="D202" s="262"/>
      <c r="E202" s="299"/>
      <c r="F202" s="271"/>
      <c r="G202" s="271"/>
      <c r="H202" s="300"/>
      <c r="I202" s="273"/>
      <c r="J202" s="300"/>
      <c r="K202" s="300"/>
      <c r="L202" s="300"/>
      <c r="M202" s="262"/>
      <c r="N202" s="273"/>
      <c r="O202" s="273"/>
      <c r="P202" s="262"/>
      <c r="Q202" s="273"/>
      <c r="R202" s="273"/>
      <c r="S202" s="262"/>
    </row>
    <row r="203" spans="1:19">
      <c r="A203" s="262"/>
      <c r="B203" s="270"/>
      <c r="C203" s="263"/>
      <c r="D203" s="262"/>
      <c r="E203" s="299"/>
      <c r="F203" s="271"/>
      <c r="G203" s="271"/>
      <c r="H203" s="300"/>
      <c r="I203" s="273"/>
      <c r="J203" s="300"/>
      <c r="K203" s="300"/>
      <c r="L203" s="300"/>
      <c r="M203" s="262"/>
      <c r="N203" s="273"/>
      <c r="O203" s="273"/>
      <c r="P203" s="262"/>
      <c r="Q203" s="273"/>
      <c r="R203" s="273"/>
      <c r="S203" s="262"/>
    </row>
    <row r="204" spans="1:19">
      <c r="A204" s="262"/>
      <c r="B204" s="270"/>
      <c r="C204" s="263"/>
      <c r="D204" s="262"/>
      <c r="E204" s="299"/>
      <c r="F204" s="271"/>
      <c r="G204" s="271"/>
      <c r="H204" s="300"/>
      <c r="I204" s="273"/>
      <c r="J204" s="300"/>
      <c r="K204" s="300"/>
      <c r="L204" s="300"/>
      <c r="M204" s="262"/>
      <c r="N204" s="273"/>
      <c r="O204" s="273"/>
      <c r="P204" s="262"/>
      <c r="Q204" s="273"/>
      <c r="R204" s="273"/>
      <c r="S204" s="262"/>
    </row>
    <row r="205" spans="1:19">
      <c r="A205" s="262"/>
      <c r="B205" s="270"/>
      <c r="C205" s="263"/>
      <c r="D205" s="262"/>
      <c r="E205" s="299"/>
      <c r="F205" s="271"/>
      <c r="G205" s="271"/>
      <c r="H205" s="300"/>
      <c r="I205" s="273"/>
      <c r="J205" s="300"/>
      <c r="K205" s="300"/>
      <c r="L205" s="300"/>
      <c r="M205" s="262"/>
      <c r="N205" s="273"/>
      <c r="O205" s="273"/>
      <c r="P205" s="262"/>
      <c r="Q205" s="273"/>
      <c r="R205" s="273"/>
      <c r="S205" s="262"/>
    </row>
    <row r="206" spans="1:19">
      <c r="A206" s="262"/>
      <c r="B206" s="270"/>
      <c r="C206" s="263"/>
      <c r="D206" s="262"/>
      <c r="E206" s="299"/>
      <c r="F206" s="271"/>
      <c r="G206" s="271"/>
      <c r="H206" s="300"/>
      <c r="I206" s="273"/>
      <c r="J206" s="300"/>
      <c r="K206" s="300"/>
      <c r="L206" s="300"/>
      <c r="M206" s="262"/>
      <c r="N206" s="273"/>
      <c r="O206" s="273"/>
      <c r="P206" s="262"/>
      <c r="Q206" s="273"/>
      <c r="R206" s="273"/>
      <c r="S206" s="262"/>
    </row>
    <row r="207" spans="1:19">
      <c r="A207" s="262"/>
      <c r="B207" s="270"/>
      <c r="C207" s="263"/>
      <c r="D207" s="262"/>
      <c r="E207" s="299"/>
      <c r="F207" s="271"/>
      <c r="G207" s="271"/>
      <c r="H207" s="300"/>
      <c r="I207" s="273"/>
      <c r="J207" s="300"/>
      <c r="K207" s="300"/>
      <c r="L207" s="300"/>
      <c r="M207" s="262"/>
      <c r="N207" s="273"/>
      <c r="O207" s="273"/>
      <c r="P207" s="262"/>
      <c r="Q207" s="273"/>
      <c r="R207" s="273"/>
      <c r="S207" s="262"/>
    </row>
    <row r="208" spans="1:19">
      <c r="A208" s="262"/>
      <c r="B208" s="270"/>
      <c r="C208" s="263"/>
      <c r="D208" s="262"/>
      <c r="E208" s="299"/>
      <c r="F208" s="271"/>
      <c r="G208" s="271"/>
      <c r="H208" s="300"/>
      <c r="I208" s="273"/>
      <c r="J208" s="300"/>
      <c r="K208" s="300"/>
      <c r="L208" s="300"/>
      <c r="M208" s="262"/>
      <c r="N208" s="273"/>
      <c r="O208" s="273"/>
      <c r="P208" s="262"/>
      <c r="Q208" s="273"/>
      <c r="R208" s="273"/>
      <c r="S208" s="262"/>
    </row>
    <row r="209" spans="1:19">
      <c r="A209" s="262"/>
      <c r="B209" s="270"/>
      <c r="C209" s="263"/>
      <c r="D209" s="262"/>
      <c r="E209" s="299"/>
      <c r="F209" s="271"/>
      <c r="G209" s="271"/>
      <c r="H209" s="300"/>
      <c r="I209" s="273"/>
      <c r="J209" s="300"/>
      <c r="K209" s="300"/>
      <c r="L209" s="300"/>
      <c r="M209" s="262"/>
      <c r="N209" s="273"/>
      <c r="O209" s="273"/>
      <c r="P209" s="262"/>
      <c r="Q209" s="273"/>
      <c r="R209" s="273"/>
      <c r="S209" s="262"/>
    </row>
    <row r="210" spans="1:19">
      <c r="A210" s="262"/>
      <c r="B210" s="270"/>
      <c r="C210" s="263"/>
      <c r="D210" s="262"/>
      <c r="E210" s="299"/>
      <c r="F210" s="271"/>
      <c r="G210" s="271"/>
      <c r="H210" s="300"/>
      <c r="I210" s="273"/>
      <c r="J210" s="300"/>
      <c r="K210" s="300"/>
      <c r="L210" s="300"/>
      <c r="M210" s="262"/>
      <c r="N210" s="273"/>
      <c r="O210" s="273"/>
      <c r="P210" s="262"/>
      <c r="Q210" s="273"/>
      <c r="R210" s="273"/>
      <c r="S210" s="262"/>
    </row>
    <row r="211" spans="1:19">
      <c r="A211" s="262"/>
      <c r="B211" s="270"/>
      <c r="C211" s="263"/>
      <c r="D211" s="262"/>
      <c r="E211" s="299"/>
      <c r="F211" s="271"/>
      <c r="G211" s="271"/>
      <c r="H211" s="300"/>
      <c r="I211" s="273"/>
      <c r="J211" s="300"/>
      <c r="K211" s="300"/>
      <c r="L211" s="300"/>
      <c r="M211" s="262"/>
      <c r="N211" s="273"/>
      <c r="O211" s="273"/>
      <c r="P211" s="262"/>
      <c r="Q211" s="273"/>
      <c r="R211" s="273"/>
      <c r="S211" s="262"/>
    </row>
    <row r="212" spans="1:19">
      <c r="A212" s="262"/>
      <c r="B212" s="270"/>
      <c r="C212" s="263"/>
      <c r="D212" s="262"/>
      <c r="E212" s="299"/>
      <c r="F212" s="271"/>
      <c r="G212" s="271"/>
      <c r="H212" s="300"/>
      <c r="I212" s="273"/>
      <c r="J212" s="300"/>
      <c r="K212" s="300"/>
      <c r="L212" s="300"/>
      <c r="M212" s="262"/>
      <c r="N212" s="273"/>
      <c r="O212" s="273"/>
      <c r="P212" s="262"/>
      <c r="Q212" s="273"/>
      <c r="R212" s="273"/>
      <c r="S212" s="262"/>
    </row>
    <row r="213" spans="1:19">
      <c r="A213" s="262"/>
      <c r="B213" s="270"/>
      <c r="C213" s="263"/>
      <c r="D213" s="262"/>
      <c r="E213" s="299"/>
      <c r="F213" s="271"/>
      <c r="G213" s="271"/>
      <c r="H213" s="300"/>
      <c r="I213" s="273"/>
      <c r="J213" s="300"/>
      <c r="K213" s="300"/>
      <c r="L213" s="300"/>
      <c r="M213" s="262"/>
      <c r="N213" s="273"/>
      <c r="O213" s="273"/>
      <c r="P213" s="262"/>
      <c r="Q213" s="273"/>
      <c r="R213" s="273"/>
      <c r="S213" s="262"/>
    </row>
    <row r="214" spans="1:19">
      <c r="A214" s="262"/>
      <c r="B214" s="270"/>
      <c r="C214" s="263"/>
      <c r="D214" s="262"/>
      <c r="E214" s="299"/>
      <c r="F214" s="271"/>
      <c r="G214" s="271"/>
      <c r="H214" s="300"/>
      <c r="I214" s="273"/>
      <c r="J214" s="300"/>
      <c r="K214" s="300"/>
      <c r="L214" s="300"/>
      <c r="M214" s="262"/>
      <c r="N214" s="273"/>
      <c r="O214" s="273"/>
      <c r="P214" s="262"/>
      <c r="Q214" s="273"/>
      <c r="R214" s="273"/>
      <c r="S214" s="262"/>
    </row>
    <row r="215" spans="1:19">
      <c r="A215" s="262"/>
      <c r="B215" s="270"/>
      <c r="C215" s="263"/>
      <c r="D215" s="262"/>
      <c r="E215" s="299"/>
      <c r="F215" s="271"/>
      <c r="G215" s="271"/>
      <c r="H215" s="300"/>
      <c r="I215" s="273"/>
      <c r="J215" s="300"/>
      <c r="K215" s="300"/>
      <c r="L215" s="300"/>
      <c r="M215" s="262"/>
      <c r="N215" s="273"/>
      <c r="O215" s="273"/>
      <c r="P215" s="262"/>
      <c r="Q215" s="273"/>
      <c r="R215" s="273"/>
      <c r="S215" s="262"/>
    </row>
    <row r="216" spans="1:19">
      <c r="A216" s="262"/>
      <c r="B216" s="270"/>
      <c r="C216" s="263"/>
      <c r="D216" s="262"/>
      <c r="E216" s="299"/>
      <c r="F216" s="271"/>
      <c r="G216" s="271"/>
      <c r="H216" s="300"/>
      <c r="I216" s="273"/>
      <c r="J216" s="300"/>
      <c r="K216" s="300"/>
      <c r="L216" s="300"/>
      <c r="M216" s="262"/>
      <c r="N216" s="273"/>
      <c r="O216" s="273"/>
      <c r="P216" s="262"/>
      <c r="Q216" s="273"/>
      <c r="R216" s="273"/>
      <c r="S216" s="262"/>
    </row>
    <row r="217" spans="1:19">
      <c r="A217" s="262"/>
      <c r="B217" s="270"/>
      <c r="C217" s="263"/>
      <c r="D217" s="262"/>
      <c r="E217" s="299"/>
      <c r="F217" s="271"/>
      <c r="G217" s="271"/>
      <c r="H217" s="300"/>
      <c r="I217" s="273"/>
      <c r="J217" s="300"/>
      <c r="K217" s="300"/>
      <c r="L217" s="300"/>
      <c r="M217" s="262"/>
      <c r="N217" s="273"/>
      <c r="O217" s="273"/>
      <c r="P217" s="262"/>
      <c r="Q217" s="273"/>
      <c r="R217" s="273"/>
      <c r="S217" s="262"/>
    </row>
    <row r="218" spans="1:19">
      <c r="A218" s="262"/>
      <c r="B218" s="270"/>
      <c r="C218" s="263"/>
      <c r="D218" s="262"/>
      <c r="E218" s="299"/>
      <c r="F218" s="271"/>
      <c r="G218" s="271"/>
      <c r="H218" s="300"/>
      <c r="I218" s="273"/>
      <c r="J218" s="300"/>
      <c r="K218" s="300"/>
      <c r="L218" s="300"/>
      <c r="M218" s="262"/>
      <c r="N218" s="273"/>
      <c r="O218" s="273"/>
      <c r="P218" s="262"/>
      <c r="Q218" s="273"/>
      <c r="R218" s="273"/>
      <c r="S218" s="262"/>
    </row>
    <row r="219" spans="1:19">
      <c r="A219" s="262"/>
      <c r="B219" s="270"/>
      <c r="C219" s="263"/>
      <c r="D219" s="262"/>
      <c r="E219" s="299"/>
      <c r="F219" s="271"/>
      <c r="G219" s="271"/>
      <c r="H219" s="300"/>
      <c r="I219" s="273"/>
      <c r="J219" s="300"/>
      <c r="K219" s="300"/>
      <c r="L219" s="300"/>
      <c r="M219" s="262"/>
      <c r="N219" s="273"/>
      <c r="O219" s="273"/>
      <c r="P219" s="262"/>
      <c r="Q219" s="273"/>
      <c r="R219" s="273"/>
      <c r="S219" s="262"/>
    </row>
    <row r="220" spans="1:19">
      <c r="A220" s="262"/>
      <c r="B220" s="270"/>
      <c r="C220" s="263"/>
      <c r="D220" s="262"/>
      <c r="E220" s="299"/>
      <c r="F220" s="271"/>
      <c r="G220" s="271"/>
      <c r="H220" s="300"/>
      <c r="I220" s="273"/>
      <c r="J220" s="300"/>
      <c r="K220" s="300"/>
      <c r="L220" s="300"/>
      <c r="M220" s="262"/>
      <c r="N220" s="273"/>
      <c r="O220" s="273"/>
      <c r="P220" s="262"/>
      <c r="Q220" s="273"/>
      <c r="R220" s="273"/>
      <c r="S220" s="262"/>
    </row>
    <row r="221" spans="1:19">
      <c r="A221" s="262"/>
      <c r="B221" s="270"/>
      <c r="C221" s="263"/>
      <c r="D221" s="262"/>
      <c r="E221" s="299"/>
      <c r="F221" s="271"/>
      <c r="G221" s="271"/>
      <c r="H221" s="300"/>
      <c r="I221" s="273"/>
      <c r="J221" s="300"/>
      <c r="K221" s="300"/>
      <c r="L221" s="300"/>
      <c r="M221" s="262"/>
      <c r="N221" s="273"/>
      <c r="O221" s="273"/>
      <c r="P221" s="262"/>
      <c r="Q221" s="273"/>
      <c r="R221" s="273"/>
      <c r="S221" s="262"/>
    </row>
    <row r="222" spans="1:19">
      <c r="A222" s="262"/>
      <c r="B222" s="270"/>
      <c r="C222" s="263"/>
      <c r="D222" s="262"/>
      <c r="E222" s="299"/>
      <c r="F222" s="271"/>
      <c r="G222" s="271"/>
      <c r="H222" s="300"/>
      <c r="I222" s="273"/>
      <c r="J222" s="300"/>
      <c r="K222" s="300"/>
      <c r="L222" s="300"/>
      <c r="M222" s="262"/>
      <c r="N222" s="273"/>
      <c r="O222" s="273"/>
      <c r="P222" s="262"/>
      <c r="Q222" s="273"/>
      <c r="R222" s="273"/>
      <c r="S222" s="262"/>
    </row>
    <row r="223" spans="1:19">
      <c r="A223" s="262"/>
      <c r="B223" s="270"/>
      <c r="C223" s="263"/>
      <c r="D223" s="262"/>
      <c r="E223" s="299"/>
      <c r="F223" s="271"/>
      <c r="G223" s="271"/>
      <c r="H223" s="300"/>
      <c r="I223" s="273"/>
      <c r="J223" s="300"/>
      <c r="K223" s="300"/>
      <c r="L223" s="300"/>
      <c r="M223" s="262"/>
      <c r="N223" s="273"/>
      <c r="O223" s="273"/>
      <c r="P223" s="262"/>
      <c r="Q223" s="273"/>
      <c r="R223" s="273"/>
      <c r="S223" s="262"/>
    </row>
    <row r="224" spans="1:19">
      <c r="A224" s="262"/>
      <c r="B224" s="270"/>
      <c r="C224" s="263"/>
      <c r="D224" s="262"/>
      <c r="E224" s="299"/>
      <c r="F224" s="271"/>
      <c r="G224" s="271"/>
      <c r="H224" s="300"/>
      <c r="I224" s="273"/>
      <c r="J224" s="300"/>
      <c r="K224" s="300"/>
      <c r="L224" s="300"/>
      <c r="M224" s="262"/>
      <c r="N224" s="273"/>
      <c r="O224" s="273"/>
      <c r="P224" s="262"/>
      <c r="Q224" s="273"/>
      <c r="R224" s="273"/>
      <c r="S224" s="262"/>
    </row>
    <row r="225" spans="1:19">
      <c r="A225" s="262"/>
      <c r="B225" s="270"/>
      <c r="C225" s="263"/>
      <c r="D225" s="262"/>
      <c r="E225" s="299"/>
      <c r="F225" s="271"/>
      <c r="G225" s="271"/>
      <c r="H225" s="300"/>
      <c r="I225" s="273"/>
      <c r="J225" s="300"/>
      <c r="K225" s="300"/>
      <c r="L225" s="300"/>
      <c r="M225" s="262"/>
      <c r="N225" s="273"/>
      <c r="O225" s="273"/>
      <c r="P225" s="262"/>
      <c r="Q225" s="273"/>
      <c r="R225" s="273"/>
      <c r="S225" s="262"/>
    </row>
    <row r="226" spans="1:19">
      <c r="A226" s="262"/>
      <c r="B226" s="270"/>
      <c r="C226" s="263"/>
      <c r="D226" s="262"/>
      <c r="E226" s="299"/>
      <c r="F226" s="271"/>
      <c r="G226" s="271"/>
      <c r="H226" s="300"/>
      <c r="I226" s="273"/>
      <c r="J226" s="300"/>
      <c r="K226" s="300"/>
      <c r="L226" s="300"/>
      <c r="M226" s="262"/>
      <c r="N226" s="273"/>
      <c r="O226" s="273"/>
      <c r="P226" s="262"/>
      <c r="Q226" s="273"/>
      <c r="R226" s="273"/>
      <c r="S226" s="262"/>
    </row>
    <row r="227" spans="1:19">
      <c r="A227" s="262"/>
      <c r="B227" s="270"/>
      <c r="C227" s="263"/>
      <c r="D227" s="262"/>
      <c r="E227" s="299"/>
      <c r="F227" s="271"/>
      <c r="G227" s="271"/>
      <c r="H227" s="300"/>
      <c r="I227" s="273"/>
      <c r="J227" s="300"/>
      <c r="K227" s="300"/>
      <c r="L227" s="300"/>
      <c r="M227" s="262"/>
      <c r="N227" s="273"/>
      <c r="O227" s="273"/>
      <c r="P227" s="262"/>
      <c r="Q227" s="273"/>
      <c r="R227" s="273"/>
      <c r="S227" s="262"/>
    </row>
    <row r="228" spans="1:19">
      <c r="A228" s="262"/>
      <c r="B228" s="270"/>
      <c r="C228" s="263"/>
      <c r="D228" s="262"/>
      <c r="E228" s="299"/>
      <c r="F228" s="271"/>
      <c r="G228" s="271"/>
      <c r="H228" s="300"/>
      <c r="I228" s="273"/>
      <c r="J228" s="300"/>
      <c r="K228" s="300"/>
      <c r="L228" s="300"/>
      <c r="M228" s="262"/>
      <c r="N228" s="273"/>
      <c r="O228" s="273"/>
      <c r="P228" s="262"/>
      <c r="Q228" s="273"/>
      <c r="R228" s="273"/>
      <c r="S228" s="262"/>
    </row>
    <row r="229" spans="1:19">
      <c r="A229" s="262"/>
      <c r="B229" s="270"/>
      <c r="C229" s="263"/>
      <c r="D229" s="262"/>
      <c r="E229" s="299"/>
      <c r="F229" s="271"/>
      <c r="G229" s="271"/>
      <c r="H229" s="300"/>
      <c r="I229" s="273"/>
      <c r="J229" s="300"/>
      <c r="K229" s="300"/>
      <c r="L229" s="300"/>
      <c r="M229" s="262"/>
      <c r="N229" s="273"/>
      <c r="O229" s="273"/>
      <c r="P229" s="262"/>
      <c r="Q229" s="273"/>
      <c r="R229" s="273"/>
      <c r="S229" s="262"/>
    </row>
    <row r="230" spans="1:19">
      <c r="A230" s="262"/>
      <c r="B230" s="270"/>
      <c r="C230" s="263"/>
      <c r="D230" s="262"/>
      <c r="E230" s="299"/>
      <c r="F230" s="271"/>
      <c r="G230" s="271"/>
      <c r="H230" s="300"/>
      <c r="I230" s="273"/>
      <c r="J230" s="300"/>
      <c r="K230" s="300"/>
      <c r="L230" s="300"/>
      <c r="M230" s="262"/>
      <c r="N230" s="273"/>
      <c r="O230" s="273"/>
      <c r="P230" s="262"/>
      <c r="Q230" s="273"/>
      <c r="R230" s="273"/>
      <c r="S230" s="262"/>
    </row>
    <row r="231" spans="1:19">
      <c r="A231" s="262"/>
      <c r="B231" s="270"/>
      <c r="C231" s="263"/>
      <c r="D231" s="262"/>
      <c r="E231" s="299"/>
      <c r="F231" s="271"/>
      <c r="G231" s="271"/>
      <c r="H231" s="300"/>
      <c r="I231" s="273"/>
      <c r="J231" s="300"/>
      <c r="K231" s="300"/>
      <c r="L231" s="300"/>
      <c r="M231" s="262"/>
      <c r="N231" s="273"/>
      <c r="O231" s="273"/>
      <c r="P231" s="262"/>
      <c r="Q231" s="273"/>
      <c r="R231" s="273"/>
      <c r="S231" s="262"/>
    </row>
    <row r="232" spans="1:19">
      <c r="A232" s="262"/>
      <c r="B232" s="263"/>
      <c r="C232" s="263"/>
      <c r="D232" s="262"/>
      <c r="E232" s="299"/>
      <c r="F232" s="271"/>
      <c r="G232" s="262"/>
      <c r="H232" s="300"/>
      <c r="I232" s="273"/>
      <c r="J232" s="300"/>
      <c r="K232" s="300"/>
      <c r="L232" s="300"/>
      <c r="M232" s="262"/>
      <c r="N232" s="273"/>
      <c r="O232" s="273"/>
      <c r="P232" s="262"/>
      <c r="Q232" s="273"/>
      <c r="R232" s="273"/>
      <c r="S232" s="262"/>
    </row>
    <row r="233" spans="1:19">
      <c r="A233" s="262"/>
      <c r="B233" s="263"/>
      <c r="C233" s="263"/>
      <c r="D233" s="262"/>
      <c r="E233" s="299"/>
      <c r="F233" s="271"/>
      <c r="G233" s="262"/>
      <c r="H233" s="300"/>
      <c r="I233" s="273"/>
      <c r="J233" s="300"/>
      <c r="K233" s="300"/>
      <c r="L233" s="300"/>
      <c r="M233" s="262"/>
      <c r="N233" s="273"/>
      <c r="O233" s="273"/>
      <c r="P233" s="262"/>
      <c r="Q233" s="273"/>
      <c r="R233" s="273"/>
      <c r="S233" s="262"/>
    </row>
    <row r="234" spans="1:19">
      <c r="A234" s="262"/>
      <c r="B234" s="263"/>
      <c r="C234" s="263"/>
      <c r="D234" s="262"/>
      <c r="E234" s="299"/>
      <c r="F234" s="271"/>
      <c r="G234" s="262"/>
      <c r="H234" s="300"/>
      <c r="I234" s="273"/>
      <c r="J234" s="300"/>
      <c r="K234" s="300"/>
      <c r="L234" s="300"/>
      <c r="M234" s="262"/>
      <c r="N234" s="273"/>
      <c r="O234" s="273"/>
      <c r="P234" s="262"/>
      <c r="Q234" s="273"/>
      <c r="R234" s="273"/>
      <c r="S234" s="262"/>
    </row>
    <row r="235" spans="1:19">
      <c r="A235" s="262"/>
      <c r="B235" s="263"/>
      <c r="C235" s="263"/>
      <c r="D235" s="262"/>
      <c r="E235" s="299"/>
      <c r="F235" s="271"/>
      <c r="G235" s="262"/>
      <c r="H235" s="300"/>
      <c r="I235" s="273"/>
      <c r="J235" s="300"/>
      <c r="K235" s="300"/>
      <c r="L235" s="300"/>
      <c r="M235" s="262"/>
      <c r="N235" s="273"/>
      <c r="O235" s="273"/>
      <c r="P235" s="262"/>
      <c r="Q235" s="273"/>
      <c r="R235" s="273"/>
      <c r="S235" s="262"/>
    </row>
    <row r="236" spans="1:19">
      <c r="A236" s="262"/>
      <c r="B236" s="263"/>
      <c r="C236" s="263"/>
      <c r="D236" s="262"/>
      <c r="E236" s="299"/>
      <c r="F236" s="271"/>
      <c r="G236" s="262"/>
      <c r="H236" s="300"/>
      <c r="I236" s="273"/>
      <c r="J236" s="300"/>
      <c r="K236" s="300"/>
      <c r="L236" s="300"/>
      <c r="M236" s="262"/>
      <c r="N236" s="273"/>
      <c r="O236" s="273"/>
      <c r="P236" s="262"/>
      <c r="Q236" s="273"/>
      <c r="R236" s="273"/>
      <c r="S236" s="262"/>
    </row>
    <row r="237" spans="1:19">
      <c r="A237" s="262"/>
      <c r="B237" s="270"/>
      <c r="C237" s="263"/>
      <c r="D237" s="262"/>
      <c r="E237" s="299"/>
      <c r="F237" s="271"/>
      <c r="G237" s="271"/>
      <c r="H237" s="300"/>
      <c r="I237" s="273"/>
      <c r="J237" s="300"/>
      <c r="K237" s="300"/>
      <c r="L237" s="300"/>
      <c r="M237" s="262"/>
      <c r="N237" s="273"/>
      <c r="O237" s="273"/>
      <c r="P237" s="262"/>
      <c r="Q237" s="273"/>
      <c r="R237" s="273"/>
      <c r="S237" s="262"/>
    </row>
    <row r="238" spans="1:19">
      <c r="A238" s="262"/>
      <c r="B238" s="270"/>
      <c r="C238" s="263"/>
      <c r="D238" s="262"/>
      <c r="E238" s="299"/>
      <c r="F238" s="271"/>
      <c r="G238" s="271"/>
      <c r="H238" s="300"/>
      <c r="I238" s="273"/>
      <c r="J238" s="300"/>
      <c r="K238" s="300"/>
      <c r="L238" s="300"/>
      <c r="M238" s="262"/>
      <c r="N238" s="273"/>
      <c r="O238" s="273"/>
      <c r="P238" s="262"/>
      <c r="Q238" s="273"/>
      <c r="R238" s="273"/>
      <c r="S238" s="262"/>
    </row>
    <row r="239" spans="1:19">
      <c r="A239" s="262"/>
      <c r="B239" s="270"/>
      <c r="C239" s="263"/>
      <c r="D239" s="262"/>
      <c r="E239" s="299"/>
      <c r="F239" s="271"/>
      <c r="G239" s="271"/>
      <c r="H239" s="300"/>
      <c r="I239" s="273"/>
      <c r="J239" s="300"/>
      <c r="K239" s="300"/>
      <c r="L239" s="300"/>
      <c r="M239" s="262"/>
      <c r="N239" s="273"/>
      <c r="O239" s="273"/>
      <c r="P239" s="262"/>
      <c r="Q239" s="273"/>
      <c r="R239" s="273"/>
      <c r="S239" s="262"/>
    </row>
    <row r="240" spans="1:19">
      <c r="A240" s="262"/>
      <c r="B240" s="270"/>
      <c r="C240" s="263"/>
      <c r="D240" s="262"/>
      <c r="E240" s="299"/>
      <c r="F240" s="271"/>
      <c r="G240" s="271"/>
      <c r="H240" s="300"/>
      <c r="I240" s="273"/>
      <c r="J240" s="300"/>
      <c r="K240" s="300"/>
      <c r="L240" s="300"/>
      <c r="M240" s="262"/>
      <c r="N240" s="273"/>
      <c r="O240" s="273"/>
      <c r="P240" s="262"/>
      <c r="Q240" s="273"/>
      <c r="R240" s="273"/>
      <c r="S240" s="262"/>
    </row>
    <row r="241" spans="1:19">
      <c r="A241" s="262"/>
      <c r="B241" s="270"/>
      <c r="C241" s="263"/>
      <c r="D241" s="262"/>
      <c r="E241" s="299"/>
      <c r="F241" s="271"/>
      <c r="G241" s="271"/>
      <c r="H241" s="300"/>
      <c r="I241" s="273"/>
      <c r="J241" s="300"/>
      <c r="K241" s="300"/>
      <c r="L241" s="300"/>
      <c r="M241" s="262"/>
      <c r="N241" s="273"/>
      <c r="O241" s="273"/>
      <c r="P241" s="262"/>
      <c r="Q241" s="273"/>
      <c r="R241" s="273"/>
      <c r="S241" s="262"/>
    </row>
    <row r="242" spans="1:19">
      <c r="A242" s="262"/>
      <c r="B242" s="270"/>
      <c r="C242" s="263"/>
      <c r="D242" s="262"/>
      <c r="E242" s="299"/>
      <c r="F242" s="271"/>
      <c r="G242" s="271"/>
      <c r="H242" s="300"/>
      <c r="I242" s="273"/>
      <c r="J242" s="300"/>
      <c r="K242" s="300"/>
      <c r="L242" s="300"/>
      <c r="M242" s="262"/>
      <c r="N242" s="273"/>
      <c r="O242" s="273"/>
      <c r="P242" s="262"/>
      <c r="Q242" s="273"/>
      <c r="R242" s="273"/>
      <c r="S242" s="262"/>
    </row>
    <row r="243" spans="1:19">
      <c r="A243" s="262"/>
      <c r="B243" s="270"/>
      <c r="C243" s="263"/>
      <c r="D243" s="262"/>
      <c r="E243" s="299"/>
      <c r="F243" s="271"/>
      <c r="G243" s="271"/>
      <c r="H243" s="300"/>
      <c r="I243" s="273"/>
      <c r="J243" s="300"/>
      <c r="K243" s="300"/>
      <c r="L243" s="300"/>
      <c r="M243" s="262"/>
      <c r="N243" s="273"/>
      <c r="O243" s="273"/>
      <c r="P243" s="262"/>
      <c r="Q243" s="273"/>
      <c r="R243" s="273"/>
      <c r="S243" s="262"/>
    </row>
    <row r="244" spans="1:19">
      <c r="A244" s="262"/>
      <c r="B244" s="270"/>
      <c r="C244" s="263"/>
      <c r="D244" s="262"/>
      <c r="E244" s="299"/>
      <c r="F244" s="271"/>
      <c r="G244" s="271"/>
      <c r="H244" s="300"/>
      <c r="I244" s="273"/>
      <c r="J244" s="300"/>
      <c r="K244" s="300"/>
      <c r="L244" s="300"/>
      <c r="M244" s="262"/>
      <c r="N244" s="273"/>
      <c r="O244" s="273"/>
      <c r="P244" s="262"/>
      <c r="Q244" s="273"/>
      <c r="R244" s="273"/>
      <c r="S244" s="262"/>
    </row>
    <row r="245" spans="1:19">
      <c r="A245" s="262"/>
      <c r="B245" s="270"/>
      <c r="C245" s="263"/>
      <c r="D245" s="262"/>
      <c r="E245" s="299"/>
      <c r="F245" s="271"/>
      <c r="G245" s="271"/>
      <c r="H245" s="300"/>
      <c r="I245" s="273"/>
      <c r="J245" s="300"/>
      <c r="K245" s="300"/>
      <c r="L245" s="300"/>
      <c r="M245" s="262"/>
      <c r="N245" s="273"/>
      <c r="O245" s="273"/>
      <c r="P245" s="262"/>
      <c r="Q245" s="273"/>
      <c r="R245" s="273"/>
      <c r="S245" s="262"/>
    </row>
    <row r="246" spans="1:19">
      <c r="A246" s="262"/>
      <c r="B246" s="270"/>
      <c r="C246" s="263"/>
      <c r="D246" s="262"/>
      <c r="E246" s="299"/>
      <c r="F246" s="271"/>
      <c r="G246" s="271"/>
      <c r="H246" s="300"/>
      <c r="I246" s="273"/>
      <c r="J246" s="300"/>
      <c r="K246" s="300"/>
      <c r="L246" s="300"/>
      <c r="M246" s="262"/>
      <c r="N246" s="273"/>
      <c r="O246" s="273"/>
      <c r="P246" s="262"/>
      <c r="Q246" s="273"/>
      <c r="R246" s="273"/>
      <c r="S246" s="262"/>
    </row>
    <row r="247" spans="1:19">
      <c r="A247" s="262"/>
      <c r="B247" s="270"/>
      <c r="C247" s="263"/>
      <c r="D247" s="262"/>
      <c r="E247" s="299"/>
      <c r="F247" s="271"/>
      <c r="G247" s="271"/>
      <c r="H247" s="300"/>
      <c r="I247" s="273"/>
      <c r="J247" s="300"/>
      <c r="K247" s="300"/>
      <c r="L247" s="300"/>
      <c r="M247" s="262"/>
      <c r="N247" s="273"/>
      <c r="O247" s="273"/>
      <c r="P247" s="262"/>
      <c r="Q247" s="273"/>
      <c r="R247" s="273"/>
      <c r="S247" s="262"/>
    </row>
    <row r="248" spans="1:19">
      <c r="A248" s="262"/>
      <c r="B248" s="270"/>
      <c r="C248" s="263"/>
      <c r="D248" s="262"/>
      <c r="E248" s="299"/>
      <c r="F248" s="271"/>
      <c r="G248" s="271"/>
      <c r="H248" s="300"/>
      <c r="I248" s="273"/>
      <c r="J248" s="300"/>
      <c r="K248" s="300"/>
      <c r="L248" s="300"/>
      <c r="M248" s="262"/>
      <c r="N248" s="273"/>
      <c r="O248" s="273"/>
      <c r="P248" s="262"/>
      <c r="Q248" s="273"/>
      <c r="R248" s="273"/>
      <c r="S248" s="262"/>
    </row>
    <row r="249" spans="1:19">
      <c r="A249" s="262"/>
      <c r="B249" s="270"/>
      <c r="C249" s="263"/>
      <c r="D249" s="262"/>
      <c r="E249" s="299"/>
      <c r="F249" s="271"/>
      <c r="G249" s="271"/>
      <c r="H249" s="300"/>
      <c r="I249" s="273"/>
      <c r="J249" s="300"/>
      <c r="K249" s="300"/>
      <c r="L249" s="300"/>
      <c r="M249" s="262"/>
      <c r="N249" s="273"/>
      <c r="O249" s="273"/>
      <c r="P249" s="262"/>
      <c r="Q249" s="273"/>
      <c r="R249" s="273"/>
      <c r="S249" s="262"/>
    </row>
    <row r="250" spans="1:19">
      <c r="A250" s="262"/>
      <c r="B250" s="270"/>
      <c r="C250" s="263"/>
      <c r="D250" s="262"/>
      <c r="E250" s="299"/>
      <c r="F250" s="271"/>
      <c r="G250" s="271"/>
      <c r="H250" s="300"/>
      <c r="I250" s="273"/>
      <c r="J250" s="300"/>
      <c r="K250" s="300"/>
      <c r="L250" s="300"/>
      <c r="M250" s="262"/>
      <c r="N250" s="273"/>
      <c r="O250" s="273"/>
      <c r="P250" s="262"/>
      <c r="Q250" s="273"/>
      <c r="R250" s="273"/>
      <c r="S250" s="262"/>
    </row>
    <row r="251" spans="1:19">
      <c r="A251" s="262"/>
      <c r="B251" s="270"/>
      <c r="C251" s="263"/>
      <c r="D251" s="262"/>
      <c r="E251" s="299"/>
      <c r="F251" s="271"/>
      <c r="G251" s="271"/>
      <c r="H251" s="300"/>
      <c r="I251" s="273"/>
      <c r="J251" s="300"/>
      <c r="K251" s="300"/>
      <c r="L251" s="300"/>
      <c r="M251" s="262"/>
      <c r="N251" s="273"/>
      <c r="O251" s="273"/>
      <c r="P251" s="262"/>
      <c r="Q251" s="273"/>
      <c r="R251" s="273"/>
      <c r="S251" s="262"/>
    </row>
    <row r="252" spans="1:19">
      <c r="A252" s="262"/>
      <c r="B252" s="270"/>
      <c r="C252" s="263"/>
      <c r="D252" s="262"/>
      <c r="E252" s="299"/>
      <c r="F252" s="271"/>
      <c r="G252" s="271"/>
      <c r="H252" s="300"/>
      <c r="I252" s="273"/>
      <c r="J252" s="300"/>
      <c r="K252" s="300"/>
      <c r="L252" s="300"/>
      <c r="M252" s="262"/>
      <c r="N252" s="273"/>
      <c r="O252" s="273"/>
      <c r="P252" s="262"/>
      <c r="Q252" s="273"/>
      <c r="R252" s="273"/>
      <c r="S252" s="262"/>
    </row>
    <row r="253" spans="1:19">
      <c r="A253" s="262"/>
      <c r="B253" s="270"/>
      <c r="C253" s="263"/>
      <c r="D253" s="262"/>
      <c r="E253" s="299"/>
      <c r="F253" s="271"/>
      <c r="G253" s="271"/>
      <c r="H253" s="300"/>
      <c r="I253" s="273"/>
      <c r="J253" s="300"/>
      <c r="K253" s="300"/>
      <c r="L253" s="300"/>
      <c r="M253" s="262"/>
      <c r="N253" s="273"/>
      <c r="O253" s="273"/>
      <c r="P253" s="262"/>
      <c r="Q253" s="273"/>
      <c r="R253" s="273"/>
      <c r="S253" s="262"/>
    </row>
    <row r="254" spans="1:19">
      <c r="A254" s="262"/>
      <c r="B254" s="270"/>
      <c r="C254" s="263"/>
      <c r="D254" s="262"/>
      <c r="E254" s="299"/>
      <c r="F254" s="271"/>
      <c r="G254" s="271"/>
      <c r="H254" s="300"/>
      <c r="I254" s="273"/>
      <c r="J254" s="300"/>
      <c r="K254" s="300"/>
      <c r="L254" s="300"/>
      <c r="M254" s="262"/>
      <c r="N254" s="273"/>
      <c r="O254" s="273"/>
      <c r="P254" s="262"/>
      <c r="Q254" s="273"/>
      <c r="R254" s="273"/>
      <c r="S254" s="262"/>
    </row>
    <row r="255" spans="1:19">
      <c r="A255" s="262"/>
      <c r="B255" s="270"/>
      <c r="C255" s="263"/>
      <c r="D255" s="262"/>
      <c r="E255" s="299"/>
      <c r="F255" s="271"/>
      <c r="G255" s="271"/>
      <c r="H255" s="300"/>
      <c r="I255" s="273"/>
      <c r="J255" s="300"/>
      <c r="K255" s="300"/>
      <c r="L255" s="300"/>
      <c r="M255" s="262"/>
      <c r="N255" s="273"/>
      <c r="O255" s="273"/>
      <c r="P255" s="262"/>
      <c r="Q255" s="273"/>
      <c r="R255" s="273"/>
      <c r="S255" s="262"/>
    </row>
    <row r="256" spans="1:19">
      <c r="A256" s="262"/>
      <c r="B256" s="270"/>
      <c r="C256" s="263"/>
      <c r="D256" s="262"/>
      <c r="E256" s="299"/>
      <c r="F256" s="271"/>
      <c r="G256" s="271"/>
      <c r="H256" s="300"/>
      <c r="I256" s="273"/>
      <c r="J256" s="300"/>
      <c r="K256" s="300"/>
      <c r="L256" s="300"/>
      <c r="M256" s="262"/>
      <c r="N256" s="273"/>
      <c r="O256" s="273"/>
      <c r="P256" s="262"/>
      <c r="Q256" s="273"/>
      <c r="R256" s="273"/>
      <c r="S256" s="262"/>
    </row>
    <row r="257" spans="1:19">
      <c r="A257" s="262"/>
      <c r="B257" s="270"/>
      <c r="C257" s="263"/>
      <c r="D257" s="262"/>
      <c r="E257" s="299"/>
      <c r="F257" s="271"/>
      <c r="G257" s="271"/>
      <c r="H257" s="300"/>
      <c r="I257" s="273"/>
      <c r="J257" s="300"/>
      <c r="K257" s="300"/>
      <c r="L257" s="300"/>
      <c r="M257" s="262"/>
      <c r="N257" s="273"/>
      <c r="O257" s="273"/>
      <c r="P257" s="262"/>
      <c r="Q257" s="273"/>
      <c r="R257" s="273"/>
      <c r="S257" s="262"/>
    </row>
    <row r="258" spans="1:19">
      <c r="A258" s="262"/>
      <c r="B258" s="270"/>
      <c r="C258" s="263"/>
      <c r="D258" s="262"/>
      <c r="E258" s="299"/>
      <c r="F258" s="271"/>
      <c r="G258" s="271"/>
      <c r="H258" s="300"/>
      <c r="I258" s="273"/>
      <c r="J258" s="300"/>
      <c r="K258" s="300"/>
      <c r="L258" s="300"/>
      <c r="M258" s="262"/>
      <c r="N258" s="273"/>
      <c r="O258" s="273"/>
      <c r="P258" s="262"/>
      <c r="Q258" s="273"/>
      <c r="R258" s="273"/>
      <c r="S258" s="262"/>
    </row>
    <row r="259" spans="1:19">
      <c r="A259" s="262"/>
      <c r="B259" s="270"/>
      <c r="C259" s="263"/>
      <c r="D259" s="262"/>
      <c r="E259" s="299"/>
      <c r="F259" s="271"/>
      <c r="G259" s="271"/>
      <c r="H259" s="300"/>
      <c r="I259" s="273"/>
      <c r="J259" s="300"/>
      <c r="K259" s="300"/>
      <c r="L259" s="300"/>
      <c r="M259" s="262"/>
      <c r="N259" s="273"/>
      <c r="O259" s="273"/>
      <c r="P259" s="262"/>
      <c r="Q259" s="273"/>
      <c r="R259" s="273"/>
      <c r="S259" s="262"/>
    </row>
    <row r="260" spans="1:19">
      <c r="A260" s="262"/>
      <c r="B260" s="270"/>
      <c r="C260" s="263"/>
      <c r="D260" s="262"/>
      <c r="E260" s="299"/>
      <c r="F260" s="271"/>
      <c r="G260" s="271"/>
      <c r="H260" s="300"/>
      <c r="I260" s="273"/>
      <c r="J260" s="300"/>
      <c r="K260" s="300"/>
      <c r="L260" s="300"/>
      <c r="M260" s="262"/>
      <c r="N260" s="273"/>
      <c r="O260" s="273"/>
      <c r="P260" s="262"/>
      <c r="Q260" s="273"/>
      <c r="R260" s="273"/>
      <c r="S260" s="262"/>
    </row>
    <row r="261" spans="1:19">
      <c r="A261" s="262"/>
      <c r="B261" s="270"/>
      <c r="C261" s="263"/>
      <c r="D261" s="262"/>
      <c r="E261" s="299"/>
      <c r="F261" s="271"/>
      <c r="G261" s="271"/>
      <c r="H261" s="300"/>
      <c r="I261" s="273"/>
      <c r="J261" s="300"/>
      <c r="K261" s="300"/>
      <c r="L261" s="300"/>
      <c r="M261" s="262"/>
      <c r="N261" s="273"/>
      <c r="O261" s="273"/>
      <c r="P261" s="262"/>
      <c r="Q261" s="273"/>
      <c r="R261" s="273"/>
      <c r="S261" s="262"/>
    </row>
    <row r="262" spans="1:19">
      <c r="A262" s="262"/>
      <c r="B262" s="270"/>
      <c r="C262" s="263"/>
      <c r="D262" s="262"/>
      <c r="E262" s="299"/>
      <c r="F262" s="271"/>
      <c r="G262" s="271"/>
      <c r="H262" s="300"/>
      <c r="I262" s="273"/>
      <c r="J262" s="300"/>
      <c r="K262" s="300"/>
      <c r="L262" s="300"/>
      <c r="M262" s="262"/>
      <c r="N262" s="273"/>
      <c r="O262" s="273"/>
      <c r="P262" s="262"/>
      <c r="Q262" s="273"/>
      <c r="R262" s="273"/>
      <c r="S262" s="262"/>
    </row>
    <row r="263" spans="1:19">
      <c r="A263" s="262"/>
      <c r="B263" s="270"/>
      <c r="C263" s="263"/>
      <c r="D263" s="262"/>
      <c r="E263" s="299"/>
      <c r="F263" s="271"/>
      <c r="G263" s="271"/>
      <c r="H263" s="300"/>
      <c r="I263" s="273"/>
      <c r="J263" s="300"/>
      <c r="K263" s="300"/>
      <c r="L263" s="300"/>
      <c r="M263" s="262"/>
      <c r="N263" s="273"/>
      <c r="O263" s="273"/>
      <c r="P263" s="262"/>
      <c r="Q263" s="273"/>
      <c r="R263" s="273"/>
      <c r="S263" s="262"/>
    </row>
    <row r="264" spans="1:19">
      <c r="A264" s="262"/>
      <c r="B264" s="270"/>
      <c r="C264" s="263"/>
      <c r="D264" s="262"/>
      <c r="E264" s="299"/>
      <c r="F264" s="271"/>
      <c r="G264" s="271"/>
      <c r="H264" s="300"/>
      <c r="I264" s="273"/>
      <c r="J264" s="300"/>
      <c r="K264" s="300"/>
      <c r="L264" s="300"/>
      <c r="M264" s="262"/>
      <c r="N264" s="273"/>
      <c r="O264" s="273"/>
      <c r="P264" s="262"/>
      <c r="Q264" s="273"/>
      <c r="R264" s="273"/>
      <c r="S264" s="262"/>
    </row>
    <row r="265" spans="1:19">
      <c r="A265" s="262"/>
      <c r="B265" s="270"/>
      <c r="C265" s="263"/>
      <c r="D265" s="262"/>
      <c r="E265" s="299"/>
      <c r="F265" s="271"/>
      <c r="G265" s="271"/>
      <c r="H265" s="300"/>
      <c r="I265" s="273"/>
      <c r="J265" s="300"/>
      <c r="K265" s="300"/>
      <c r="L265" s="300"/>
      <c r="M265" s="262"/>
      <c r="N265" s="273"/>
      <c r="O265" s="273"/>
      <c r="P265" s="262"/>
      <c r="Q265" s="273"/>
      <c r="R265" s="273"/>
      <c r="S265" s="262"/>
    </row>
    <row r="266" spans="1:19">
      <c r="A266" s="262"/>
      <c r="B266" s="270"/>
      <c r="C266" s="263"/>
      <c r="D266" s="262"/>
      <c r="E266" s="299"/>
      <c r="F266" s="271"/>
      <c r="G266" s="271"/>
      <c r="H266" s="300"/>
      <c r="I266" s="273"/>
      <c r="J266" s="300"/>
      <c r="K266" s="300"/>
      <c r="L266" s="300"/>
      <c r="M266" s="262"/>
      <c r="N266" s="273"/>
      <c r="O266" s="273"/>
      <c r="P266" s="262"/>
      <c r="Q266" s="273"/>
      <c r="R266" s="273"/>
      <c r="S266" s="262"/>
    </row>
    <row r="267" spans="1:19">
      <c r="A267" s="262"/>
      <c r="B267" s="270"/>
      <c r="C267" s="263"/>
      <c r="D267" s="262"/>
      <c r="E267" s="299"/>
      <c r="F267" s="271"/>
      <c r="G267" s="271"/>
      <c r="H267" s="300"/>
      <c r="I267" s="273"/>
      <c r="J267" s="300"/>
      <c r="K267" s="300"/>
      <c r="L267" s="300"/>
      <c r="M267" s="262"/>
      <c r="N267" s="273"/>
      <c r="O267" s="273"/>
      <c r="P267" s="262"/>
      <c r="Q267" s="273"/>
      <c r="R267" s="273"/>
      <c r="S267" s="262"/>
    </row>
    <row r="268" spans="1:19">
      <c r="A268" s="262"/>
      <c r="B268" s="270"/>
      <c r="C268" s="263"/>
      <c r="D268" s="262"/>
      <c r="E268" s="299"/>
      <c r="F268" s="271"/>
      <c r="G268" s="271"/>
      <c r="H268" s="300"/>
      <c r="I268" s="273"/>
      <c r="J268" s="300"/>
      <c r="K268" s="300"/>
      <c r="L268" s="300"/>
      <c r="M268" s="262"/>
      <c r="N268" s="273"/>
      <c r="O268" s="273"/>
      <c r="P268" s="262"/>
      <c r="Q268" s="273"/>
      <c r="R268" s="273"/>
      <c r="S268" s="262"/>
    </row>
    <row r="269" spans="1:19">
      <c r="A269" s="262"/>
      <c r="B269" s="270"/>
      <c r="C269" s="263"/>
      <c r="D269" s="262"/>
      <c r="E269" s="299"/>
      <c r="F269" s="271"/>
      <c r="G269" s="271"/>
      <c r="H269" s="300"/>
      <c r="I269" s="273"/>
      <c r="J269" s="300"/>
      <c r="K269" s="300"/>
      <c r="L269" s="300"/>
      <c r="M269" s="262"/>
      <c r="N269" s="273"/>
      <c r="O269" s="273"/>
      <c r="P269" s="262"/>
      <c r="Q269" s="273"/>
      <c r="R269" s="273"/>
      <c r="S269" s="262"/>
    </row>
    <row r="270" spans="1:19">
      <c r="A270" s="262"/>
      <c r="B270" s="270"/>
      <c r="C270" s="263"/>
      <c r="D270" s="262"/>
      <c r="E270" s="299"/>
      <c r="F270" s="271"/>
      <c r="G270" s="271"/>
      <c r="H270" s="300"/>
      <c r="I270" s="273"/>
      <c r="J270" s="300"/>
      <c r="K270" s="300"/>
      <c r="L270" s="300"/>
      <c r="M270" s="262"/>
      <c r="N270" s="273"/>
      <c r="O270" s="273"/>
      <c r="P270" s="262"/>
      <c r="Q270" s="273"/>
      <c r="R270" s="273"/>
      <c r="S270" s="262"/>
    </row>
    <row r="271" spans="1:19">
      <c r="A271" s="262"/>
      <c r="B271" s="270"/>
      <c r="C271" s="263"/>
      <c r="D271" s="262"/>
      <c r="E271" s="299"/>
      <c r="F271" s="271"/>
      <c r="G271" s="271"/>
      <c r="H271" s="300"/>
      <c r="I271" s="273"/>
      <c r="J271" s="300"/>
      <c r="K271" s="300"/>
      <c r="L271" s="300"/>
      <c r="M271" s="262"/>
      <c r="N271" s="273"/>
      <c r="O271" s="273"/>
      <c r="P271" s="262"/>
      <c r="Q271" s="273"/>
      <c r="R271" s="273"/>
      <c r="S271" s="262"/>
    </row>
    <row r="272" spans="1:19">
      <c r="A272" s="262"/>
      <c r="B272" s="270"/>
      <c r="C272" s="263"/>
      <c r="D272" s="262"/>
      <c r="E272" s="299"/>
      <c r="F272" s="271"/>
      <c r="G272" s="271"/>
      <c r="H272" s="300"/>
      <c r="I272" s="273"/>
      <c r="J272" s="300"/>
      <c r="K272" s="300"/>
      <c r="L272" s="300"/>
      <c r="M272" s="262"/>
      <c r="N272" s="273"/>
      <c r="O272" s="273"/>
      <c r="P272" s="262"/>
      <c r="Q272" s="273"/>
      <c r="R272" s="273"/>
      <c r="S272" s="262"/>
    </row>
    <row r="273" spans="1:19">
      <c r="A273" s="262"/>
      <c r="B273" s="270"/>
      <c r="C273" s="263"/>
      <c r="D273" s="262"/>
      <c r="E273" s="299"/>
      <c r="F273" s="271"/>
      <c r="G273" s="271"/>
      <c r="H273" s="300"/>
      <c r="I273" s="273"/>
      <c r="J273" s="300"/>
      <c r="K273" s="300"/>
      <c r="L273" s="300"/>
      <c r="M273" s="262"/>
      <c r="N273" s="273"/>
      <c r="O273" s="273"/>
      <c r="P273" s="262"/>
      <c r="Q273" s="273"/>
      <c r="R273" s="273"/>
      <c r="S273" s="262"/>
    </row>
    <row r="274" spans="1:19">
      <c r="A274" s="262"/>
      <c r="B274" s="270"/>
      <c r="C274" s="263"/>
      <c r="D274" s="262"/>
      <c r="E274" s="299"/>
      <c r="F274" s="271"/>
      <c r="G274" s="271"/>
      <c r="H274" s="300"/>
      <c r="I274" s="273"/>
      <c r="J274" s="300"/>
      <c r="K274" s="300"/>
      <c r="L274" s="300"/>
      <c r="M274" s="262"/>
      <c r="N274" s="273"/>
      <c r="O274" s="273"/>
      <c r="P274" s="262"/>
      <c r="Q274" s="273"/>
      <c r="R274" s="273"/>
      <c r="S274" s="262"/>
    </row>
    <row r="275" spans="1:19">
      <c r="A275" s="262"/>
      <c r="B275" s="270"/>
      <c r="C275" s="263"/>
      <c r="D275" s="262"/>
      <c r="E275" s="299"/>
      <c r="F275" s="271"/>
      <c r="G275" s="271"/>
      <c r="H275" s="300"/>
      <c r="I275" s="273"/>
      <c r="J275" s="300"/>
      <c r="K275" s="300"/>
      <c r="L275" s="300"/>
      <c r="M275" s="262"/>
      <c r="N275" s="273"/>
      <c r="O275" s="273"/>
      <c r="P275" s="262"/>
      <c r="Q275" s="273"/>
      <c r="R275" s="273"/>
      <c r="S275" s="262"/>
    </row>
    <row r="276" spans="1:19">
      <c r="A276" s="262"/>
      <c r="B276" s="270"/>
      <c r="C276" s="263"/>
      <c r="D276" s="262"/>
      <c r="E276" s="299"/>
      <c r="F276" s="271"/>
      <c r="G276" s="271"/>
      <c r="H276" s="300"/>
      <c r="I276" s="273"/>
      <c r="J276" s="300"/>
      <c r="K276" s="300"/>
      <c r="L276" s="300"/>
      <c r="M276" s="262"/>
      <c r="N276" s="273"/>
      <c r="O276" s="273"/>
      <c r="P276" s="262"/>
      <c r="Q276" s="273"/>
      <c r="R276" s="273"/>
      <c r="S276" s="262"/>
    </row>
    <row r="277" spans="1:19">
      <c r="A277" s="262"/>
      <c r="B277" s="270"/>
      <c r="C277" s="263"/>
      <c r="D277" s="262"/>
      <c r="E277" s="299"/>
      <c r="F277" s="271"/>
      <c r="G277" s="271"/>
      <c r="H277" s="300"/>
      <c r="I277" s="273"/>
      <c r="J277" s="300"/>
      <c r="K277" s="300"/>
      <c r="L277" s="300"/>
      <c r="M277" s="262"/>
      <c r="N277" s="273"/>
      <c r="O277" s="273"/>
      <c r="P277" s="262"/>
      <c r="Q277" s="273"/>
      <c r="R277" s="273"/>
      <c r="S277" s="262"/>
    </row>
    <row r="278" spans="1:19">
      <c r="A278" s="262"/>
      <c r="B278" s="270"/>
      <c r="C278" s="263"/>
      <c r="D278" s="262"/>
      <c r="E278" s="299"/>
      <c r="F278" s="271"/>
      <c r="G278" s="271"/>
      <c r="H278" s="300"/>
      <c r="I278" s="273"/>
      <c r="J278" s="300"/>
      <c r="K278" s="300"/>
      <c r="L278" s="300"/>
      <c r="M278" s="262"/>
      <c r="N278" s="273"/>
      <c r="O278" s="273"/>
      <c r="P278" s="262"/>
      <c r="Q278" s="273"/>
      <c r="R278" s="273"/>
      <c r="S278" s="262"/>
    </row>
    <row r="279" spans="1:19">
      <c r="A279" s="262"/>
      <c r="B279" s="270"/>
      <c r="C279" s="263"/>
      <c r="D279" s="262"/>
      <c r="E279" s="299"/>
      <c r="F279" s="271"/>
      <c r="G279" s="271"/>
      <c r="H279" s="300"/>
      <c r="I279" s="273"/>
      <c r="J279" s="300"/>
      <c r="K279" s="300"/>
      <c r="L279" s="300"/>
      <c r="M279" s="262"/>
      <c r="N279" s="273"/>
      <c r="O279" s="273"/>
      <c r="P279" s="262"/>
      <c r="Q279" s="273"/>
      <c r="R279" s="273"/>
      <c r="S279" s="262"/>
    </row>
    <row r="280" spans="1:19">
      <c r="A280" s="262"/>
      <c r="B280" s="270"/>
      <c r="C280" s="263"/>
      <c r="D280" s="262"/>
      <c r="E280" s="299"/>
      <c r="F280" s="271"/>
      <c r="G280" s="271"/>
      <c r="H280" s="300"/>
      <c r="I280" s="273"/>
      <c r="J280" s="300"/>
      <c r="K280" s="300"/>
      <c r="L280" s="300"/>
      <c r="M280" s="262"/>
      <c r="N280" s="273"/>
      <c r="O280" s="273"/>
      <c r="P280" s="262"/>
      <c r="Q280" s="273"/>
      <c r="R280" s="273"/>
      <c r="S280" s="262"/>
    </row>
    <row r="281" spans="1:19">
      <c r="A281" s="262"/>
      <c r="B281" s="270"/>
      <c r="C281" s="263"/>
      <c r="D281" s="262"/>
      <c r="E281" s="299"/>
      <c r="F281" s="271"/>
      <c r="G281" s="271"/>
      <c r="H281" s="300"/>
      <c r="I281" s="273"/>
      <c r="J281" s="300"/>
      <c r="K281" s="300"/>
      <c r="L281" s="300"/>
      <c r="M281" s="262"/>
      <c r="N281" s="273"/>
      <c r="O281" s="273"/>
      <c r="P281" s="262"/>
      <c r="Q281" s="273"/>
      <c r="R281" s="273"/>
      <c r="S281" s="262"/>
    </row>
    <row r="282" spans="1:19">
      <c r="A282" s="262"/>
      <c r="B282" s="270"/>
      <c r="C282" s="263"/>
      <c r="D282" s="262"/>
      <c r="E282" s="299"/>
      <c r="F282" s="271"/>
      <c r="G282" s="271"/>
      <c r="H282" s="300"/>
      <c r="I282" s="273"/>
      <c r="J282" s="300"/>
      <c r="K282" s="300"/>
      <c r="L282" s="300"/>
      <c r="M282" s="262"/>
      <c r="N282" s="273"/>
      <c r="O282" s="273"/>
      <c r="P282" s="262"/>
      <c r="Q282" s="273"/>
      <c r="R282" s="273"/>
      <c r="S282" s="262"/>
    </row>
    <row r="283" spans="1:19">
      <c r="A283" s="262"/>
      <c r="B283" s="270"/>
      <c r="C283" s="263"/>
      <c r="D283" s="262"/>
      <c r="E283" s="299"/>
      <c r="F283" s="271"/>
      <c r="G283" s="271"/>
      <c r="H283" s="300"/>
      <c r="I283" s="273"/>
      <c r="J283" s="300"/>
      <c r="K283" s="300"/>
      <c r="L283" s="300"/>
      <c r="M283" s="262"/>
      <c r="N283" s="273"/>
      <c r="O283" s="273"/>
      <c r="P283" s="262"/>
      <c r="Q283" s="273"/>
      <c r="R283" s="273"/>
      <c r="S283" s="262"/>
    </row>
    <row r="284" spans="1:19">
      <c r="A284" s="262"/>
      <c r="B284" s="270"/>
      <c r="C284" s="263"/>
      <c r="D284" s="262"/>
      <c r="E284" s="299"/>
      <c r="F284" s="271"/>
      <c r="G284" s="271"/>
      <c r="H284" s="300"/>
      <c r="I284" s="273"/>
      <c r="J284" s="300"/>
      <c r="K284" s="300"/>
      <c r="L284" s="300"/>
      <c r="M284" s="262"/>
      <c r="N284" s="273"/>
      <c r="O284" s="273"/>
      <c r="P284" s="262"/>
      <c r="Q284" s="273"/>
      <c r="R284" s="273"/>
      <c r="S284" s="262"/>
    </row>
    <row r="285" spans="1:19">
      <c r="A285" s="262"/>
      <c r="B285" s="270"/>
      <c r="C285" s="263"/>
      <c r="D285" s="262"/>
      <c r="E285" s="299"/>
      <c r="F285" s="271"/>
      <c r="G285" s="271"/>
      <c r="H285" s="300"/>
      <c r="I285" s="273"/>
      <c r="J285" s="300"/>
      <c r="K285" s="300"/>
      <c r="L285" s="300"/>
      <c r="M285" s="262"/>
      <c r="N285" s="273"/>
      <c r="O285" s="273"/>
      <c r="P285" s="262"/>
      <c r="Q285" s="273"/>
      <c r="R285" s="273"/>
      <c r="S285" s="262"/>
    </row>
    <row r="286" spans="1:19">
      <c r="A286" s="262"/>
      <c r="B286" s="270"/>
      <c r="C286" s="263"/>
      <c r="D286" s="262"/>
      <c r="E286" s="299"/>
      <c r="F286" s="271"/>
      <c r="G286" s="271"/>
      <c r="H286" s="300"/>
      <c r="I286" s="273"/>
      <c r="J286" s="300"/>
      <c r="K286" s="300"/>
      <c r="L286" s="300"/>
      <c r="M286" s="262"/>
      <c r="N286" s="273"/>
      <c r="O286" s="273"/>
      <c r="P286" s="262"/>
      <c r="Q286" s="273"/>
      <c r="R286" s="273"/>
      <c r="S286" s="262"/>
    </row>
    <row r="287" spans="1:19">
      <c r="A287" s="262"/>
      <c r="B287" s="270"/>
      <c r="C287" s="263"/>
      <c r="D287" s="262"/>
      <c r="E287" s="299"/>
      <c r="F287" s="271"/>
      <c r="G287" s="271"/>
      <c r="H287" s="300"/>
      <c r="I287" s="273"/>
      <c r="J287" s="300"/>
      <c r="K287" s="300"/>
      <c r="L287" s="300"/>
      <c r="M287" s="262"/>
      <c r="N287" s="273"/>
      <c r="O287" s="273"/>
      <c r="P287" s="262"/>
      <c r="Q287" s="273"/>
      <c r="R287" s="273"/>
      <c r="S287" s="262"/>
    </row>
    <row r="288" spans="1:19">
      <c r="A288" s="262"/>
      <c r="B288" s="270"/>
      <c r="C288" s="263"/>
      <c r="D288" s="262"/>
      <c r="E288" s="299"/>
      <c r="F288" s="271"/>
      <c r="G288" s="271"/>
      <c r="H288" s="300"/>
      <c r="I288" s="273"/>
      <c r="J288" s="300"/>
      <c r="K288" s="300"/>
      <c r="L288" s="300"/>
      <c r="M288" s="262"/>
      <c r="N288" s="273"/>
      <c r="O288" s="273"/>
      <c r="P288" s="262"/>
      <c r="Q288" s="273"/>
      <c r="R288" s="273"/>
      <c r="S288" s="262"/>
    </row>
    <row r="289" spans="1:19">
      <c r="A289" s="262"/>
      <c r="B289" s="263"/>
      <c r="C289" s="263"/>
      <c r="D289" s="262"/>
      <c r="E289" s="299"/>
      <c r="F289" s="262"/>
      <c r="G289" s="262"/>
      <c r="H289" s="300"/>
      <c r="I289" s="273"/>
      <c r="J289" s="300"/>
      <c r="K289" s="300"/>
      <c r="L289" s="300"/>
      <c r="M289" s="262"/>
      <c r="N289" s="273"/>
      <c r="O289" s="273"/>
      <c r="P289" s="262"/>
      <c r="Q289" s="273"/>
      <c r="R289" s="273"/>
      <c r="S289" s="262"/>
    </row>
    <row r="290" spans="1:19">
      <c r="A290" s="262"/>
      <c r="B290" s="263"/>
      <c r="C290" s="263"/>
      <c r="D290" s="262"/>
      <c r="E290" s="299"/>
      <c r="F290" s="262"/>
      <c r="G290" s="262"/>
      <c r="H290" s="300"/>
      <c r="I290" s="273"/>
      <c r="J290" s="300"/>
      <c r="K290" s="300"/>
      <c r="L290" s="300"/>
      <c r="M290" s="262"/>
      <c r="N290" s="273"/>
      <c r="O290" s="273"/>
      <c r="P290" s="262"/>
      <c r="Q290" s="273"/>
      <c r="R290" s="273"/>
      <c r="S290" s="262"/>
    </row>
    <row r="291" spans="1:19">
      <c r="A291" s="262"/>
      <c r="B291" s="263"/>
      <c r="C291" s="263"/>
      <c r="D291" s="262"/>
      <c r="E291" s="299"/>
      <c r="F291" s="262"/>
      <c r="G291" s="262"/>
      <c r="H291" s="300"/>
      <c r="I291" s="273"/>
      <c r="J291" s="300"/>
      <c r="K291" s="300"/>
      <c r="L291" s="300"/>
      <c r="M291" s="262"/>
      <c r="N291" s="273"/>
      <c r="O291" s="273"/>
      <c r="P291" s="262"/>
      <c r="Q291" s="273"/>
      <c r="R291" s="273"/>
      <c r="S291" s="262"/>
    </row>
    <row r="292" spans="1:19">
      <c r="A292" s="262"/>
      <c r="B292" s="263"/>
      <c r="C292" s="263"/>
      <c r="D292" s="262"/>
      <c r="E292" s="299"/>
      <c r="F292" s="262"/>
      <c r="G292" s="262"/>
      <c r="H292" s="300"/>
      <c r="I292" s="273"/>
      <c r="J292" s="300"/>
      <c r="K292" s="300"/>
      <c r="L292" s="300"/>
      <c r="M292" s="262"/>
      <c r="N292" s="273"/>
      <c r="O292" s="273"/>
      <c r="P292" s="262"/>
      <c r="Q292" s="273"/>
      <c r="R292" s="273"/>
      <c r="S292" s="262"/>
    </row>
    <row r="293" spans="1:19">
      <c r="A293" s="262"/>
      <c r="B293" s="263"/>
      <c r="C293" s="263"/>
      <c r="D293" s="262"/>
      <c r="E293" s="299"/>
      <c r="F293" s="262"/>
      <c r="G293" s="262"/>
      <c r="H293" s="300"/>
      <c r="I293" s="273"/>
      <c r="J293" s="300"/>
      <c r="K293" s="300"/>
      <c r="L293" s="300"/>
      <c r="M293" s="262"/>
      <c r="N293" s="273"/>
      <c r="O293" s="273"/>
      <c r="P293" s="262"/>
      <c r="Q293" s="273"/>
      <c r="R293" s="273"/>
      <c r="S293" s="262"/>
    </row>
    <row r="294" spans="1:19">
      <c r="A294" s="262"/>
      <c r="B294" s="263"/>
      <c r="C294" s="263"/>
      <c r="D294" s="262"/>
      <c r="E294" s="299"/>
      <c r="F294" s="262"/>
      <c r="G294" s="262"/>
      <c r="H294" s="300"/>
      <c r="I294" s="273"/>
      <c r="J294" s="300"/>
      <c r="K294" s="300"/>
      <c r="L294" s="300"/>
      <c r="M294" s="262"/>
      <c r="N294" s="273"/>
      <c r="O294" s="273"/>
      <c r="P294" s="262"/>
      <c r="Q294" s="273"/>
      <c r="R294" s="273"/>
      <c r="S294" s="262"/>
    </row>
    <row r="295" spans="1:19">
      <c r="A295" s="262"/>
      <c r="B295" s="263"/>
      <c r="C295" s="263"/>
      <c r="D295" s="262"/>
      <c r="E295" s="299"/>
      <c r="F295" s="262"/>
      <c r="G295" s="262"/>
      <c r="H295" s="300"/>
      <c r="I295" s="273"/>
      <c r="J295" s="300"/>
      <c r="K295" s="300"/>
      <c r="L295" s="300"/>
      <c r="M295" s="262"/>
      <c r="N295" s="273"/>
      <c r="O295" s="273"/>
      <c r="P295" s="262"/>
      <c r="Q295" s="273"/>
      <c r="R295" s="273"/>
      <c r="S295" s="262"/>
    </row>
    <row r="296" spans="1:19">
      <c r="A296" s="262"/>
      <c r="B296" s="263"/>
      <c r="C296" s="263"/>
      <c r="D296" s="262"/>
      <c r="E296" s="299"/>
      <c r="F296" s="262"/>
      <c r="G296" s="262"/>
      <c r="H296" s="300"/>
      <c r="I296" s="273"/>
      <c r="J296" s="300"/>
      <c r="K296" s="300"/>
      <c r="L296" s="300"/>
      <c r="M296" s="262"/>
      <c r="N296" s="273"/>
      <c r="O296" s="273"/>
      <c r="P296" s="262"/>
      <c r="Q296" s="273"/>
      <c r="R296" s="273"/>
      <c r="S296" s="262"/>
    </row>
    <row r="297" spans="1:19">
      <c r="A297" s="262"/>
      <c r="B297" s="263"/>
      <c r="C297" s="263"/>
      <c r="D297" s="262"/>
      <c r="E297" s="299"/>
      <c r="F297" s="262"/>
      <c r="G297" s="262"/>
      <c r="H297" s="300"/>
      <c r="I297" s="273"/>
      <c r="J297" s="300"/>
      <c r="K297" s="300"/>
      <c r="L297" s="300"/>
      <c r="M297" s="262"/>
      <c r="N297" s="273"/>
      <c r="O297" s="273"/>
      <c r="P297" s="262"/>
      <c r="Q297" s="273"/>
      <c r="R297" s="273"/>
      <c r="S297" s="262"/>
    </row>
    <row r="298" spans="1:19">
      <c r="A298" s="262"/>
      <c r="B298" s="263"/>
      <c r="C298" s="263"/>
      <c r="D298" s="262"/>
      <c r="E298" s="299"/>
      <c r="F298" s="262"/>
      <c r="G298" s="262"/>
      <c r="H298" s="300"/>
      <c r="I298" s="273"/>
      <c r="J298" s="300"/>
      <c r="K298" s="300"/>
      <c r="L298" s="300"/>
      <c r="M298" s="262"/>
      <c r="N298" s="273"/>
      <c r="O298" s="273"/>
      <c r="P298" s="262"/>
      <c r="Q298" s="273"/>
      <c r="R298" s="273"/>
      <c r="S298" s="262"/>
    </row>
    <row r="299" spans="1:19">
      <c r="A299" s="262"/>
      <c r="B299" s="263"/>
      <c r="C299" s="263"/>
      <c r="D299" s="262"/>
      <c r="E299" s="299"/>
      <c r="F299" s="262"/>
      <c r="G299" s="262"/>
      <c r="H299" s="300"/>
      <c r="I299" s="273"/>
      <c r="J299" s="300"/>
      <c r="K299" s="300"/>
      <c r="L299" s="300"/>
      <c r="M299" s="262"/>
      <c r="N299" s="273"/>
      <c r="O299" s="273"/>
      <c r="P299" s="262"/>
      <c r="Q299" s="273"/>
      <c r="R299" s="273"/>
      <c r="S299" s="262"/>
    </row>
    <row r="300" spans="1:19">
      <c r="A300" s="262"/>
      <c r="B300" s="263"/>
      <c r="C300" s="263"/>
      <c r="D300" s="262"/>
      <c r="E300" s="299"/>
      <c r="F300" s="262"/>
      <c r="G300" s="262"/>
      <c r="H300" s="300"/>
      <c r="I300" s="273"/>
      <c r="J300" s="300"/>
      <c r="K300" s="300"/>
      <c r="L300" s="300"/>
      <c r="M300" s="262"/>
      <c r="N300" s="273"/>
      <c r="O300" s="273"/>
      <c r="P300" s="262"/>
      <c r="Q300" s="273"/>
      <c r="R300" s="273"/>
      <c r="S300" s="262"/>
    </row>
    <row r="301" spans="1:19">
      <c r="A301" s="262"/>
      <c r="B301" s="263"/>
      <c r="C301" s="263"/>
      <c r="D301" s="262"/>
      <c r="E301" s="299"/>
      <c r="F301" s="262"/>
      <c r="G301" s="262"/>
      <c r="H301" s="300"/>
      <c r="I301" s="273"/>
      <c r="J301" s="300"/>
      <c r="K301" s="300"/>
      <c r="L301" s="300"/>
      <c r="M301" s="262"/>
      <c r="N301" s="273"/>
      <c r="O301" s="273"/>
      <c r="P301" s="262"/>
      <c r="Q301" s="273"/>
      <c r="R301" s="273"/>
      <c r="S301" s="262"/>
    </row>
    <row r="302" spans="1:19">
      <c r="A302" s="262"/>
      <c r="B302" s="263"/>
      <c r="C302" s="263"/>
      <c r="D302" s="262"/>
      <c r="E302" s="299"/>
      <c r="F302" s="262"/>
      <c r="G302" s="262"/>
      <c r="H302" s="300"/>
      <c r="I302" s="273"/>
      <c r="J302" s="300"/>
      <c r="K302" s="300"/>
      <c r="L302" s="300"/>
      <c r="M302" s="262"/>
      <c r="N302" s="273"/>
      <c r="O302" s="273"/>
      <c r="P302" s="262"/>
      <c r="Q302" s="273"/>
      <c r="R302" s="273"/>
      <c r="S302" s="262"/>
    </row>
    <row r="303" spans="1:19">
      <c r="A303" s="262"/>
      <c r="B303" s="263"/>
      <c r="C303" s="263"/>
      <c r="D303" s="262"/>
      <c r="E303" s="299"/>
      <c r="F303" s="262"/>
      <c r="G303" s="262"/>
      <c r="H303" s="300"/>
      <c r="I303" s="273"/>
      <c r="J303" s="300"/>
      <c r="K303" s="300"/>
      <c r="L303" s="300"/>
      <c r="M303" s="262"/>
      <c r="N303" s="273"/>
      <c r="O303" s="273"/>
      <c r="P303" s="262"/>
      <c r="Q303" s="273"/>
      <c r="R303" s="273"/>
      <c r="S303" s="262"/>
    </row>
    <row r="304" spans="1:19">
      <c r="A304" s="262"/>
      <c r="B304" s="263"/>
      <c r="C304" s="263"/>
      <c r="D304" s="262"/>
      <c r="E304" s="299"/>
      <c r="F304" s="262"/>
      <c r="G304" s="262"/>
      <c r="H304" s="300"/>
      <c r="I304" s="273"/>
      <c r="J304" s="300"/>
      <c r="K304" s="300"/>
      <c r="L304" s="300"/>
      <c r="M304" s="262"/>
      <c r="N304" s="273"/>
      <c r="O304" s="273"/>
      <c r="P304" s="262"/>
      <c r="Q304" s="273"/>
      <c r="R304" s="273"/>
      <c r="S304" s="262"/>
    </row>
    <row r="305" spans="1:19">
      <c r="A305" s="262"/>
      <c r="B305" s="263"/>
      <c r="C305" s="263"/>
      <c r="D305" s="262"/>
      <c r="E305" s="299"/>
      <c r="F305" s="262"/>
      <c r="G305" s="262"/>
      <c r="H305" s="300"/>
      <c r="I305" s="273"/>
      <c r="J305" s="300"/>
      <c r="K305" s="300"/>
      <c r="L305" s="300"/>
      <c r="M305" s="262"/>
      <c r="N305" s="273"/>
      <c r="O305" s="273"/>
      <c r="P305" s="262"/>
      <c r="Q305" s="273"/>
      <c r="R305" s="273"/>
      <c r="S305" s="262"/>
    </row>
    <row r="306" spans="1:19">
      <c r="A306" s="262"/>
      <c r="B306" s="263"/>
      <c r="C306" s="263"/>
      <c r="D306" s="262"/>
      <c r="E306" s="299"/>
      <c r="F306" s="262"/>
      <c r="G306" s="262"/>
      <c r="H306" s="300"/>
      <c r="I306" s="273"/>
      <c r="J306" s="300"/>
      <c r="K306" s="300"/>
      <c r="L306" s="300"/>
      <c r="M306" s="262"/>
      <c r="N306" s="273"/>
      <c r="O306" s="273"/>
      <c r="P306" s="262"/>
      <c r="Q306" s="273"/>
      <c r="R306" s="273"/>
      <c r="S306" s="262"/>
    </row>
    <row r="307" spans="1:19">
      <c r="A307" s="262"/>
      <c r="B307" s="263"/>
      <c r="C307" s="263"/>
      <c r="D307" s="262"/>
      <c r="E307" s="299"/>
      <c r="F307" s="262"/>
      <c r="G307" s="262"/>
      <c r="H307" s="300"/>
      <c r="I307" s="273"/>
      <c r="J307" s="300"/>
      <c r="K307" s="300"/>
      <c r="L307" s="300"/>
      <c r="M307" s="262"/>
      <c r="N307" s="273"/>
      <c r="O307" s="273"/>
      <c r="P307" s="262"/>
      <c r="Q307" s="273"/>
      <c r="R307" s="273"/>
      <c r="S307" s="262"/>
    </row>
    <row r="308" spans="1:19">
      <c r="A308" s="262"/>
      <c r="B308" s="263"/>
      <c r="C308" s="263"/>
      <c r="D308" s="262"/>
      <c r="E308" s="299"/>
      <c r="F308" s="262"/>
      <c r="G308" s="262"/>
      <c r="H308" s="300"/>
      <c r="I308" s="273"/>
      <c r="J308" s="300"/>
      <c r="K308" s="300"/>
      <c r="L308" s="300"/>
      <c r="M308" s="262"/>
      <c r="N308" s="273"/>
      <c r="O308" s="273"/>
      <c r="P308" s="262"/>
      <c r="Q308" s="273"/>
      <c r="R308" s="273"/>
      <c r="S308" s="262"/>
    </row>
    <row r="309" spans="1:19">
      <c r="A309" s="262"/>
      <c r="B309" s="263"/>
      <c r="C309" s="263"/>
      <c r="D309" s="262"/>
      <c r="E309" s="299"/>
      <c r="F309" s="262"/>
      <c r="G309" s="262"/>
      <c r="H309" s="300"/>
      <c r="I309" s="273"/>
      <c r="J309" s="300"/>
      <c r="K309" s="300"/>
      <c r="L309" s="300"/>
      <c r="M309" s="262"/>
      <c r="N309" s="273"/>
      <c r="O309" s="273"/>
      <c r="P309" s="262"/>
      <c r="Q309" s="273"/>
      <c r="R309" s="273"/>
      <c r="S309" s="262"/>
    </row>
    <row r="310" spans="1:19">
      <c r="A310" s="262"/>
      <c r="B310" s="263"/>
      <c r="C310" s="263"/>
      <c r="D310" s="262"/>
      <c r="E310" s="299"/>
      <c r="F310" s="262"/>
      <c r="G310" s="262"/>
      <c r="H310" s="300"/>
      <c r="I310" s="273"/>
      <c r="J310" s="300"/>
      <c r="K310" s="300"/>
      <c r="L310" s="300"/>
      <c r="M310" s="262"/>
      <c r="N310" s="273"/>
      <c r="O310" s="273"/>
      <c r="P310" s="262"/>
      <c r="Q310" s="273"/>
      <c r="R310" s="273"/>
      <c r="S310" s="262"/>
    </row>
    <row r="311" spans="1:19">
      <c r="A311" s="262"/>
      <c r="B311" s="263"/>
      <c r="C311" s="263"/>
      <c r="D311" s="262"/>
      <c r="E311" s="299"/>
      <c r="F311" s="262"/>
      <c r="G311" s="262"/>
      <c r="H311" s="300"/>
      <c r="I311" s="273"/>
      <c r="J311" s="300"/>
      <c r="K311" s="300"/>
      <c r="L311" s="300"/>
      <c r="M311" s="262"/>
      <c r="N311" s="273"/>
      <c r="O311" s="273"/>
      <c r="P311" s="262"/>
      <c r="Q311" s="273"/>
      <c r="R311" s="273"/>
      <c r="S311" s="262"/>
    </row>
    <row r="312" spans="1:19">
      <c r="A312" s="262"/>
      <c r="B312" s="263"/>
      <c r="C312" s="263"/>
      <c r="D312" s="262"/>
      <c r="E312" s="299"/>
      <c r="F312" s="262"/>
      <c r="G312" s="262"/>
      <c r="H312" s="300"/>
      <c r="I312" s="273"/>
      <c r="J312" s="300"/>
      <c r="K312" s="300"/>
      <c r="L312" s="300"/>
      <c r="M312" s="262"/>
      <c r="N312" s="273"/>
      <c r="O312" s="273"/>
      <c r="P312" s="262"/>
      <c r="Q312" s="273"/>
      <c r="R312" s="273"/>
      <c r="S312" s="262"/>
    </row>
    <row r="313" spans="1:19">
      <c r="A313" s="262"/>
      <c r="B313" s="263"/>
      <c r="C313" s="263"/>
      <c r="D313" s="262"/>
      <c r="E313" s="299"/>
      <c r="F313" s="262"/>
      <c r="G313" s="262"/>
      <c r="H313" s="300"/>
      <c r="I313" s="273"/>
      <c r="J313" s="300"/>
      <c r="K313" s="300"/>
      <c r="L313" s="300"/>
      <c r="M313" s="262"/>
      <c r="N313" s="273"/>
      <c r="O313" s="273"/>
      <c r="P313" s="262"/>
      <c r="Q313" s="273"/>
      <c r="R313" s="273"/>
      <c r="S313" s="262"/>
    </row>
    <row r="314" spans="1:19">
      <c r="A314" s="262"/>
      <c r="B314" s="263"/>
      <c r="C314" s="263"/>
      <c r="D314" s="262"/>
      <c r="E314" s="299"/>
      <c r="F314" s="262"/>
      <c r="G314" s="262"/>
      <c r="H314" s="300"/>
      <c r="I314" s="273"/>
      <c r="J314" s="300"/>
      <c r="K314" s="300"/>
      <c r="L314" s="300"/>
      <c r="M314" s="262"/>
      <c r="N314" s="273"/>
      <c r="O314" s="273"/>
      <c r="P314" s="262"/>
      <c r="Q314" s="273"/>
      <c r="R314" s="273"/>
      <c r="S314" s="262"/>
    </row>
    <row r="315" spans="1:19">
      <c r="A315" s="262"/>
      <c r="B315" s="270"/>
      <c r="C315" s="263"/>
      <c r="D315" s="262"/>
      <c r="E315" s="299"/>
      <c r="F315" s="271"/>
      <c r="G315" s="271"/>
      <c r="H315" s="300"/>
      <c r="I315" s="273"/>
      <c r="J315" s="300"/>
      <c r="K315" s="300"/>
      <c r="L315" s="300"/>
      <c r="M315" s="262"/>
      <c r="N315" s="273"/>
      <c r="O315" s="273"/>
      <c r="P315" s="262"/>
      <c r="Q315" s="273"/>
      <c r="R315" s="273"/>
      <c r="S315" s="262"/>
    </row>
    <row r="316" spans="1:19">
      <c r="A316" s="262"/>
      <c r="B316" s="270"/>
      <c r="C316" s="263"/>
      <c r="D316" s="262"/>
      <c r="E316" s="299"/>
      <c r="F316" s="271"/>
      <c r="G316" s="271"/>
      <c r="H316" s="300"/>
      <c r="I316" s="273"/>
      <c r="J316" s="300"/>
      <c r="K316" s="300"/>
      <c r="L316" s="300"/>
      <c r="M316" s="262"/>
      <c r="N316" s="273"/>
      <c r="O316" s="273"/>
      <c r="P316" s="262"/>
      <c r="Q316" s="273"/>
      <c r="R316" s="273"/>
      <c r="S316" s="262"/>
    </row>
    <row r="317" spans="1:19">
      <c r="A317" s="262"/>
      <c r="B317" s="270"/>
      <c r="C317" s="263"/>
      <c r="D317" s="262"/>
      <c r="E317" s="299"/>
      <c r="F317" s="271"/>
      <c r="G317" s="271"/>
      <c r="H317" s="300"/>
      <c r="I317" s="273"/>
      <c r="J317" s="300"/>
      <c r="K317" s="300"/>
      <c r="L317" s="300"/>
      <c r="M317" s="262"/>
      <c r="N317" s="273"/>
      <c r="O317" s="273"/>
      <c r="P317" s="262"/>
      <c r="Q317" s="273"/>
      <c r="R317" s="273"/>
      <c r="S317" s="262"/>
    </row>
    <row r="318" spans="1:19">
      <c r="A318" s="262"/>
      <c r="B318" s="270"/>
      <c r="C318" s="263"/>
      <c r="D318" s="262"/>
      <c r="E318" s="299"/>
      <c r="F318" s="271"/>
      <c r="G318" s="271"/>
      <c r="H318" s="300"/>
      <c r="I318" s="273"/>
      <c r="J318" s="300"/>
      <c r="K318" s="300"/>
      <c r="L318" s="300"/>
      <c r="M318" s="262"/>
      <c r="N318" s="273"/>
      <c r="O318" s="273"/>
      <c r="P318" s="262"/>
      <c r="Q318" s="273"/>
      <c r="R318" s="273"/>
      <c r="S318" s="262"/>
    </row>
    <row r="319" spans="1:19">
      <c r="A319" s="262"/>
      <c r="B319" s="270"/>
      <c r="C319" s="263"/>
      <c r="D319" s="262"/>
      <c r="E319" s="299"/>
      <c r="F319" s="271"/>
      <c r="G319" s="271"/>
      <c r="H319" s="300"/>
      <c r="I319" s="273"/>
      <c r="J319" s="300"/>
      <c r="K319" s="300"/>
      <c r="L319" s="300"/>
      <c r="M319" s="262"/>
      <c r="N319" s="273"/>
      <c r="O319" s="273"/>
      <c r="P319" s="262"/>
      <c r="Q319" s="273"/>
      <c r="R319" s="273"/>
      <c r="S319" s="262"/>
    </row>
    <row r="320" spans="1:19">
      <c r="A320" s="262"/>
      <c r="B320" s="270"/>
      <c r="C320" s="263"/>
      <c r="D320" s="262"/>
      <c r="E320" s="299"/>
      <c r="F320" s="271"/>
      <c r="G320" s="271"/>
      <c r="H320" s="300"/>
      <c r="I320" s="273"/>
      <c r="J320" s="300"/>
      <c r="K320" s="300"/>
      <c r="L320" s="300"/>
      <c r="M320" s="262"/>
      <c r="N320" s="273"/>
      <c r="O320" s="273"/>
      <c r="P320" s="262"/>
      <c r="Q320" s="273"/>
      <c r="R320" s="273"/>
      <c r="S320" s="262"/>
    </row>
    <row r="321" spans="1:19">
      <c r="A321" s="262"/>
      <c r="B321" s="270"/>
      <c r="C321" s="263"/>
      <c r="D321" s="262"/>
      <c r="E321" s="299"/>
      <c r="F321" s="271"/>
      <c r="G321" s="271"/>
      <c r="H321" s="300"/>
      <c r="I321" s="273"/>
      <c r="J321" s="300"/>
      <c r="K321" s="300"/>
      <c r="L321" s="300"/>
      <c r="M321" s="262"/>
      <c r="N321" s="273"/>
      <c r="O321" s="273"/>
      <c r="P321" s="262"/>
      <c r="Q321" s="273"/>
      <c r="R321" s="273"/>
      <c r="S321" s="262"/>
    </row>
    <row r="322" spans="1:19">
      <c r="A322" s="262"/>
      <c r="B322" s="270"/>
      <c r="C322" s="263"/>
      <c r="D322" s="262"/>
      <c r="E322" s="299"/>
      <c r="F322" s="271"/>
      <c r="G322" s="271"/>
      <c r="H322" s="300"/>
      <c r="I322" s="273"/>
      <c r="J322" s="300"/>
      <c r="K322" s="300"/>
      <c r="L322" s="300"/>
      <c r="M322" s="262"/>
      <c r="N322" s="273"/>
      <c r="O322" s="273"/>
      <c r="P322" s="262"/>
      <c r="Q322" s="273"/>
      <c r="R322" s="273"/>
      <c r="S322" s="262"/>
    </row>
    <row r="323" spans="1:19">
      <c r="A323" s="262"/>
      <c r="B323" s="270"/>
      <c r="C323" s="263"/>
      <c r="D323" s="262"/>
      <c r="E323" s="299"/>
      <c r="F323" s="271"/>
      <c r="G323" s="271"/>
      <c r="H323" s="300"/>
      <c r="I323" s="273"/>
      <c r="J323" s="300"/>
      <c r="K323" s="300"/>
      <c r="L323" s="300"/>
      <c r="M323" s="262"/>
      <c r="N323" s="273"/>
      <c r="O323" s="273"/>
      <c r="P323" s="262"/>
      <c r="Q323" s="273"/>
      <c r="R323" s="273"/>
      <c r="S323" s="262"/>
    </row>
    <row r="324" spans="1:19">
      <c r="A324" s="262"/>
      <c r="B324" s="270"/>
      <c r="C324" s="263"/>
      <c r="D324" s="262"/>
      <c r="E324" s="299"/>
      <c r="F324" s="271"/>
      <c r="G324" s="271"/>
      <c r="H324" s="300"/>
      <c r="I324" s="273"/>
      <c r="J324" s="300"/>
      <c r="K324" s="300"/>
      <c r="L324" s="300"/>
      <c r="M324" s="262"/>
      <c r="N324" s="273"/>
      <c r="O324" s="273"/>
      <c r="P324" s="262"/>
      <c r="Q324" s="273"/>
      <c r="R324" s="273"/>
      <c r="S324" s="262"/>
    </row>
    <row r="325" spans="1:19">
      <c r="A325" s="262"/>
      <c r="B325" s="270"/>
      <c r="C325" s="263"/>
      <c r="D325" s="262"/>
      <c r="E325" s="299"/>
      <c r="F325" s="271"/>
      <c r="G325" s="271"/>
      <c r="H325" s="300"/>
      <c r="I325" s="273"/>
      <c r="J325" s="300"/>
      <c r="K325" s="300"/>
      <c r="L325" s="300"/>
      <c r="M325" s="262"/>
      <c r="N325" s="273"/>
      <c r="O325" s="273"/>
      <c r="P325" s="262"/>
      <c r="Q325" s="273"/>
      <c r="R325" s="273"/>
      <c r="S325" s="262"/>
    </row>
    <row r="326" spans="1:19">
      <c r="A326" s="262"/>
      <c r="B326" s="270"/>
      <c r="C326" s="263"/>
      <c r="D326" s="262"/>
      <c r="E326" s="299"/>
      <c r="F326" s="271"/>
      <c r="G326" s="271"/>
      <c r="H326" s="300"/>
      <c r="I326" s="273"/>
      <c r="J326" s="300"/>
      <c r="K326" s="300"/>
      <c r="L326" s="300"/>
      <c r="M326" s="262"/>
      <c r="N326" s="273"/>
      <c r="O326" s="273"/>
      <c r="P326" s="262"/>
      <c r="Q326" s="273"/>
      <c r="R326" s="273"/>
      <c r="S326" s="262"/>
    </row>
    <row r="327" spans="1:19">
      <c r="A327" s="262"/>
      <c r="B327" s="270"/>
      <c r="C327" s="263"/>
      <c r="D327" s="262"/>
      <c r="E327" s="299"/>
      <c r="F327" s="271"/>
      <c r="G327" s="271"/>
      <c r="H327" s="300"/>
      <c r="I327" s="273"/>
      <c r="J327" s="300"/>
      <c r="K327" s="300"/>
      <c r="L327" s="300"/>
      <c r="M327" s="262"/>
      <c r="N327" s="273"/>
      <c r="O327" s="273"/>
      <c r="P327" s="262"/>
      <c r="Q327" s="273"/>
      <c r="R327" s="273"/>
      <c r="S327" s="262"/>
    </row>
    <row r="328" spans="1:19">
      <c r="A328" s="262"/>
      <c r="B328" s="270"/>
      <c r="C328" s="263"/>
      <c r="D328" s="262"/>
      <c r="E328" s="299"/>
      <c r="F328" s="271"/>
      <c r="G328" s="271"/>
      <c r="H328" s="300"/>
      <c r="I328" s="273"/>
      <c r="J328" s="300"/>
      <c r="K328" s="300"/>
      <c r="L328" s="300"/>
      <c r="M328" s="262"/>
      <c r="N328" s="273"/>
      <c r="O328" s="273"/>
      <c r="P328" s="262"/>
      <c r="Q328" s="273"/>
      <c r="R328" s="273"/>
      <c r="S328" s="262"/>
    </row>
    <row r="329" spans="1:19">
      <c r="A329" s="262"/>
      <c r="B329" s="270"/>
      <c r="C329" s="263"/>
      <c r="D329" s="262"/>
      <c r="E329" s="299"/>
      <c r="F329" s="271"/>
      <c r="G329" s="271"/>
      <c r="H329" s="300"/>
      <c r="I329" s="273"/>
      <c r="J329" s="300"/>
      <c r="K329" s="300"/>
      <c r="L329" s="300"/>
      <c r="M329" s="262"/>
      <c r="N329" s="273"/>
      <c r="O329" s="273"/>
      <c r="P329" s="262"/>
      <c r="Q329" s="273"/>
      <c r="R329" s="273"/>
      <c r="S329" s="262"/>
    </row>
    <row r="330" spans="1:19">
      <c r="A330" s="262"/>
      <c r="B330" s="270"/>
      <c r="C330" s="263"/>
      <c r="D330" s="262"/>
      <c r="E330" s="299"/>
      <c r="F330" s="271"/>
      <c r="G330" s="271"/>
      <c r="H330" s="300"/>
      <c r="I330" s="273"/>
      <c r="J330" s="300"/>
      <c r="K330" s="300"/>
      <c r="L330" s="300"/>
      <c r="M330" s="262"/>
      <c r="N330" s="273"/>
      <c r="O330" s="273"/>
      <c r="P330" s="262"/>
      <c r="Q330" s="273"/>
      <c r="R330" s="273"/>
      <c r="S330" s="262"/>
    </row>
    <row r="331" spans="1:19">
      <c r="A331" s="262"/>
      <c r="B331" s="270"/>
      <c r="C331" s="263"/>
      <c r="D331" s="262"/>
      <c r="E331" s="299"/>
      <c r="F331" s="271"/>
      <c r="G331" s="271"/>
      <c r="H331" s="300"/>
      <c r="I331" s="273"/>
      <c r="J331" s="300"/>
      <c r="K331" s="300"/>
      <c r="L331" s="300"/>
      <c r="M331" s="262"/>
      <c r="N331" s="273"/>
      <c r="O331" s="273"/>
      <c r="P331" s="262"/>
      <c r="Q331" s="273"/>
      <c r="R331" s="273"/>
      <c r="S331" s="262"/>
    </row>
    <row r="332" spans="1:19">
      <c r="A332" s="262"/>
      <c r="B332" s="270"/>
      <c r="C332" s="263"/>
      <c r="D332" s="262"/>
      <c r="E332" s="299"/>
      <c r="F332" s="271"/>
      <c r="G332" s="271"/>
      <c r="H332" s="300"/>
      <c r="I332" s="273"/>
      <c r="J332" s="300"/>
      <c r="K332" s="300"/>
      <c r="L332" s="300"/>
      <c r="M332" s="262"/>
      <c r="N332" s="273"/>
      <c r="O332" s="273"/>
      <c r="P332" s="262"/>
      <c r="Q332" s="273"/>
      <c r="R332" s="273"/>
      <c r="S332" s="262"/>
    </row>
    <row r="333" spans="1:19">
      <c r="A333" s="262"/>
      <c r="B333" s="270"/>
      <c r="C333" s="263"/>
      <c r="D333" s="262"/>
      <c r="E333" s="299"/>
      <c r="F333" s="271"/>
      <c r="G333" s="271"/>
      <c r="H333" s="300"/>
      <c r="I333" s="273"/>
      <c r="J333" s="300"/>
      <c r="K333" s="300"/>
      <c r="L333" s="300"/>
      <c r="M333" s="262"/>
      <c r="N333" s="273"/>
      <c r="O333" s="273"/>
      <c r="P333" s="262"/>
      <c r="Q333" s="273"/>
      <c r="R333" s="273"/>
      <c r="S333" s="262"/>
    </row>
    <row r="334" spans="1:19">
      <c r="A334" s="262"/>
      <c r="B334" s="270"/>
      <c r="C334" s="263"/>
      <c r="D334" s="262"/>
      <c r="E334" s="299"/>
      <c r="F334" s="271"/>
      <c r="G334" s="271"/>
      <c r="H334" s="300"/>
      <c r="I334" s="273"/>
      <c r="J334" s="300"/>
      <c r="K334" s="300"/>
      <c r="L334" s="300"/>
      <c r="M334" s="262"/>
      <c r="N334" s="273"/>
      <c r="O334" s="273"/>
      <c r="P334" s="262"/>
      <c r="Q334" s="273"/>
      <c r="R334" s="273"/>
      <c r="S334" s="262"/>
    </row>
    <row r="335" spans="1:19">
      <c r="A335" s="262"/>
      <c r="B335" s="270"/>
      <c r="C335" s="263"/>
      <c r="D335" s="262"/>
      <c r="E335" s="299"/>
      <c r="F335" s="271"/>
      <c r="G335" s="271"/>
      <c r="H335" s="300"/>
      <c r="I335" s="273"/>
      <c r="J335" s="300"/>
      <c r="K335" s="300"/>
      <c r="L335" s="300"/>
      <c r="M335" s="262"/>
      <c r="N335" s="273"/>
      <c r="O335" s="273"/>
      <c r="P335" s="262"/>
      <c r="Q335" s="273"/>
      <c r="R335" s="273"/>
      <c r="S335" s="262"/>
    </row>
    <row r="336" spans="1:19">
      <c r="A336" s="262"/>
      <c r="B336" s="270"/>
      <c r="C336" s="263"/>
      <c r="D336" s="262"/>
      <c r="E336" s="299"/>
      <c r="F336" s="271"/>
      <c r="G336" s="271"/>
      <c r="H336" s="300"/>
      <c r="I336" s="273"/>
      <c r="J336" s="300"/>
      <c r="K336" s="300"/>
      <c r="L336" s="300"/>
      <c r="M336" s="262"/>
      <c r="N336" s="273"/>
      <c r="O336" s="273"/>
      <c r="P336" s="262"/>
      <c r="Q336" s="273"/>
      <c r="R336" s="273"/>
      <c r="S336" s="262"/>
    </row>
    <row r="337" spans="1:19">
      <c r="A337" s="262"/>
      <c r="B337" s="270"/>
      <c r="C337" s="263"/>
      <c r="D337" s="262"/>
      <c r="E337" s="299"/>
      <c r="F337" s="271"/>
      <c r="G337" s="271"/>
      <c r="H337" s="300"/>
      <c r="I337" s="273"/>
      <c r="J337" s="300"/>
      <c r="K337" s="300"/>
      <c r="L337" s="300"/>
      <c r="M337" s="262"/>
      <c r="N337" s="273"/>
      <c r="O337" s="273"/>
      <c r="P337" s="262"/>
      <c r="Q337" s="273"/>
      <c r="R337" s="273"/>
      <c r="S337" s="262"/>
    </row>
    <row r="338" spans="1:19">
      <c r="A338" s="262"/>
      <c r="B338" s="270"/>
      <c r="C338" s="263"/>
      <c r="D338" s="262"/>
      <c r="E338" s="299"/>
      <c r="F338" s="271"/>
      <c r="G338" s="271"/>
      <c r="H338" s="300"/>
      <c r="I338" s="273"/>
      <c r="J338" s="300"/>
      <c r="K338" s="300"/>
      <c r="L338" s="300"/>
      <c r="M338" s="262"/>
      <c r="N338" s="273"/>
      <c r="O338" s="273"/>
      <c r="P338" s="262"/>
      <c r="Q338" s="273"/>
      <c r="R338" s="273"/>
      <c r="S338" s="262"/>
    </row>
    <row r="339" spans="1:19">
      <c r="A339" s="262"/>
      <c r="B339" s="270"/>
      <c r="C339" s="263"/>
      <c r="D339" s="262"/>
      <c r="E339" s="299"/>
      <c r="F339" s="271"/>
      <c r="G339" s="271"/>
      <c r="H339" s="300"/>
      <c r="I339" s="273"/>
      <c r="J339" s="300"/>
      <c r="K339" s="300"/>
      <c r="L339" s="300"/>
      <c r="M339" s="262"/>
      <c r="N339" s="273"/>
      <c r="O339" s="273"/>
      <c r="P339" s="262"/>
      <c r="Q339" s="273"/>
      <c r="R339" s="273"/>
      <c r="S339" s="262"/>
    </row>
    <row r="340" spans="1:19">
      <c r="A340" s="262"/>
      <c r="B340" s="270"/>
      <c r="C340" s="263"/>
      <c r="D340" s="262"/>
      <c r="E340" s="299"/>
      <c r="F340" s="271"/>
      <c r="G340" s="271"/>
      <c r="H340" s="300"/>
      <c r="I340" s="273"/>
      <c r="J340" s="300"/>
      <c r="K340" s="300"/>
      <c r="L340" s="300"/>
      <c r="M340" s="262"/>
      <c r="N340" s="273"/>
      <c r="O340" s="273"/>
      <c r="P340" s="262"/>
      <c r="Q340" s="273"/>
      <c r="R340" s="273"/>
      <c r="S340" s="262"/>
    </row>
    <row r="341" spans="1:19">
      <c r="A341" s="262"/>
      <c r="B341" s="270"/>
      <c r="C341" s="263"/>
      <c r="D341" s="262"/>
      <c r="E341" s="299"/>
      <c r="F341" s="271"/>
      <c r="G341" s="271"/>
      <c r="H341" s="300"/>
      <c r="I341" s="273"/>
      <c r="J341" s="300"/>
      <c r="K341" s="300"/>
      <c r="L341" s="300"/>
      <c r="M341" s="262"/>
      <c r="N341" s="273"/>
      <c r="O341" s="273"/>
      <c r="P341" s="262"/>
      <c r="Q341" s="273"/>
      <c r="R341" s="273"/>
      <c r="S341" s="262"/>
    </row>
    <row r="342" spans="1:19">
      <c r="A342" s="262"/>
      <c r="B342" s="270"/>
      <c r="C342" s="263"/>
      <c r="D342" s="262"/>
      <c r="E342" s="299"/>
      <c r="F342" s="271"/>
      <c r="G342" s="271"/>
      <c r="H342" s="300"/>
      <c r="I342" s="273"/>
      <c r="J342" s="300"/>
      <c r="K342" s="300"/>
      <c r="L342" s="300"/>
      <c r="M342" s="262"/>
      <c r="N342" s="273"/>
      <c r="O342" s="273"/>
      <c r="P342" s="262"/>
      <c r="Q342" s="273"/>
      <c r="R342" s="273"/>
      <c r="S342" s="262"/>
    </row>
    <row r="343" spans="1:19">
      <c r="A343" s="262"/>
      <c r="B343" s="270"/>
      <c r="C343" s="263"/>
      <c r="D343" s="262"/>
      <c r="E343" s="299"/>
      <c r="F343" s="271"/>
      <c r="G343" s="271"/>
      <c r="H343" s="300"/>
      <c r="I343" s="273"/>
      <c r="J343" s="300"/>
      <c r="K343" s="300"/>
      <c r="L343" s="300"/>
      <c r="M343" s="262"/>
      <c r="N343" s="273"/>
      <c r="O343" s="273"/>
      <c r="P343" s="262"/>
      <c r="Q343" s="273"/>
      <c r="R343" s="273"/>
      <c r="S343" s="262"/>
    </row>
    <row r="344" spans="1:19">
      <c r="A344" s="262"/>
      <c r="B344" s="270"/>
      <c r="C344" s="263"/>
      <c r="D344" s="262"/>
      <c r="E344" s="299"/>
      <c r="F344" s="271"/>
      <c r="G344" s="271"/>
      <c r="H344" s="300"/>
      <c r="I344" s="273"/>
      <c r="J344" s="300"/>
      <c r="K344" s="300"/>
      <c r="L344" s="300"/>
      <c r="M344" s="262"/>
      <c r="N344" s="273"/>
      <c r="O344" s="273"/>
      <c r="P344" s="262"/>
      <c r="Q344" s="273"/>
      <c r="R344" s="273"/>
      <c r="S344" s="262"/>
    </row>
    <row r="345" spans="1:19">
      <c r="A345" s="262"/>
      <c r="B345" s="270"/>
      <c r="C345" s="263"/>
      <c r="D345" s="262"/>
      <c r="E345" s="299"/>
      <c r="F345" s="271"/>
      <c r="G345" s="271"/>
      <c r="H345" s="300"/>
      <c r="I345" s="273"/>
      <c r="J345" s="300"/>
      <c r="K345" s="300"/>
      <c r="L345" s="300"/>
      <c r="M345" s="262"/>
      <c r="N345" s="273"/>
      <c r="O345" s="273"/>
      <c r="P345" s="262"/>
      <c r="Q345" s="273"/>
      <c r="R345" s="273"/>
      <c r="S345" s="262"/>
    </row>
    <row r="346" spans="1:19">
      <c r="A346" s="262"/>
      <c r="B346" s="270"/>
      <c r="C346" s="263"/>
      <c r="D346" s="262"/>
      <c r="E346" s="299"/>
      <c r="F346" s="271"/>
      <c r="G346" s="271"/>
      <c r="H346" s="300"/>
      <c r="I346" s="273"/>
      <c r="J346" s="300"/>
      <c r="K346" s="300"/>
      <c r="L346" s="300"/>
      <c r="M346" s="262"/>
      <c r="N346" s="273"/>
      <c r="O346" s="273"/>
      <c r="P346" s="262"/>
      <c r="Q346" s="273"/>
      <c r="R346" s="273"/>
      <c r="S346" s="262"/>
    </row>
    <row r="347" spans="1:19">
      <c r="A347" s="262"/>
      <c r="B347" s="263"/>
      <c r="C347" s="263"/>
      <c r="D347" s="262"/>
      <c r="E347" s="299"/>
      <c r="F347" s="271"/>
      <c r="G347" s="262"/>
      <c r="H347" s="300"/>
      <c r="I347" s="273"/>
      <c r="J347" s="300"/>
      <c r="K347" s="300"/>
      <c r="L347" s="300"/>
      <c r="M347" s="262"/>
      <c r="N347" s="273"/>
      <c r="O347" s="273"/>
      <c r="P347" s="262"/>
      <c r="Q347" s="273"/>
      <c r="R347" s="273"/>
      <c r="S347" s="262"/>
    </row>
    <row r="348" spans="1:19">
      <c r="A348" s="262"/>
      <c r="B348" s="263"/>
      <c r="C348" s="263"/>
      <c r="D348" s="262"/>
      <c r="E348" s="299"/>
      <c r="F348" s="271"/>
      <c r="G348" s="262"/>
      <c r="H348" s="300"/>
      <c r="I348" s="273"/>
      <c r="J348" s="300"/>
      <c r="K348" s="300"/>
      <c r="L348" s="300"/>
      <c r="M348" s="262"/>
      <c r="N348" s="273"/>
      <c r="O348" s="273"/>
      <c r="P348" s="262"/>
      <c r="Q348" s="273"/>
      <c r="R348" s="273"/>
      <c r="S348" s="262"/>
    </row>
    <row r="349" spans="1:19">
      <c r="A349" s="262"/>
      <c r="B349" s="263"/>
      <c r="C349" s="263"/>
      <c r="D349" s="262"/>
      <c r="E349" s="299"/>
      <c r="F349" s="271"/>
      <c r="G349" s="262"/>
      <c r="H349" s="300"/>
      <c r="I349" s="273"/>
      <c r="J349" s="300"/>
      <c r="K349" s="300"/>
      <c r="L349" s="300"/>
      <c r="M349" s="262"/>
      <c r="N349" s="273"/>
      <c r="O349" s="273"/>
      <c r="P349" s="262"/>
      <c r="Q349" s="273"/>
      <c r="R349" s="273"/>
      <c r="S349" s="262"/>
    </row>
    <row r="350" spans="1:19">
      <c r="A350" s="262"/>
      <c r="B350" s="263"/>
      <c r="C350" s="263"/>
      <c r="D350" s="262"/>
      <c r="E350" s="299"/>
      <c r="F350" s="271"/>
      <c r="G350" s="262"/>
      <c r="H350" s="300"/>
      <c r="I350" s="273"/>
      <c r="J350" s="300"/>
      <c r="K350" s="300"/>
      <c r="L350" s="300"/>
      <c r="M350" s="262"/>
      <c r="N350" s="273"/>
      <c r="O350" s="273"/>
      <c r="P350" s="262"/>
      <c r="Q350" s="273"/>
      <c r="R350" s="273"/>
      <c r="S350" s="262"/>
    </row>
    <row r="351" spans="1:19">
      <c r="A351" s="262"/>
      <c r="B351" s="263"/>
      <c r="C351" s="263"/>
      <c r="D351" s="262"/>
      <c r="E351" s="299"/>
      <c r="F351" s="271"/>
      <c r="G351" s="262"/>
      <c r="H351" s="300"/>
      <c r="I351" s="273"/>
      <c r="J351" s="300"/>
      <c r="K351" s="300"/>
      <c r="L351" s="300"/>
      <c r="M351" s="262"/>
      <c r="N351" s="273"/>
      <c r="O351" s="273"/>
      <c r="P351" s="262"/>
      <c r="Q351" s="273"/>
      <c r="R351" s="273"/>
      <c r="S351" s="262"/>
    </row>
    <row r="352" spans="1:19">
      <c r="A352" s="262"/>
      <c r="B352" s="263"/>
      <c r="C352" s="263"/>
      <c r="D352" s="262"/>
      <c r="E352" s="299"/>
      <c r="F352" s="271"/>
      <c r="G352" s="262"/>
      <c r="H352" s="300"/>
      <c r="I352" s="273"/>
      <c r="J352" s="300"/>
      <c r="K352" s="300"/>
      <c r="L352" s="300"/>
      <c r="M352" s="262"/>
      <c r="N352" s="273"/>
      <c r="O352" s="273"/>
      <c r="P352" s="262"/>
      <c r="Q352" s="273"/>
      <c r="R352" s="273"/>
      <c r="S352" s="262"/>
    </row>
    <row r="353" spans="1:19">
      <c r="A353" s="262"/>
      <c r="B353" s="263"/>
      <c r="C353" s="263"/>
      <c r="D353" s="262"/>
      <c r="E353" s="299"/>
      <c r="F353" s="271"/>
      <c r="G353" s="262"/>
      <c r="H353" s="300"/>
      <c r="I353" s="273"/>
      <c r="J353" s="300"/>
      <c r="K353" s="300"/>
      <c r="L353" s="300"/>
      <c r="M353" s="262"/>
      <c r="N353" s="273"/>
      <c r="O353" s="273"/>
      <c r="P353" s="262"/>
      <c r="Q353" s="273"/>
      <c r="R353" s="273"/>
      <c r="S353" s="262"/>
    </row>
    <row r="354" spans="1:19">
      <c r="A354" s="262"/>
      <c r="B354" s="263"/>
      <c r="C354" s="263"/>
      <c r="D354" s="262"/>
      <c r="E354" s="299"/>
      <c r="F354" s="271"/>
      <c r="G354" s="262"/>
      <c r="H354" s="300"/>
      <c r="I354" s="273"/>
      <c r="J354" s="300"/>
      <c r="K354" s="300"/>
      <c r="L354" s="300"/>
      <c r="M354" s="262"/>
      <c r="N354" s="273"/>
      <c r="O354" s="273"/>
      <c r="P354" s="262"/>
      <c r="Q354" s="273"/>
      <c r="R354" s="273"/>
      <c r="S354" s="262"/>
    </row>
    <row r="355" spans="1:19">
      <c r="A355" s="262"/>
      <c r="B355" s="263"/>
      <c r="C355" s="263"/>
      <c r="D355" s="262"/>
      <c r="E355" s="299"/>
      <c r="F355" s="271"/>
      <c r="G355" s="262"/>
      <c r="H355" s="300"/>
      <c r="I355" s="273"/>
      <c r="J355" s="300"/>
      <c r="K355" s="300"/>
      <c r="L355" s="300"/>
      <c r="M355" s="262"/>
      <c r="N355" s="273"/>
      <c r="O355" s="273"/>
      <c r="P355" s="262"/>
      <c r="Q355" s="273"/>
      <c r="R355" s="273"/>
      <c r="S355" s="262"/>
    </row>
    <row r="356" spans="1:19">
      <c r="A356" s="262"/>
      <c r="B356" s="263"/>
      <c r="C356" s="263"/>
      <c r="D356" s="262"/>
      <c r="E356" s="299"/>
      <c r="F356" s="271"/>
      <c r="G356" s="262"/>
      <c r="H356" s="300"/>
      <c r="I356" s="273"/>
      <c r="J356" s="300"/>
      <c r="K356" s="300"/>
      <c r="L356" s="300"/>
      <c r="M356" s="262"/>
      <c r="N356" s="273"/>
      <c r="O356" s="273"/>
      <c r="P356" s="262"/>
      <c r="Q356" s="273"/>
      <c r="R356" s="273"/>
      <c r="S356" s="262"/>
    </row>
    <row r="357" spans="1:19">
      <c r="A357" s="262"/>
      <c r="B357" s="263"/>
      <c r="C357" s="263"/>
      <c r="D357" s="262"/>
      <c r="E357" s="299"/>
      <c r="F357" s="271"/>
      <c r="G357" s="262"/>
      <c r="H357" s="300"/>
      <c r="I357" s="273"/>
      <c r="J357" s="300"/>
      <c r="K357" s="300"/>
      <c r="L357" s="300"/>
      <c r="M357" s="262"/>
      <c r="N357" s="273"/>
      <c r="O357" s="273"/>
      <c r="P357" s="262"/>
      <c r="Q357" s="273"/>
      <c r="R357" s="273"/>
      <c r="S357" s="262"/>
    </row>
    <row r="358" spans="1:19">
      <c r="A358" s="262"/>
      <c r="B358" s="263"/>
      <c r="C358" s="263"/>
      <c r="D358" s="262"/>
      <c r="E358" s="299"/>
      <c r="F358" s="271"/>
      <c r="G358" s="262"/>
      <c r="H358" s="300"/>
      <c r="I358" s="273"/>
      <c r="J358" s="300"/>
      <c r="K358" s="300"/>
      <c r="L358" s="300"/>
      <c r="M358" s="262"/>
      <c r="N358" s="273"/>
      <c r="O358" s="273"/>
      <c r="P358" s="262"/>
      <c r="Q358" s="273"/>
      <c r="R358" s="273"/>
      <c r="S358" s="262"/>
    </row>
    <row r="359" spans="1:19">
      <c r="A359" s="262"/>
      <c r="B359" s="263"/>
      <c r="C359" s="263"/>
      <c r="D359" s="262"/>
      <c r="E359" s="299"/>
      <c r="F359" s="271"/>
      <c r="G359" s="262"/>
      <c r="H359" s="300"/>
      <c r="I359" s="273"/>
      <c r="J359" s="300"/>
      <c r="K359" s="300"/>
      <c r="L359" s="300"/>
      <c r="M359" s="262"/>
      <c r="N359" s="273"/>
      <c r="O359" s="273"/>
      <c r="P359" s="262"/>
      <c r="Q359" s="273"/>
      <c r="R359" s="273"/>
      <c r="S359" s="262"/>
    </row>
    <row r="360" spans="1:19">
      <c r="A360" s="262"/>
      <c r="B360" s="263"/>
      <c r="C360" s="263"/>
      <c r="D360" s="262"/>
      <c r="E360" s="299"/>
      <c r="F360" s="271"/>
      <c r="G360" s="262"/>
      <c r="H360" s="300"/>
      <c r="I360" s="273"/>
      <c r="J360" s="300"/>
      <c r="K360" s="300"/>
      <c r="L360" s="300"/>
      <c r="M360" s="262"/>
      <c r="N360" s="273"/>
      <c r="O360" s="273"/>
      <c r="P360" s="262"/>
      <c r="Q360" s="273"/>
      <c r="R360" s="273"/>
      <c r="S360" s="262"/>
    </row>
    <row r="361" spans="1:19">
      <c r="A361" s="262"/>
      <c r="B361" s="263"/>
      <c r="C361" s="263"/>
      <c r="D361" s="262"/>
      <c r="E361" s="299"/>
      <c r="F361" s="271"/>
      <c r="G361" s="262"/>
      <c r="H361" s="300"/>
      <c r="I361" s="273"/>
      <c r="J361" s="300"/>
      <c r="K361" s="300"/>
      <c r="L361" s="300"/>
      <c r="M361" s="262"/>
      <c r="N361" s="273"/>
      <c r="O361" s="273"/>
      <c r="P361" s="262"/>
      <c r="Q361" s="273"/>
      <c r="R361" s="273"/>
      <c r="S361" s="262"/>
    </row>
    <row r="362" spans="1:19">
      <c r="A362" s="262"/>
      <c r="B362" s="263"/>
      <c r="C362" s="263"/>
      <c r="D362" s="262"/>
      <c r="E362" s="299"/>
      <c r="F362" s="271"/>
      <c r="G362" s="262"/>
      <c r="H362" s="300"/>
      <c r="I362" s="273"/>
      <c r="J362" s="300"/>
      <c r="K362" s="300"/>
      <c r="L362" s="300"/>
      <c r="M362" s="262"/>
      <c r="N362" s="273"/>
      <c r="O362" s="273"/>
      <c r="P362" s="262"/>
      <c r="Q362" s="273"/>
      <c r="R362" s="273"/>
      <c r="S362" s="262"/>
    </row>
    <row r="363" spans="1:19">
      <c r="A363" s="262"/>
      <c r="B363" s="263"/>
      <c r="C363" s="263"/>
      <c r="D363" s="262"/>
      <c r="E363" s="299"/>
      <c r="F363" s="271"/>
      <c r="G363" s="262"/>
      <c r="H363" s="300"/>
      <c r="I363" s="273"/>
      <c r="J363" s="300"/>
      <c r="K363" s="300"/>
      <c r="L363" s="300"/>
      <c r="M363" s="262"/>
      <c r="N363" s="273"/>
      <c r="O363" s="273"/>
      <c r="P363" s="262"/>
      <c r="Q363" s="273"/>
      <c r="R363" s="273"/>
      <c r="S363" s="262"/>
    </row>
    <row r="364" spans="1:19">
      <c r="A364" s="262"/>
      <c r="B364" s="263"/>
      <c r="C364" s="263"/>
      <c r="D364" s="262"/>
      <c r="E364" s="299"/>
      <c r="F364" s="271"/>
      <c r="G364" s="262"/>
      <c r="H364" s="300"/>
      <c r="I364" s="273"/>
      <c r="J364" s="300"/>
      <c r="K364" s="300"/>
      <c r="L364" s="300"/>
      <c r="M364" s="262"/>
      <c r="N364" s="273"/>
      <c r="O364" s="273"/>
      <c r="P364" s="262"/>
      <c r="Q364" s="273"/>
      <c r="R364" s="273"/>
      <c r="S364" s="262"/>
    </row>
    <row r="365" spans="1:19">
      <c r="A365" s="262"/>
      <c r="B365" s="263"/>
      <c r="C365" s="263"/>
      <c r="D365" s="262"/>
      <c r="E365" s="299"/>
      <c r="F365" s="271"/>
      <c r="G365" s="262"/>
      <c r="H365" s="300"/>
      <c r="I365" s="273"/>
      <c r="J365" s="300"/>
      <c r="K365" s="300"/>
      <c r="L365" s="300"/>
      <c r="M365" s="262"/>
      <c r="N365" s="273"/>
      <c r="O365" s="273"/>
      <c r="P365" s="262"/>
      <c r="Q365" s="273"/>
      <c r="R365" s="273"/>
      <c r="S365" s="262"/>
    </row>
    <row r="366" spans="1:19">
      <c r="A366" s="262"/>
      <c r="B366" s="263"/>
      <c r="C366" s="263"/>
      <c r="D366" s="262"/>
      <c r="E366" s="299"/>
      <c r="F366" s="271"/>
      <c r="G366" s="262"/>
      <c r="H366" s="300"/>
      <c r="I366" s="273"/>
      <c r="J366" s="300"/>
      <c r="K366" s="300"/>
      <c r="L366" s="300"/>
      <c r="M366" s="262"/>
      <c r="N366" s="273"/>
      <c r="O366" s="273"/>
      <c r="P366" s="262"/>
      <c r="Q366" s="273"/>
      <c r="R366" s="273"/>
      <c r="S366" s="262"/>
    </row>
    <row r="367" spans="1:19">
      <c r="A367" s="262"/>
      <c r="B367" s="263"/>
      <c r="C367" s="263"/>
      <c r="D367" s="262"/>
      <c r="E367" s="299"/>
      <c r="F367" s="271"/>
      <c r="G367" s="262"/>
      <c r="H367" s="300"/>
      <c r="I367" s="273"/>
      <c r="J367" s="300"/>
      <c r="K367" s="300"/>
      <c r="L367" s="300"/>
      <c r="M367" s="262"/>
      <c r="N367" s="273"/>
      <c r="O367" s="273"/>
      <c r="P367" s="262"/>
      <c r="Q367" s="273"/>
      <c r="R367" s="273"/>
      <c r="S367" s="262"/>
    </row>
    <row r="368" spans="1:19">
      <c r="A368" s="262"/>
      <c r="B368" s="263"/>
      <c r="C368" s="263"/>
      <c r="D368" s="262"/>
      <c r="E368" s="299"/>
      <c r="F368" s="271"/>
      <c r="G368" s="262"/>
      <c r="H368" s="300"/>
      <c r="I368" s="273"/>
      <c r="J368" s="300"/>
      <c r="K368" s="300"/>
      <c r="L368" s="300"/>
      <c r="M368" s="262"/>
      <c r="N368" s="273"/>
      <c r="O368" s="273"/>
      <c r="P368" s="262"/>
      <c r="Q368" s="273"/>
      <c r="R368" s="273"/>
      <c r="S368" s="262"/>
    </row>
    <row r="369" spans="1:19">
      <c r="A369" s="262"/>
      <c r="B369" s="263"/>
      <c r="C369" s="263"/>
      <c r="D369" s="262"/>
      <c r="E369" s="299"/>
      <c r="F369" s="271"/>
      <c r="G369" s="262"/>
      <c r="H369" s="300"/>
      <c r="I369" s="273"/>
      <c r="J369" s="300"/>
      <c r="K369" s="300"/>
      <c r="L369" s="300"/>
      <c r="M369" s="262"/>
      <c r="N369" s="273"/>
      <c r="O369" s="273"/>
      <c r="P369" s="262"/>
      <c r="Q369" s="273"/>
      <c r="R369" s="273"/>
      <c r="S369" s="262"/>
    </row>
    <row r="370" spans="1:19">
      <c r="A370" s="262"/>
      <c r="B370" s="263"/>
      <c r="C370" s="263"/>
      <c r="D370" s="262"/>
      <c r="E370" s="299"/>
      <c r="F370" s="271"/>
      <c r="G370" s="262"/>
      <c r="H370" s="300"/>
      <c r="I370" s="273"/>
      <c r="J370" s="300"/>
      <c r="K370" s="300"/>
      <c r="L370" s="300"/>
      <c r="M370" s="262"/>
      <c r="N370" s="273"/>
      <c r="O370" s="273"/>
      <c r="P370" s="262"/>
      <c r="Q370" s="273"/>
      <c r="R370" s="273"/>
      <c r="S370" s="262"/>
    </row>
    <row r="371" spans="1:19">
      <c r="A371" s="262"/>
      <c r="B371" s="263"/>
      <c r="C371" s="263"/>
      <c r="D371" s="262"/>
      <c r="E371" s="299"/>
      <c r="F371" s="271"/>
      <c r="G371" s="262"/>
      <c r="H371" s="300"/>
      <c r="I371" s="273"/>
      <c r="J371" s="300"/>
      <c r="K371" s="300"/>
      <c r="L371" s="300"/>
      <c r="M371" s="262"/>
      <c r="N371" s="273"/>
      <c r="O371" s="273"/>
      <c r="P371" s="262"/>
      <c r="Q371" s="273"/>
      <c r="R371" s="273"/>
      <c r="S371" s="262"/>
    </row>
    <row r="372" spans="1:19">
      <c r="A372" s="262"/>
      <c r="B372" s="263"/>
      <c r="C372" s="263"/>
      <c r="D372" s="262"/>
      <c r="E372" s="299"/>
      <c r="F372" s="271"/>
      <c r="G372" s="262"/>
      <c r="H372" s="300"/>
      <c r="I372" s="273"/>
      <c r="J372" s="300"/>
      <c r="K372" s="300"/>
      <c r="L372" s="300"/>
      <c r="M372" s="262"/>
      <c r="N372" s="273"/>
      <c r="O372" s="273"/>
      <c r="P372" s="262"/>
      <c r="Q372" s="273"/>
      <c r="R372" s="273"/>
      <c r="S372" s="262"/>
    </row>
    <row r="373" spans="1:19">
      <c r="A373" s="262"/>
      <c r="B373" s="263"/>
      <c r="C373" s="263"/>
      <c r="D373" s="262"/>
      <c r="E373" s="299"/>
      <c r="F373" s="271"/>
      <c r="G373" s="262"/>
      <c r="H373" s="300"/>
      <c r="I373" s="273"/>
      <c r="J373" s="300"/>
      <c r="K373" s="300"/>
      <c r="L373" s="300"/>
      <c r="M373" s="262"/>
      <c r="N373" s="273"/>
      <c r="O373" s="273"/>
      <c r="P373" s="262"/>
      <c r="Q373" s="273"/>
      <c r="R373" s="273"/>
      <c r="S373" s="262"/>
    </row>
    <row r="374" spans="1:19">
      <c r="A374" s="262"/>
      <c r="B374" s="263"/>
      <c r="C374" s="263"/>
      <c r="D374" s="262"/>
      <c r="E374" s="299"/>
      <c r="F374" s="271"/>
      <c r="G374" s="262"/>
      <c r="H374" s="300"/>
      <c r="I374" s="273"/>
      <c r="J374" s="300"/>
      <c r="K374" s="300"/>
      <c r="L374" s="300"/>
      <c r="M374" s="262"/>
      <c r="N374" s="273"/>
      <c r="O374" s="273"/>
      <c r="P374" s="262"/>
      <c r="Q374" s="273"/>
      <c r="R374" s="273"/>
      <c r="S374" s="262"/>
    </row>
    <row r="375" spans="1:19">
      <c r="A375" s="262"/>
      <c r="B375" s="263"/>
      <c r="C375" s="263"/>
      <c r="D375" s="262"/>
      <c r="E375" s="299"/>
      <c r="F375" s="271"/>
      <c r="G375" s="262"/>
      <c r="H375" s="300"/>
      <c r="I375" s="273"/>
      <c r="J375" s="300"/>
      <c r="K375" s="300"/>
      <c r="L375" s="300"/>
      <c r="M375" s="262"/>
      <c r="N375" s="273"/>
      <c r="O375" s="273"/>
      <c r="P375" s="262"/>
      <c r="Q375" s="273"/>
      <c r="R375" s="273"/>
      <c r="S375" s="262"/>
    </row>
    <row r="376" spans="1:19">
      <c r="A376" s="262"/>
      <c r="B376" s="270"/>
      <c r="C376" s="263"/>
      <c r="D376" s="262"/>
      <c r="E376" s="299"/>
      <c r="F376" s="271"/>
      <c r="G376" s="271"/>
      <c r="H376" s="300"/>
      <c r="I376" s="273"/>
      <c r="J376" s="300"/>
      <c r="K376" s="300"/>
      <c r="L376" s="300"/>
      <c r="M376" s="262"/>
      <c r="N376" s="273"/>
      <c r="O376" s="273"/>
      <c r="P376" s="262"/>
      <c r="Q376" s="273"/>
      <c r="R376" s="273"/>
      <c r="S376" s="262"/>
    </row>
    <row r="377" spans="1:19">
      <c r="A377" s="262"/>
      <c r="B377" s="270"/>
      <c r="C377" s="263"/>
      <c r="D377" s="262"/>
      <c r="E377" s="299"/>
      <c r="F377" s="271"/>
      <c r="G377" s="271"/>
      <c r="H377" s="300"/>
      <c r="I377" s="273"/>
      <c r="J377" s="300"/>
      <c r="K377" s="300"/>
      <c r="L377" s="300"/>
      <c r="M377" s="262"/>
      <c r="N377" s="273"/>
      <c r="O377" s="273"/>
      <c r="P377" s="262"/>
      <c r="Q377" s="273"/>
      <c r="R377" s="273"/>
      <c r="S377" s="262"/>
    </row>
    <row r="378" spans="1:19">
      <c r="A378" s="262"/>
      <c r="B378" s="270"/>
      <c r="C378" s="263"/>
      <c r="D378" s="262"/>
      <c r="E378" s="299"/>
      <c r="F378" s="271"/>
      <c r="G378" s="271"/>
      <c r="H378" s="300"/>
      <c r="I378" s="273"/>
      <c r="J378" s="300"/>
      <c r="K378" s="300"/>
      <c r="L378" s="300"/>
      <c r="M378" s="262"/>
      <c r="N378" s="273"/>
      <c r="O378" s="273"/>
      <c r="P378" s="262"/>
      <c r="Q378" s="273"/>
      <c r="R378" s="273"/>
      <c r="S378" s="262"/>
    </row>
    <row r="379" spans="1:19">
      <c r="A379" s="262"/>
      <c r="B379" s="270"/>
      <c r="C379" s="263"/>
      <c r="D379" s="262"/>
      <c r="E379" s="299"/>
      <c r="F379" s="271"/>
      <c r="G379" s="271"/>
      <c r="H379" s="300"/>
      <c r="I379" s="273"/>
      <c r="J379" s="300"/>
      <c r="K379" s="300"/>
      <c r="L379" s="300"/>
      <c r="M379" s="262"/>
      <c r="N379" s="273"/>
      <c r="O379" s="273"/>
      <c r="P379" s="262"/>
      <c r="Q379" s="273"/>
      <c r="R379" s="273"/>
      <c r="S379" s="262"/>
    </row>
    <row r="380" spans="1:19">
      <c r="A380" s="262"/>
      <c r="B380" s="270"/>
      <c r="C380" s="263"/>
      <c r="D380" s="262"/>
      <c r="E380" s="299"/>
      <c r="F380" s="271"/>
      <c r="G380" s="271"/>
      <c r="H380" s="300"/>
      <c r="I380" s="273"/>
      <c r="J380" s="300"/>
      <c r="K380" s="300"/>
      <c r="L380" s="300"/>
      <c r="M380" s="262"/>
      <c r="N380" s="273"/>
      <c r="O380" s="273"/>
      <c r="P380" s="262"/>
      <c r="Q380" s="273"/>
      <c r="R380" s="273"/>
      <c r="S380" s="262"/>
    </row>
    <row r="381" spans="1:19">
      <c r="A381" s="262"/>
      <c r="B381" s="270"/>
      <c r="C381" s="263"/>
      <c r="D381" s="262"/>
      <c r="E381" s="299"/>
      <c r="F381" s="271"/>
      <c r="G381" s="271"/>
      <c r="H381" s="300"/>
      <c r="I381" s="273"/>
      <c r="J381" s="300"/>
      <c r="K381" s="300"/>
      <c r="L381" s="300"/>
      <c r="M381" s="262"/>
      <c r="N381" s="273"/>
      <c r="O381" s="273"/>
      <c r="P381" s="262"/>
      <c r="Q381" s="273"/>
      <c r="R381" s="273"/>
      <c r="S381" s="262"/>
    </row>
    <row r="382" spans="1:19">
      <c r="A382" s="262"/>
      <c r="B382" s="270"/>
      <c r="C382" s="263"/>
      <c r="D382" s="262"/>
      <c r="E382" s="299"/>
      <c r="F382" s="271"/>
      <c r="G382" s="271"/>
      <c r="H382" s="300"/>
      <c r="I382" s="273"/>
      <c r="J382" s="300"/>
      <c r="K382" s="300"/>
      <c r="L382" s="300"/>
      <c r="M382" s="262"/>
      <c r="N382" s="273"/>
      <c r="O382" s="273"/>
      <c r="P382" s="262"/>
      <c r="Q382" s="273"/>
      <c r="R382" s="273"/>
      <c r="S382" s="262"/>
    </row>
    <row r="383" spans="1:19">
      <c r="A383" s="262"/>
      <c r="B383" s="270"/>
      <c r="C383" s="263"/>
      <c r="D383" s="262"/>
      <c r="E383" s="299"/>
      <c r="F383" s="271"/>
      <c r="G383" s="271"/>
      <c r="H383" s="300"/>
      <c r="I383" s="273"/>
      <c r="J383" s="300"/>
      <c r="K383" s="300"/>
      <c r="L383" s="300"/>
      <c r="M383" s="262"/>
      <c r="N383" s="273"/>
      <c r="O383" s="273"/>
      <c r="P383" s="262"/>
      <c r="Q383" s="273"/>
      <c r="R383" s="273"/>
      <c r="S383" s="262"/>
    </row>
    <row r="384" spans="1:19">
      <c r="A384" s="262"/>
      <c r="B384" s="270"/>
      <c r="C384" s="263"/>
      <c r="D384" s="262"/>
      <c r="E384" s="299"/>
      <c r="F384" s="271"/>
      <c r="G384" s="271"/>
      <c r="H384" s="300"/>
      <c r="I384" s="273"/>
      <c r="J384" s="300"/>
      <c r="K384" s="300"/>
      <c r="L384" s="300"/>
      <c r="M384" s="262"/>
      <c r="N384" s="273"/>
      <c r="O384" s="273"/>
      <c r="P384" s="262"/>
      <c r="Q384" s="273"/>
      <c r="R384" s="273"/>
      <c r="S384" s="262"/>
    </row>
    <row r="385" spans="1:19">
      <c r="A385" s="262"/>
      <c r="B385" s="270"/>
      <c r="C385" s="263"/>
      <c r="D385" s="262"/>
      <c r="E385" s="299"/>
      <c r="F385" s="271"/>
      <c r="G385" s="271"/>
      <c r="H385" s="300"/>
      <c r="I385" s="273"/>
      <c r="J385" s="300"/>
      <c r="K385" s="300"/>
      <c r="L385" s="300"/>
      <c r="M385" s="262"/>
      <c r="N385" s="273"/>
      <c r="O385" s="273"/>
      <c r="P385" s="262"/>
      <c r="Q385" s="273"/>
      <c r="R385" s="273"/>
      <c r="S385" s="262"/>
    </row>
    <row r="386" spans="1:19">
      <c r="A386" s="262"/>
      <c r="B386" s="270"/>
      <c r="C386" s="263"/>
      <c r="D386" s="262"/>
      <c r="E386" s="299"/>
      <c r="F386" s="271"/>
      <c r="G386" s="271"/>
      <c r="H386" s="300"/>
      <c r="I386" s="273"/>
      <c r="J386" s="300"/>
      <c r="K386" s="300"/>
      <c r="L386" s="300"/>
      <c r="M386" s="262"/>
      <c r="N386" s="273"/>
      <c r="O386" s="273"/>
      <c r="P386" s="262"/>
      <c r="Q386" s="273"/>
      <c r="R386" s="273"/>
      <c r="S386" s="262"/>
    </row>
    <row r="387" spans="1:19">
      <c r="A387" s="262"/>
      <c r="B387" s="270"/>
      <c r="C387" s="263"/>
      <c r="D387" s="262"/>
      <c r="E387" s="299"/>
      <c r="F387" s="271"/>
      <c r="G387" s="271"/>
      <c r="H387" s="300"/>
      <c r="I387" s="273"/>
      <c r="J387" s="300"/>
      <c r="K387" s="300"/>
      <c r="L387" s="300"/>
      <c r="M387" s="262"/>
      <c r="N387" s="273"/>
      <c r="O387" s="273"/>
      <c r="P387" s="262"/>
      <c r="Q387" s="273"/>
      <c r="R387" s="273"/>
      <c r="S387" s="262"/>
    </row>
    <row r="388" spans="1:19">
      <c r="A388" s="262"/>
      <c r="B388" s="270"/>
      <c r="C388" s="263"/>
      <c r="D388" s="262"/>
      <c r="E388" s="299"/>
      <c r="F388" s="271"/>
      <c r="G388" s="271"/>
      <c r="H388" s="300"/>
      <c r="I388" s="273"/>
      <c r="J388" s="300"/>
      <c r="K388" s="300"/>
      <c r="L388" s="300"/>
      <c r="M388" s="262"/>
      <c r="N388" s="273"/>
      <c r="O388" s="273"/>
      <c r="P388" s="262"/>
      <c r="Q388" s="273"/>
      <c r="R388" s="273"/>
      <c r="S388" s="262"/>
    </row>
    <row r="389" spans="1:19">
      <c r="A389" s="262"/>
      <c r="B389" s="270"/>
      <c r="C389" s="263"/>
      <c r="D389" s="262"/>
      <c r="E389" s="299"/>
      <c r="F389" s="271"/>
      <c r="G389" s="271"/>
      <c r="H389" s="300"/>
      <c r="I389" s="273"/>
      <c r="J389" s="300"/>
      <c r="K389" s="300"/>
      <c r="L389" s="300"/>
      <c r="M389" s="262"/>
      <c r="N389" s="273"/>
      <c r="O389" s="273"/>
      <c r="P389" s="262"/>
      <c r="Q389" s="273"/>
      <c r="R389" s="273"/>
      <c r="S389" s="262"/>
    </row>
    <row r="390" spans="1:19">
      <c r="A390" s="262"/>
      <c r="B390" s="270"/>
      <c r="C390" s="263"/>
      <c r="D390" s="262"/>
      <c r="E390" s="299"/>
      <c r="F390" s="271"/>
      <c r="G390" s="271"/>
      <c r="H390" s="300"/>
      <c r="I390" s="273"/>
      <c r="J390" s="300"/>
      <c r="K390" s="300"/>
      <c r="L390" s="300"/>
      <c r="M390" s="262"/>
      <c r="N390" s="273"/>
      <c r="O390" s="273"/>
      <c r="P390" s="262"/>
      <c r="Q390" s="273"/>
      <c r="R390" s="273"/>
      <c r="S390" s="262"/>
    </row>
    <row r="391" spans="1:19">
      <c r="A391" s="262"/>
      <c r="B391" s="270"/>
      <c r="C391" s="263"/>
      <c r="D391" s="262"/>
      <c r="E391" s="299"/>
      <c r="F391" s="271"/>
      <c r="G391" s="271"/>
      <c r="H391" s="300"/>
      <c r="I391" s="273"/>
      <c r="J391" s="300"/>
      <c r="K391" s="300"/>
      <c r="L391" s="300"/>
      <c r="M391" s="262"/>
      <c r="N391" s="273"/>
      <c r="O391" s="273"/>
      <c r="P391" s="262"/>
      <c r="Q391" s="273"/>
      <c r="R391" s="273"/>
      <c r="S391" s="262"/>
    </row>
    <row r="392" spans="1:19">
      <c r="A392" s="262"/>
      <c r="B392" s="270"/>
      <c r="C392" s="263"/>
      <c r="D392" s="262"/>
      <c r="E392" s="299"/>
      <c r="F392" s="271"/>
      <c r="G392" s="271"/>
      <c r="H392" s="300"/>
      <c r="I392" s="273"/>
      <c r="J392" s="300"/>
      <c r="K392" s="300"/>
      <c r="L392" s="300"/>
      <c r="M392" s="262"/>
      <c r="N392" s="273"/>
      <c r="O392" s="273"/>
      <c r="P392" s="262"/>
      <c r="Q392" s="273"/>
      <c r="R392" s="273"/>
      <c r="S392" s="262"/>
    </row>
    <row r="393" spans="1:19">
      <c r="A393" s="262"/>
      <c r="B393" s="270"/>
      <c r="C393" s="263"/>
      <c r="D393" s="262"/>
      <c r="E393" s="299"/>
      <c r="F393" s="271"/>
      <c r="G393" s="271"/>
      <c r="H393" s="300"/>
      <c r="I393" s="273"/>
      <c r="J393" s="300"/>
      <c r="K393" s="300"/>
      <c r="L393" s="300"/>
      <c r="M393" s="262"/>
      <c r="N393" s="273"/>
      <c r="O393" s="273"/>
      <c r="P393" s="262"/>
      <c r="Q393" s="273"/>
      <c r="R393" s="273"/>
      <c r="S393" s="262"/>
    </row>
    <row r="394" spans="1:19">
      <c r="A394" s="262"/>
      <c r="B394" s="270"/>
      <c r="C394" s="263"/>
      <c r="D394" s="262"/>
      <c r="E394" s="299"/>
      <c r="F394" s="271"/>
      <c r="G394" s="271"/>
      <c r="H394" s="300"/>
      <c r="I394" s="273"/>
      <c r="J394" s="300"/>
      <c r="K394" s="300"/>
      <c r="L394" s="300"/>
      <c r="M394" s="262"/>
      <c r="N394" s="273"/>
      <c r="O394" s="273"/>
      <c r="P394" s="262"/>
      <c r="Q394" s="273"/>
      <c r="R394" s="273"/>
      <c r="S394" s="262"/>
    </row>
    <row r="395" spans="1:19">
      <c r="A395" s="262"/>
      <c r="B395" s="270"/>
      <c r="C395" s="263"/>
      <c r="D395" s="262"/>
      <c r="E395" s="299"/>
      <c r="F395" s="271"/>
      <c r="G395" s="271"/>
      <c r="H395" s="300"/>
      <c r="I395" s="273"/>
      <c r="J395" s="300"/>
      <c r="K395" s="300"/>
      <c r="L395" s="300"/>
      <c r="M395" s="262"/>
      <c r="N395" s="273"/>
      <c r="O395" s="273"/>
      <c r="P395" s="262"/>
      <c r="Q395" s="273"/>
      <c r="R395" s="273"/>
      <c r="S395" s="262"/>
    </row>
    <row r="396" spans="1:19">
      <c r="A396" s="262"/>
      <c r="B396" s="270"/>
      <c r="C396" s="263"/>
      <c r="D396" s="262"/>
      <c r="E396" s="299"/>
      <c r="F396" s="271"/>
      <c r="G396" s="271"/>
      <c r="H396" s="300"/>
      <c r="I396" s="273"/>
      <c r="J396" s="300"/>
      <c r="K396" s="300"/>
      <c r="L396" s="300"/>
      <c r="M396" s="262"/>
      <c r="N396" s="273"/>
      <c r="O396" s="273"/>
      <c r="P396" s="262"/>
      <c r="Q396" s="273"/>
      <c r="R396" s="273"/>
      <c r="S396" s="262"/>
    </row>
    <row r="397" spans="1:19">
      <c r="A397" s="262"/>
      <c r="B397" s="270"/>
      <c r="C397" s="263"/>
      <c r="D397" s="262"/>
      <c r="E397" s="299"/>
      <c r="F397" s="271"/>
      <c r="G397" s="271"/>
      <c r="H397" s="300"/>
      <c r="I397" s="273"/>
      <c r="J397" s="300"/>
      <c r="K397" s="300"/>
      <c r="L397" s="300"/>
      <c r="M397" s="262"/>
      <c r="N397" s="273"/>
      <c r="O397" s="273"/>
      <c r="P397" s="262"/>
      <c r="Q397" s="273"/>
      <c r="R397" s="273"/>
      <c r="S397" s="262"/>
    </row>
    <row r="398" spans="1:19">
      <c r="A398" s="262"/>
      <c r="B398" s="270"/>
      <c r="C398" s="263"/>
      <c r="D398" s="262"/>
      <c r="E398" s="299"/>
      <c r="F398" s="271"/>
      <c r="G398" s="271"/>
      <c r="H398" s="300"/>
      <c r="I398" s="273"/>
      <c r="J398" s="300"/>
      <c r="K398" s="300"/>
      <c r="L398" s="300"/>
      <c r="M398" s="262"/>
      <c r="N398" s="273"/>
      <c r="O398" s="273"/>
      <c r="P398" s="262"/>
      <c r="Q398" s="273"/>
      <c r="R398" s="273"/>
      <c r="S398" s="262"/>
    </row>
    <row r="399" spans="1:19">
      <c r="A399" s="262"/>
      <c r="B399" s="270"/>
      <c r="C399" s="263"/>
      <c r="D399" s="262"/>
      <c r="E399" s="299"/>
      <c r="F399" s="271"/>
      <c r="G399" s="271"/>
      <c r="H399" s="300"/>
      <c r="I399" s="273"/>
      <c r="J399" s="300"/>
      <c r="K399" s="300"/>
      <c r="L399" s="300"/>
      <c r="M399" s="262"/>
      <c r="N399" s="273"/>
      <c r="O399" s="273"/>
      <c r="P399" s="262"/>
      <c r="Q399" s="273"/>
      <c r="R399" s="273"/>
      <c r="S399" s="262"/>
    </row>
    <row r="400" spans="1:19">
      <c r="A400" s="262"/>
      <c r="B400" s="270"/>
      <c r="C400" s="263"/>
      <c r="D400" s="262"/>
      <c r="E400" s="299"/>
      <c r="F400" s="271"/>
      <c r="G400" s="271"/>
      <c r="H400" s="300"/>
      <c r="I400" s="273"/>
      <c r="J400" s="300"/>
      <c r="K400" s="300"/>
      <c r="L400" s="300"/>
      <c r="M400" s="262"/>
      <c r="N400" s="273"/>
      <c r="O400" s="273"/>
      <c r="P400" s="262"/>
      <c r="Q400" s="273"/>
      <c r="R400" s="273"/>
      <c r="S400" s="262"/>
    </row>
    <row r="401" spans="1:19">
      <c r="A401" s="262"/>
      <c r="B401" s="270"/>
      <c r="C401" s="263"/>
      <c r="D401" s="262"/>
      <c r="E401" s="299"/>
      <c r="F401" s="271"/>
      <c r="G401" s="271"/>
      <c r="H401" s="300"/>
      <c r="I401" s="273"/>
      <c r="J401" s="300"/>
      <c r="K401" s="300"/>
      <c r="L401" s="300"/>
      <c r="M401" s="262"/>
      <c r="N401" s="273"/>
      <c r="O401" s="273"/>
      <c r="P401" s="262"/>
      <c r="Q401" s="273"/>
      <c r="R401" s="273"/>
      <c r="S401" s="262"/>
    </row>
    <row r="402" spans="1:19">
      <c r="A402" s="262"/>
      <c r="B402" s="270"/>
      <c r="C402" s="263"/>
      <c r="D402" s="262"/>
      <c r="E402" s="299"/>
      <c r="F402" s="271"/>
      <c r="G402" s="271"/>
      <c r="H402" s="300"/>
      <c r="I402" s="273"/>
      <c r="J402" s="300"/>
      <c r="K402" s="300"/>
      <c r="L402" s="300"/>
      <c r="M402" s="262"/>
      <c r="N402" s="273"/>
      <c r="O402" s="273"/>
      <c r="P402" s="262"/>
      <c r="Q402" s="273"/>
      <c r="R402" s="273"/>
      <c r="S402" s="262"/>
    </row>
    <row r="403" spans="1:19">
      <c r="A403" s="262"/>
      <c r="B403" s="270"/>
      <c r="C403" s="263"/>
      <c r="D403" s="262"/>
      <c r="E403" s="299"/>
      <c r="F403" s="271"/>
      <c r="G403" s="271"/>
      <c r="H403" s="300"/>
      <c r="I403" s="273"/>
      <c r="J403" s="300"/>
      <c r="K403" s="300"/>
      <c r="L403" s="300"/>
      <c r="M403" s="262"/>
      <c r="N403" s="273"/>
      <c r="O403" s="273"/>
      <c r="P403" s="262"/>
      <c r="Q403" s="273"/>
      <c r="R403" s="273"/>
      <c r="S403" s="262"/>
    </row>
    <row r="404" spans="1:19">
      <c r="A404" s="262"/>
      <c r="B404" s="270"/>
      <c r="C404" s="263"/>
      <c r="D404" s="262"/>
      <c r="E404" s="299"/>
      <c r="F404" s="271"/>
      <c r="G404" s="271"/>
      <c r="H404" s="300"/>
      <c r="I404" s="273"/>
      <c r="J404" s="300"/>
      <c r="K404" s="300"/>
      <c r="L404" s="300"/>
      <c r="M404" s="262"/>
      <c r="N404" s="273"/>
      <c r="O404" s="273"/>
      <c r="P404" s="262"/>
      <c r="Q404" s="273"/>
      <c r="R404" s="273"/>
      <c r="S404" s="262"/>
    </row>
    <row r="405" spans="1:19">
      <c r="A405" s="262"/>
      <c r="B405" s="270"/>
      <c r="C405" s="263"/>
      <c r="D405" s="262"/>
      <c r="E405" s="299"/>
      <c r="F405" s="271"/>
      <c r="G405" s="271"/>
      <c r="H405" s="300"/>
      <c r="I405" s="273"/>
      <c r="J405" s="300"/>
      <c r="K405" s="300"/>
      <c r="L405" s="300"/>
      <c r="M405" s="262"/>
      <c r="N405" s="273"/>
      <c r="O405" s="273"/>
      <c r="P405" s="262"/>
      <c r="Q405" s="273"/>
      <c r="R405" s="273"/>
      <c r="S405" s="262"/>
    </row>
    <row r="406" spans="1:19">
      <c r="A406" s="262"/>
      <c r="B406" s="270"/>
      <c r="C406" s="263"/>
      <c r="D406" s="262"/>
      <c r="E406" s="299"/>
      <c r="F406" s="271"/>
      <c r="G406" s="271"/>
      <c r="H406" s="300"/>
      <c r="I406" s="273"/>
      <c r="J406" s="300"/>
      <c r="K406" s="300"/>
      <c r="L406" s="300"/>
      <c r="M406" s="262"/>
      <c r="N406" s="273"/>
      <c r="O406" s="273"/>
      <c r="P406" s="262"/>
      <c r="Q406" s="273"/>
      <c r="R406" s="273"/>
      <c r="S406" s="262"/>
    </row>
    <row r="407" spans="1:19">
      <c r="A407" s="262"/>
      <c r="B407" s="270"/>
      <c r="C407" s="263"/>
      <c r="D407" s="262"/>
      <c r="E407" s="299"/>
      <c r="F407" s="271"/>
      <c r="G407" s="271"/>
      <c r="H407" s="300"/>
      <c r="I407" s="273"/>
      <c r="J407" s="300"/>
      <c r="K407" s="300"/>
      <c r="L407" s="300"/>
      <c r="M407" s="262"/>
      <c r="N407" s="273"/>
      <c r="O407" s="273"/>
      <c r="P407" s="262"/>
      <c r="Q407" s="273"/>
      <c r="R407" s="273"/>
      <c r="S407" s="262"/>
    </row>
    <row r="408" spans="1:19">
      <c r="A408" s="262"/>
      <c r="B408" s="270"/>
      <c r="C408" s="263"/>
      <c r="D408" s="262"/>
      <c r="E408" s="299"/>
      <c r="F408" s="271"/>
      <c r="G408" s="271"/>
      <c r="H408" s="300"/>
      <c r="I408" s="273"/>
      <c r="J408" s="300"/>
      <c r="K408" s="300"/>
      <c r="L408" s="300"/>
      <c r="M408" s="262"/>
      <c r="N408" s="273"/>
      <c r="O408" s="273"/>
      <c r="P408" s="262"/>
      <c r="Q408" s="273"/>
      <c r="R408" s="273"/>
      <c r="S408" s="262"/>
    </row>
    <row r="409" spans="1:19">
      <c r="A409" s="262"/>
      <c r="B409" s="270"/>
      <c r="C409" s="263"/>
      <c r="D409" s="262"/>
      <c r="E409" s="299"/>
      <c r="F409" s="271"/>
      <c r="G409" s="271"/>
      <c r="H409" s="300"/>
      <c r="I409" s="273"/>
      <c r="J409" s="300"/>
      <c r="K409" s="300"/>
      <c r="L409" s="300"/>
      <c r="M409" s="262"/>
      <c r="N409" s="273"/>
      <c r="O409" s="273"/>
      <c r="P409" s="262"/>
      <c r="Q409" s="273"/>
      <c r="R409" s="273"/>
      <c r="S409" s="262"/>
    </row>
    <row r="410" spans="1:19">
      <c r="A410" s="262"/>
      <c r="B410" s="270"/>
      <c r="C410" s="263"/>
      <c r="D410" s="262"/>
      <c r="E410" s="299"/>
      <c r="F410" s="271"/>
      <c r="G410" s="271"/>
      <c r="H410" s="300"/>
      <c r="I410" s="273"/>
      <c r="J410" s="300"/>
      <c r="K410" s="300"/>
      <c r="L410" s="300"/>
      <c r="M410" s="262"/>
      <c r="N410" s="273"/>
      <c r="O410" s="273"/>
      <c r="P410" s="262"/>
      <c r="Q410" s="273"/>
      <c r="R410" s="273"/>
      <c r="S410" s="262"/>
    </row>
    <row r="411" spans="1:19">
      <c r="A411" s="262"/>
      <c r="B411" s="270"/>
      <c r="C411" s="263"/>
      <c r="D411" s="262"/>
      <c r="E411" s="299"/>
      <c r="F411" s="271"/>
      <c r="G411" s="271"/>
      <c r="H411" s="300"/>
      <c r="I411" s="273"/>
      <c r="J411" s="300"/>
      <c r="K411" s="300"/>
      <c r="L411" s="300"/>
      <c r="M411" s="262"/>
      <c r="N411" s="273"/>
      <c r="O411" s="273"/>
      <c r="P411" s="262"/>
      <c r="Q411" s="273"/>
      <c r="R411" s="273"/>
      <c r="S411" s="262"/>
    </row>
    <row r="412" spans="1:19">
      <c r="A412" s="262"/>
      <c r="B412" s="270"/>
      <c r="C412" s="263"/>
      <c r="D412" s="262"/>
      <c r="E412" s="299"/>
      <c r="F412" s="271"/>
      <c r="G412" s="271"/>
      <c r="H412" s="300"/>
      <c r="I412" s="273"/>
      <c r="J412" s="300"/>
      <c r="K412" s="300"/>
      <c r="L412" s="300"/>
      <c r="M412" s="262"/>
      <c r="N412" s="273"/>
      <c r="O412" s="273"/>
      <c r="P412" s="262"/>
      <c r="Q412" s="273"/>
      <c r="R412" s="273"/>
      <c r="S412" s="262"/>
    </row>
    <row r="413" spans="1:19">
      <c r="A413" s="262"/>
      <c r="B413" s="270"/>
      <c r="C413" s="263"/>
      <c r="D413" s="262"/>
      <c r="E413" s="299"/>
      <c r="F413" s="271"/>
      <c r="G413" s="271"/>
      <c r="H413" s="300"/>
      <c r="I413" s="273"/>
      <c r="J413" s="300"/>
      <c r="K413" s="300"/>
      <c r="L413" s="300"/>
      <c r="M413" s="262"/>
      <c r="N413" s="273"/>
      <c r="O413" s="273"/>
      <c r="P413" s="262"/>
      <c r="Q413" s="273"/>
      <c r="R413" s="273"/>
      <c r="S413" s="262"/>
    </row>
    <row r="414" spans="1:19">
      <c r="A414" s="262"/>
      <c r="B414" s="270"/>
      <c r="C414" s="263"/>
      <c r="D414" s="262"/>
      <c r="E414" s="299"/>
      <c r="F414" s="271"/>
      <c r="G414" s="271"/>
      <c r="H414" s="300"/>
      <c r="I414" s="273"/>
      <c r="J414" s="300"/>
      <c r="K414" s="300"/>
      <c r="L414" s="300"/>
      <c r="M414" s="262"/>
      <c r="N414" s="273"/>
      <c r="O414" s="273"/>
      <c r="P414" s="262"/>
      <c r="Q414" s="273"/>
      <c r="R414" s="273"/>
      <c r="S414" s="262"/>
    </row>
    <row r="415" spans="1:19">
      <c r="A415" s="262"/>
      <c r="B415" s="270"/>
      <c r="C415" s="263"/>
      <c r="D415" s="262"/>
      <c r="E415" s="299"/>
      <c r="F415" s="271"/>
      <c r="G415" s="271"/>
      <c r="H415" s="300"/>
      <c r="I415" s="273"/>
      <c r="J415" s="300"/>
      <c r="K415" s="300"/>
      <c r="L415" s="300"/>
      <c r="M415" s="262"/>
      <c r="N415" s="273"/>
      <c r="O415" s="273"/>
      <c r="P415" s="262"/>
      <c r="Q415" s="273"/>
      <c r="R415" s="273"/>
      <c r="S415" s="262"/>
    </row>
    <row r="416" spans="1:19">
      <c r="A416" s="262"/>
      <c r="B416" s="270"/>
      <c r="C416" s="263"/>
      <c r="D416" s="262"/>
      <c r="E416" s="299"/>
      <c r="F416" s="271"/>
      <c r="G416" s="271"/>
      <c r="H416" s="300"/>
      <c r="I416" s="273"/>
      <c r="J416" s="300"/>
      <c r="K416" s="300"/>
      <c r="L416" s="300"/>
      <c r="M416" s="262"/>
      <c r="N416" s="273"/>
      <c r="O416" s="273"/>
      <c r="P416" s="262"/>
      <c r="Q416" s="273"/>
      <c r="R416" s="273"/>
      <c r="S416" s="262"/>
    </row>
    <row r="417" spans="1:19">
      <c r="A417" s="262"/>
      <c r="B417" s="270"/>
      <c r="C417" s="263"/>
      <c r="D417" s="262"/>
      <c r="E417" s="299"/>
      <c r="F417" s="271"/>
      <c r="G417" s="271"/>
      <c r="H417" s="300"/>
      <c r="I417" s="273"/>
      <c r="J417" s="300"/>
      <c r="K417" s="300"/>
      <c r="L417" s="300"/>
      <c r="M417" s="262"/>
      <c r="N417" s="273"/>
      <c r="O417" s="273"/>
      <c r="P417" s="262"/>
      <c r="Q417" s="273"/>
      <c r="R417" s="273"/>
      <c r="S417" s="262"/>
    </row>
    <row r="418" spans="1:19">
      <c r="A418" s="262"/>
      <c r="B418" s="270"/>
      <c r="C418" s="263"/>
      <c r="D418" s="262"/>
      <c r="E418" s="299"/>
      <c r="F418" s="271"/>
      <c r="G418" s="271"/>
      <c r="H418" s="300"/>
      <c r="I418" s="273"/>
      <c r="J418" s="300"/>
      <c r="K418" s="300"/>
      <c r="L418" s="300"/>
      <c r="M418" s="262"/>
      <c r="N418" s="273"/>
      <c r="O418" s="273"/>
      <c r="P418" s="262"/>
      <c r="Q418" s="273"/>
      <c r="R418" s="273"/>
      <c r="S418" s="262"/>
    </row>
    <row r="419" spans="1:19">
      <c r="A419" s="262"/>
      <c r="B419" s="270"/>
      <c r="C419" s="263"/>
      <c r="D419" s="262"/>
      <c r="E419" s="299"/>
      <c r="F419" s="271"/>
      <c r="G419" s="271"/>
      <c r="H419" s="300"/>
      <c r="I419" s="273"/>
      <c r="J419" s="300"/>
      <c r="K419" s="300"/>
      <c r="L419" s="300"/>
      <c r="M419" s="262"/>
      <c r="N419" s="273"/>
      <c r="O419" s="273"/>
      <c r="P419" s="262"/>
      <c r="Q419" s="273"/>
      <c r="R419" s="273"/>
      <c r="S419" s="262"/>
    </row>
    <row r="420" spans="1:19">
      <c r="A420" s="262"/>
      <c r="B420" s="270"/>
      <c r="C420" s="263"/>
      <c r="D420" s="262"/>
      <c r="E420" s="299"/>
      <c r="F420" s="271"/>
      <c r="G420" s="271"/>
      <c r="H420" s="300"/>
      <c r="I420" s="273"/>
      <c r="J420" s="300"/>
      <c r="K420" s="300"/>
      <c r="L420" s="300"/>
      <c r="M420" s="262"/>
      <c r="N420" s="273"/>
      <c r="O420" s="273"/>
      <c r="P420" s="262"/>
      <c r="Q420" s="273"/>
      <c r="R420" s="273"/>
      <c r="S420" s="262"/>
    </row>
    <row r="421" spans="1:19">
      <c r="A421" s="262"/>
      <c r="B421" s="270"/>
      <c r="C421" s="263"/>
      <c r="D421" s="262"/>
      <c r="E421" s="299"/>
      <c r="F421" s="271"/>
      <c r="G421" s="271"/>
      <c r="H421" s="300"/>
      <c r="I421" s="273"/>
      <c r="J421" s="300"/>
      <c r="K421" s="300"/>
      <c r="L421" s="300"/>
      <c r="M421" s="262"/>
      <c r="N421" s="273"/>
      <c r="O421" s="273"/>
      <c r="P421" s="262"/>
      <c r="Q421" s="273"/>
      <c r="R421" s="273"/>
      <c r="S421" s="262"/>
    </row>
    <row r="422" spans="1:19">
      <c r="A422" s="262"/>
      <c r="B422" s="270"/>
      <c r="C422" s="263"/>
      <c r="D422" s="262"/>
      <c r="E422" s="299"/>
      <c r="F422" s="271"/>
      <c r="G422" s="271"/>
      <c r="H422" s="300"/>
      <c r="I422" s="273"/>
      <c r="J422" s="300"/>
      <c r="K422" s="300"/>
      <c r="L422" s="300"/>
      <c r="M422" s="262"/>
      <c r="N422" s="273"/>
      <c r="O422" s="273"/>
      <c r="P422" s="262"/>
      <c r="Q422" s="273"/>
      <c r="R422" s="273"/>
      <c r="S422" s="262"/>
    </row>
    <row r="423" spans="1:19">
      <c r="A423" s="262"/>
      <c r="B423" s="270"/>
      <c r="C423" s="263"/>
      <c r="D423" s="262"/>
      <c r="E423" s="299"/>
      <c r="F423" s="271"/>
      <c r="G423" s="271"/>
      <c r="H423" s="300"/>
      <c r="I423" s="273"/>
      <c r="J423" s="300"/>
      <c r="K423" s="300"/>
      <c r="L423" s="300"/>
      <c r="M423" s="262"/>
      <c r="N423" s="273"/>
      <c r="O423" s="273"/>
      <c r="P423" s="262"/>
      <c r="Q423" s="273"/>
      <c r="R423" s="273"/>
      <c r="S423" s="262"/>
    </row>
    <row r="424" spans="1:19">
      <c r="A424" s="262"/>
      <c r="B424" s="270"/>
      <c r="C424" s="263"/>
      <c r="D424" s="262"/>
      <c r="E424" s="299"/>
      <c r="F424" s="271"/>
      <c r="G424" s="271"/>
      <c r="H424" s="300"/>
      <c r="I424" s="273"/>
      <c r="J424" s="300"/>
      <c r="K424" s="300"/>
      <c r="L424" s="300"/>
      <c r="M424" s="262"/>
      <c r="N424" s="273"/>
      <c r="O424" s="273"/>
      <c r="P424" s="262"/>
      <c r="Q424" s="273"/>
      <c r="R424" s="273"/>
      <c r="S424" s="262"/>
    </row>
    <row r="425" spans="1:19">
      <c r="A425" s="262"/>
      <c r="B425" s="270"/>
      <c r="C425" s="263"/>
      <c r="D425" s="262"/>
      <c r="E425" s="299"/>
      <c r="F425" s="271"/>
      <c r="G425" s="271"/>
      <c r="H425" s="300"/>
      <c r="I425" s="273"/>
      <c r="J425" s="300"/>
      <c r="K425" s="300"/>
      <c r="L425" s="300"/>
      <c r="M425" s="262"/>
      <c r="N425" s="273"/>
      <c r="O425" s="273"/>
      <c r="P425" s="262"/>
      <c r="Q425" s="273"/>
      <c r="R425" s="273"/>
      <c r="S425" s="262"/>
    </row>
    <row r="426" spans="1:19">
      <c r="A426" s="262"/>
      <c r="B426" s="270"/>
      <c r="C426" s="263"/>
      <c r="D426" s="262"/>
      <c r="E426" s="299"/>
      <c r="F426" s="271"/>
      <c r="G426" s="271"/>
      <c r="H426" s="300"/>
      <c r="I426" s="273"/>
      <c r="J426" s="300"/>
      <c r="K426" s="300"/>
      <c r="L426" s="300"/>
      <c r="M426" s="262"/>
      <c r="N426" s="273"/>
      <c r="O426" s="273"/>
      <c r="P426" s="262"/>
      <c r="Q426" s="273"/>
      <c r="R426" s="273"/>
      <c r="S426" s="262"/>
    </row>
    <row r="427" spans="1:19">
      <c r="A427" s="262"/>
      <c r="B427" s="270"/>
      <c r="C427" s="263"/>
      <c r="D427" s="262"/>
      <c r="E427" s="299"/>
      <c r="F427" s="271"/>
      <c r="G427" s="271"/>
      <c r="H427" s="300"/>
      <c r="I427" s="273"/>
      <c r="J427" s="300"/>
      <c r="K427" s="300"/>
      <c r="L427" s="300"/>
      <c r="M427" s="262"/>
      <c r="N427" s="273"/>
      <c r="O427" s="273"/>
      <c r="P427" s="262"/>
      <c r="Q427" s="273"/>
      <c r="R427" s="273"/>
      <c r="S427" s="262"/>
    </row>
    <row r="428" spans="1:19">
      <c r="A428" s="262"/>
      <c r="B428" s="270"/>
      <c r="C428" s="263"/>
      <c r="D428" s="262"/>
      <c r="E428" s="299"/>
      <c r="F428" s="271"/>
      <c r="G428" s="271"/>
      <c r="H428" s="300"/>
      <c r="I428" s="273"/>
      <c r="J428" s="300"/>
      <c r="K428" s="300"/>
      <c r="L428" s="300"/>
      <c r="M428" s="262"/>
      <c r="N428" s="273"/>
      <c r="O428" s="273"/>
      <c r="P428" s="262"/>
      <c r="Q428" s="273"/>
      <c r="R428" s="273"/>
      <c r="S428" s="262"/>
    </row>
    <row r="429" spans="1:19">
      <c r="A429" s="262"/>
      <c r="B429" s="270"/>
      <c r="C429" s="263"/>
      <c r="D429" s="262"/>
      <c r="E429" s="299"/>
      <c r="F429" s="271"/>
      <c r="G429" s="271"/>
      <c r="H429" s="300"/>
      <c r="I429" s="273"/>
      <c r="J429" s="300"/>
      <c r="K429" s="300"/>
      <c r="L429" s="300"/>
      <c r="M429" s="262"/>
      <c r="N429" s="273"/>
      <c r="O429" s="273"/>
      <c r="P429" s="262"/>
      <c r="Q429" s="273"/>
      <c r="R429" s="273"/>
      <c r="S429" s="262"/>
    </row>
    <row r="430" spans="1:19">
      <c r="A430" s="262"/>
      <c r="B430" s="270"/>
      <c r="C430" s="263"/>
      <c r="D430" s="262"/>
      <c r="E430" s="299"/>
      <c r="F430" s="271"/>
      <c r="G430" s="271"/>
      <c r="H430" s="300"/>
      <c r="I430" s="273"/>
      <c r="J430" s="300"/>
      <c r="K430" s="300"/>
      <c r="L430" s="300"/>
      <c r="M430" s="262"/>
      <c r="N430" s="273"/>
      <c r="O430" s="273"/>
      <c r="P430" s="262"/>
      <c r="Q430" s="273"/>
      <c r="R430" s="273"/>
      <c r="S430" s="262"/>
    </row>
    <row r="431" spans="1:19">
      <c r="A431" s="262"/>
      <c r="B431" s="270"/>
      <c r="C431" s="263"/>
      <c r="D431" s="262"/>
      <c r="E431" s="299"/>
      <c r="F431" s="271"/>
      <c r="G431" s="271"/>
      <c r="H431" s="300"/>
      <c r="I431" s="273"/>
      <c r="J431" s="300"/>
      <c r="K431" s="300"/>
      <c r="L431" s="300"/>
      <c r="M431" s="262"/>
      <c r="N431" s="273"/>
      <c r="O431" s="273"/>
      <c r="P431" s="262"/>
      <c r="Q431" s="273"/>
      <c r="R431" s="273"/>
      <c r="S431" s="262"/>
    </row>
    <row r="432" spans="1:19">
      <c r="A432" s="262"/>
      <c r="B432" s="270"/>
      <c r="C432" s="263"/>
      <c r="D432" s="262"/>
      <c r="E432" s="299"/>
      <c r="F432" s="271"/>
      <c r="G432" s="271"/>
      <c r="H432" s="300"/>
      <c r="I432" s="273"/>
      <c r="J432" s="300"/>
      <c r="K432" s="300"/>
      <c r="L432" s="300"/>
      <c r="M432" s="262"/>
      <c r="N432" s="273"/>
      <c r="O432" s="273"/>
      <c r="P432" s="262"/>
      <c r="Q432" s="273"/>
      <c r="R432" s="273"/>
      <c r="S432" s="262"/>
    </row>
    <row r="433" spans="1:19">
      <c r="A433" s="262"/>
      <c r="B433" s="270"/>
      <c r="C433" s="263"/>
      <c r="D433" s="262"/>
      <c r="E433" s="299"/>
      <c r="F433" s="271"/>
      <c r="G433" s="271"/>
      <c r="H433" s="300"/>
      <c r="I433" s="273"/>
      <c r="J433" s="300"/>
      <c r="K433" s="300"/>
      <c r="L433" s="300"/>
      <c r="M433" s="262"/>
      <c r="N433" s="273"/>
      <c r="O433" s="273"/>
      <c r="P433" s="262"/>
      <c r="Q433" s="273"/>
      <c r="R433" s="273"/>
      <c r="S433" s="262"/>
    </row>
    <row r="434" spans="1:19">
      <c r="A434" s="262"/>
      <c r="B434" s="270"/>
      <c r="C434" s="263"/>
      <c r="D434" s="262"/>
      <c r="E434" s="299"/>
      <c r="F434" s="271"/>
      <c r="G434" s="271"/>
      <c r="H434" s="300"/>
      <c r="I434" s="273"/>
      <c r="J434" s="300"/>
      <c r="K434" s="300"/>
      <c r="L434" s="300"/>
      <c r="M434" s="262"/>
      <c r="N434" s="273"/>
      <c r="O434" s="273"/>
      <c r="P434" s="262"/>
      <c r="Q434" s="273"/>
      <c r="R434" s="273"/>
      <c r="S434" s="262"/>
    </row>
    <row r="435" spans="1:19">
      <c r="A435" s="262"/>
      <c r="B435" s="263"/>
      <c r="C435" s="263"/>
      <c r="D435" s="262"/>
      <c r="E435" s="299"/>
      <c r="F435" s="271"/>
      <c r="G435" s="262"/>
      <c r="H435" s="300"/>
      <c r="I435" s="273"/>
      <c r="J435" s="300"/>
      <c r="K435" s="300"/>
      <c r="L435" s="300"/>
      <c r="M435" s="262"/>
      <c r="N435" s="273"/>
      <c r="O435" s="273"/>
      <c r="P435" s="262"/>
      <c r="Q435" s="273"/>
      <c r="R435" s="273"/>
      <c r="S435" s="262"/>
    </row>
    <row r="436" spans="1:19">
      <c r="A436" s="262"/>
      <c r="B436" s="263"/>
      <c r="C436" s="263"/>
      <c r="D436" s="262"/>
      <c r="E436" s="299"/>
      <c r="F436" s="271"/>
      <c r="G436" s="262"/>
      <c r="H436" s="300"/>
      <c r="I436" s="273"/>
      <c r="J436" s="300"/>
      <c r="K436" s="300"/>
      <c r="L436" s="300"/>
      <c r="M436" s="262"/>
      <c r="N436" s="273"/>
      <c r="O436" s="273"/>
      <c r="P436" s="262"/>
      <c r="Q436" s="273"/>
      <c r="R436" s="273"/>
      <c r="S436" s="262"/>
    </row>
    <row r="437" spans="1:19">
      <c r="A437" s="262"/>
      <c r="B437" s="263"/>
      <c r="C437" s="263"/>
      <c r="D437" s="262"/>
      <c r="E437" s="299"/>
      <c r="F437" s="271"/>
      <c r="G437" s="262"/>
      <c r="H437" s="300"/>
      <c r="I437" s="273"/>
      <c r="J437" s="300"/>
      <c r="K437" s="300"/>
      <c r="L437" s="300"/>
      <c r="M437" s="262"/>
      <c r="N437" s="273"/>
      <c r="O437" s="273"/>
      <c r="P437" s="262"/>
      <c r="Q437" s="273"/>
      <c r="R437" s="273"/>
      <c r="S437" s="262"/>
    </row>
    <row r="438" spans="1:19">
      <c r="A438" s="262"/>
      <c r="B438" s="263"/>
      <c r="C438" s="263"/>
      <c r="D438" s="262"/>
      <c r="E438" s="299"/>
      <c r="F438" s="271"/>
      <c r="G438" s="262"/>
      <c r="H438" s="300"/>
      <c r="I438" s="273"/>
      <c r="J438" s="300"/>
      <c r="K438" s="300"/>
      <c r="L438" s="300"/>
      <c r="M438" s="262"/>
      <c r="N438" s="273"/>
      <c r="O438" s="273"/>
      <c r="P438" s="262"/>
      <c r="Q438" s="273"/>
      <c r="R438" s="273"/>
      <c r="S438" s="262"/>
    </row>
    <row r="439" spans="1:19">
      <c r="A439" s="262"/>
      <c r="B439" s="270"/>
      <c r="C439" s="263"/>
      <c r="D439" s="262"/>
      <c r="E439" s="299"/>
      <c r="F439" s="304"/>
      <c r="G439" s="271"/>
      <c r="H439" s="300"/>
      <c r="I439" s="273"/>
      <c r="J439" s="300"/>
      <c r="K439" s="300"/>
      <c r="L439" s="300"/>
      <c r="M439" s="262"/>
      <c r="N439" s="273"/>
      <c r="O439" s="273"/>
      <c r="P439" s="262"/>
      <c r="Q439" s="273"/>
      <c r="R439" s="273"/>
      <c r="S439" s="262"/>
    </row>
    <row r="440" spans="1:19">
      <c r="A440" s="262"/>
      <c r="B440" s="270"/>
      <c r="C440" s="263"/>
      <c r="D440" s="262"/>
      <c r="E440" s="299"/>
      <c r="F440" s="304"/>
      <c r="G440" s="271"/>
      <c r="H440" s="300"/>
      <c r="I440" s="273"/>
      <c r="J440" s="300"/>
      <c r="K440" s="300"/>
      <c r="L440" s="300"/>
      <c r="M440" s="262"/>
      <c r="N440" s="273"/>
      <c r="O440" s="273"/>
      <c r="P440" s="262"/>
      <c r="Q440" s="273"/>
      <c r="R440" s="273"/>
      <c r="S440" s="262"/>
    </row>
    <row r="441" spans="1:19">
      <c r="A441" s="262"/>
      <c r="B441" s="270"/>
      <c r="C441" s="263"/>
      <c r="D441" s="262"/>
      <c r="E441" s="299"/>
      <c r="F441" s="304"/>
      <c r="G441" s="271"/>
      <c r="H441" s="300"/>
      <c r="I441" s="273"/>
      <c r="J441" s="300"/>
      <c r="K441" s="300"/>
      <c r="L441" s="300"/>
      <c r="M441" s="262"/>
      <c r="N441" s="273"/>
      <c r="O441" s="273"/>
      <c r="P441" s="262"/>
      <c r="Q441" s="273"/>
      <c r="R441" s="273"/>
      <c r="S441" s="262"/>
    </row>
    <row r="442" spans="1:19">
      <c r="A442" s="262"/>
      <c r="B442" s="270"/>
      <c r="C442" s="263"/>
      <c r="D442" s="262"/>
      <c r="E442" s="299"/>
      <c r="F442" s="304"/>
      <c r="G442" s="271"/>
      <c r="H442" s="300"/>
      <c r="I442" s="273"/>
      <c r="J442" s="300"/>
      <c r="K442" s="300"/>
      <c r="L442" s="300"/>
      <c r="M442" s="262"/>
      <c r="N442" s="273"/>
      <c r="O442" s="273"/>
      <c r="P442" s="262"/>
      <c r="Q442" s="273"/>
      <c r="R442" s="273"/>
      <c r="S442" s="262"/>
    </row>
    <row r="443" spans="1:19">
      <c r="A443" s="262"/>
      <c r="B443" s="270"/>
      <c r="C443" s="263"/>
      <c r="D443" s="262"/>
      <c r="E443" s="299"/>
      <c r="F443" s="304"/>
      <c r="G443" s="271"/>
      <c r="H443" s="300"/>
      <c r="I443" s="273"/>
      <c r="J443" s="300"/>
      <c r="K443" s="300"/>
      <c r="L443" s="300"/>
      <c r="M443" s="262"/>
      <c r="N443" s="273"/>
      <c r="O443" s="273"/>
      <c r="P443" s="262"/>
      <c r="Q443" s="273"/>
      <c r="R443" s="273"/>
      <c r="S443" s="262"/>
    </row>
    <row r="444" spans="1:19">
      <c r="A444" s="262"/>
      <c r="B444" s="270"/>
      <c r="C444" s="263"/>
      <c r="D444" s="262"/>
      <c r="E444" s="299"/>
      <c r="F444" s="304"/>
      <c r="G444" s="271"/>
      <c r="H444" s="300"/>
      <c r="I444" s="273"/>
      <c r="J444" s="300"/>
      <c r="K444" s="300"/>
      <c r="L444" s="300"/>
      <c r="M444" s="262"/>
      <c r="N444" s="273"/>
      <c r="O444" s="273"/>
      <c r="P444" s="262"/>
      <c r="Q444" s="273"/>
      <c r="R444" s="273"/>
      <c r="S444" s="262"/>
    </row>
    <row r="445" spans="1:19">
      <c r="A445" s="262"/>
      <c r="B445" s="270"/>
      <c r="C445" s="263"/>
      <c r="D445" s="262"/>
      <c r="E445" s="299"/>
      <c r="F445" s="304"/>
      <c r="G445" s="271"/>
      <c r="H445" s="300"/>
      <c r="I445" s="273"/>
      <c r="J445" s="300"/>
      <c r="K445" s="300"/>
      <c r="L445" s="300"/>
      <c r="M445" s="262"/>
      <c r="N445" s="273"/>
      <c r="O445" s="273"/>
      <c r="P445" s="262"/>
      <c r="Q445" s="273"/>
      <c r="R445" s="273"/>
      <c r="S445" s="262"/>
    </row>
    <row r="446" spans="1:19">
      <c r="A446" s="262"/>
      <c r="B446" s="270"/>
      <c r="C446" s="263"/>
      <c r="D446" s="262"/>
      <c r="E446" s="299"/>
      <c r="F446" s="304"/>
      <c r="G446" s="271"/>
      <c r="H446" s="300"/>
      <c r="I446" s="273"/>
      <c r="J446" s="300"/>
      <c r="K446" s="300"/>
      <c r="L446" s="300"/>
      <c r="M446" s="262"/>
      <c r="N446" s="273"/>
      <c r="O446" s="273"/>
      <c r="P446" s="262"/>
      <c r="Q446" s="273"/>
      <c r="R446" s="273"/>
      <c r="S446" s="262"/>
    </row>
    <row r="447" spans="1:19">
      <c r="A447" s="262"/>
      <c r="B447" s="270"/>
      <c r="C447" s="263"/>
      <c r="D447" s="262"/>
      <c r="E447" s="299"/>
      <c r="F447" s="304"/>
      <c r="G447" s="271"/>
      <c r="H447" s="300"/>
      <c r="I447" s="273"/>
      <c r="J447" s="300"/>
      <c r="K447" s="300"/>
      <c r="L447" s="300"/>
      <c r="M447" s="262"/>
      <c r="N447" s="273"/>
      <c r="O447" s="273"/>
      <c r="P447" s="262"/>
      <c r="Q447" s="273"/>
      <c r="R447" s="273"/>
      <c r="S447" s="262"/>
    </row>
    <row r="448" spans="1:19">
      <c r="A448" s="262"/>
      <c r="B448" s="270"/>
      <c r="C448" s="263"/>
      <c r="D448" s="262"/>
      <c r="E448" s="299"/>
      <c r="F448" s="304"/>
      <c r="G448" s="271"/>
      <c r="H448" s="300"/>
      <c r="I448" s="273"/>
      <c r="J448" s="300"/>
      <c r="K448" s="300"/>
      <c r="L448" s="300"/>
      <c r="M448" s="262"/>
      <c r="N448" s="273"/>
      <c r="O448" s="273"/>
      <c r="P448" s="262"/>
      <c r="Q448" s="273"/>
      <c r="R448" s="273"/>
      <c r="S448" s="262"/>
    </row>
    <row r="449" spans="1:19">
      <c r="A449" s="262"/>
      <c r="B449" s="270"/>
      <c r="C449" s="263"/>
      <c r="D449" s="262"/>
      <c r="E449" s="299"/>
      <c r="F449" s="304"/>
      <c r="G449" s="271"/>
      <c r="H449" s="300"/>
      <c r="I449" s="273"/>
      <c r="J449" s="300"/>
      <c r="K449" s="300"/>
      <c r="L449" s="300"/>
      <c r="M449" s="262"/>
      <c r="N449" s="273"/>
      <c r="O449" s="273"/>
      <c r="P449" s="262"/>
      <c r="Q449" s="273"/>
      <c r="R449" s="273"/>
      <c r="S449" s="262"/>
    </row>
    <row r="450" spans="1:19">
      <c r="A450" s="262"/>
      <c r="B450" s="270"/>
      <c r="C450" s="263"/>
      <c r="D450" s="262"/>
      <c r="E450" s="299"/>
      <c r="F450" s="304"/>
      <c r="G450" s="271"/>
      <c r="H450" s="300"/>
      <c r="I450" s="273"/>
      <c r="J450" s="300"/>
      <c r="K450" s="300"/>
      <c r="L450" s="300"/>
      <c r="M450" s="262"/>
      <c r="N450" s="273"/>
      <c r="O450" s="273"/>
      <c r="P450" s="262"/>
      <c r="Q450" s="273"/>
      <c r="R450" s="273"/>
      <c r="S450" s="262"/>
    </row>
    <row r="451" spans="1:19">
      <c r="A451" s="262"/>
      <c r="B451" s="270"/>
      <c r="C451" s="263"/>
      <c r="D451" s="262"/>
      <c r="E451" s="299"/>
      <c r="F451" s="304"/>
      <c r="G451" s="271"/>
      <c r="H451" s="300"/>
      <c r="I451" s="273"/>
      <c r="J451" s="300"/>
      <c r="K451" s="300"/>
      <c r="L451" s="300"/>
      <c r="M451" s="262"/>
      <c r="N451" s="273"/>
      <c r="O451" s="273"/>
      <c r="P451" s="262"/>
      <c r="Q451" s="273"/>
      <c r="R451" s="273"/>
      <c r="S451" s="262"/>
    </row>
    <row r="452" spans="1:19">
      <c r="A452" s="262"/>
      <c r="B452" s="270"/>
      <c r="C452" s="263"/>
      <c r="D452" s="262"/>
      <c r="E452" s="299"/>
      <c r="F452" s="304"/>
      <c r="G452" s="271"/>
      <c r="H452" s="300"/>
      <c r="I452" s="273"/>
      <c r="J452" s="300"/>
      <c r="K452" s="300"/>
      <c r="L452" s="300"/>
      <c r="M452" s="262"/>
      <c r="N452" s="273"/>
      <c r="O452" s="273"/>
      <c r="P452" s="262"/>
      <c r="Q452" s="273"/>
      <c r="R452" s="273"/>
      <c r="S452" s="262"/>
    </row>
    <row r="453" spans="1:19">
      <c r="A453" s="262"/>
      <c r="B453" s="270"/>
      <c r="C453" s="263"/>
      <c r="D453" s="262"/>
      <c r="E453" s="299"/>
      <c r="F453" s="304"/>
      <c r="G453" s="271"/>
      <c r="H453" s="300"/>
      <c r="I453" s="273"/>
      <c r="J453" s="300"/>
      <c r="K453" s="300"/>
      <c r="L453" s="300"/>
      <c r="M453" s="262"/>
      <c r="N453" s="273"/>
      <c r="O453" s="273"/>
      <c r="P453" s="262"/>
      <c r="Q453" s="273"/>
      <c r="R453" s="273"/>
      <c r="S453" s="262"/>
    </row>
    <row r="454" spans="1:19">
      <c r="A454" s="262"/>
      <c r="B454" s="270"/>
      <c r="C454" s="263"/>
      <c r="D454" s="262"/>
      <c r="E454" s="299"/>
      <c r="F454" s="304"/>
      <c r="G454" s="271"/>
      <c r="H454" s="300"/>
      <c r="I454" s="273"/>
      <c r="J454" s="300"/>
      <c r="K454" s="300"/>
      <c r="L454" s="300"/>
      <c r="M454" s="262"/>
      <c r="N454" s="273"/>
      <c r="O454" s="273"/>
      <c r="P454" s="262"/>
      <c r="Q454" s="273"/>
      <c r="R454" s="273"/>
      <c r="S454" s="262"/>
    </row>
    <row r="455" spans="1:19">
      <c r="A455" s="262"/>
      <c r="B455" s="270"/>
      <c r="C455" s="263"/>
      <c r="D455" s="262"/>
      <c r="E455" s="299"/>
      <c r="F455" s="304"/>
      <c r="G455" s="271"/>
      <c r="H455" s="300"/>
      <c r="I455" s="273"/>
      <c r="J455" s="300"/>
      <c r="K455" s="300"/>
      <c r="L455" s="300"/>
      <c r="M455" s="262"/>
      <c r="N455" s="273"/>
      <c r="O455" s="273"/>
      <c r="P455" s="262"/>
      <c r="Q455" s="273"/>
      <c r="R455" s="273"/>
      <c r="S455" s="262"/>
    </row>
    <row r="456" spans="1:19">
      <c r="A456" s="262"/>
      <c r="B456" s="270"/>
      <c r="C456" s="263"/>
      <c r="D456" s="262"/>
      <c r="E456" s="299"/>
      <c r="F456" s="304"/>
      <c r="G456" s="271"/>
      <c r="H456" s="300"/>
      <c r="I456" s="273"/>
      <c r="J456" s="300"/>
      <c r="K456" s="300"/>
      <c r="L456" s="300"/>
      <c r="M456" s="262"/>
      <c r="N456" s="273"/>
      <c r="O456" s="273"/>
      <c r="P456" s="262"/>
      <c r="Q456" s="273"/>
      <c r="R456" s="273"/>
      <c r="S456" s="262"/>
    </row>
    <row r="457" spans="1:19">
      <c r="A457" s="262"/>
      <c r="B457" s="270"/>
      <c r="C457" s="263"/>
      <c r="D457" s="262"/>
      <c r="E457" s="299"/>
      <c r="F457" s="304"/>
      <c r="G457" s="271"/>
      <c r="H457" s="300"/>
      <c r="I457" s="273"/>
      <c r="J457" s="300"/>
      <c r="K457" s="300"/>
      <c r="L457" s="300"/>
      <c r="M457" s="262"/>
      <c r="N457" s="273"/>
      <c r="O457" s="273"/>
      <c r="P457" s="262"/>
      <c r="Q457" s="273"/>
      <c r="R457" s="273"/>
      <c r="S457" s="262"/>
    </row>
    <row r="458" spans="1:19">
      <c r="A458" s="262"/>
      <c r="B458" s="270"/>
      <c r="C458" s="263"/>
      <c r="D458" s="262"/>
      <c r="E458" s="299"/>
      <c r="F458" s="304"/>
      <c r="G458" s="271"/>
      <c r="H458" s="300"/>
      <c r="I458" s="273"/>
      <c r="J458" s="300"/>
      <c r="K458" s="300"/>
      <c r="L458" s="300"/>
      <c r="M458" s="262"/>
      <c r="N458" s="273"/>
      <c r="O458" s="273"/>
      <c r="P458" s="262"/>
      <c r="Q458" s="273"/>
      <c r="R458" s="273"/>
      <c r="S458" s="262"/>
    </row>
    <row r="459" spans="1:19">
      <c r="A459" s="262"/>
      <c r="B459" s="270"/>
      <c r="C459" s="263"/>
      <c r="D459" s="262"/>
      <c r="E459" s="299"/>
      <c r="F459" s="304"/>
      <c r="G459" s="271"/>
      <c r="H459" s="300"/>
      <c r="I459" s="273"/>
      <c r="J459" s="300"/>
      <c r="K459" s="300"/>
      <c r="L459" s="300"/>
      <c r="M459" s="262"/>
      <c r="N459" s="273"/>
      <c r="O459" s="273"/>
      <c r="P459" s="262"/>
      <c r="Q459" s="273"/>
      <c r="R459" s="273"/>
      <c r="S459" s="262"/>
    </row>
    <row r="460" spans="1:19">
      <c r="A460" s="262"/>
      <c r="B460" s="270"/>
      <c r="C460" s="263"/>
      <c r="D460" s="262"/>
      <c r="E460" s="299"/>
      <c r="F460" s="304"/>
      <c r="G460" s="271"/>
      <c r="H460" s="300"/>
      <c r="I460" s="273"/>
      <c r="J460" s="300"/>
      <c r="K460" s="300"/>
      <c r="L460" s="300"/>
      <c r="M460" s="262"/>
      <c r="N460" s="273"/>
      <c r="O460" s="273"/>
      <c r="P460" s="262"/>
      <c r="Q460" s="273"/>
      <c r="R460" s="273"/>
      <c r="S460" s="262"/>
    </row>
    <row r="461" spans="1:19">
      <c r="A461" s="262"/>
      <c r="B461" s="270"/>
      <c r="C461" s="263"/>
      <c r="D461" s="262"/>
      <c r="E461" s="299"/>
      <c r="F461" s="304"/>
      <c r="G461" s="271"/>
      <c r="H461" s="300"/>
      <c r="I461" s="273"/>
      <c r="J461" s="300"/>
      <c r="K461" s="300"/>
      <c r="L461" s="300"/>
      <c r="M461" s="262"/>
      <c r="N461" s="273"/>
      <c r="O461" s="273"/>
      <c r="P461" s="262"/>
      <c r="Q461" s="273"/>
      <c r="R461" s="273"/>
      <c r="S461" s="262"/>
    </row>
    <row r="462" spans="1:19">
      <c r="A462" s="262"/>
      <c r="B462" s="270"/>
      <c r="C462" s="263"/>
      <c r="D462" s="262"/>
      <c r="E462" s="299"/>
      <c r="F462" s="304"/>
      <c r="G462" s="271"/>
      <c r="H462" s="300"/>
      <c r="I462" s="273"/>
      <c r="J462" s="300"/>
      <c r="K462" s="300"/>
      <c r="L462" s="300"/>
      <c r="M462" s="262"/>
      <c r="N462" s="273"/>
      <c r="O462" s="273"/>
      <c r="P462" s="262"/>
      <c r="Q462" s="273"/>
      <c r="R462" s="273"/>
      <c r="S462" s="262"/>
    </row>
    <row r="463" spans="1:19">
      <c r="A463" s="262"/>
      <c r="B463" s="270"/>
      <c r="C463" s="263"/>
      <c r="D463" s="262"/>
      <c r="E463" s="299"/>
      <c r="F463" s="304"/>
      <c r="G463" s="271"/>
      <c r="H463" s="300"/>
      <c r="I463" s="273"/>
      <c r="J463" s="300"/>
      <c r="K463" s="300"/>
      <c r="L463" s="300"/>
      <c r="M463" s="262"/>
      <c r="N463" s="273"/>
      <c r="O463" s="273"/>
      <c r="P463" s="262"/>
      <c r="Q463" s="273"/>
      <c r="R463" s="273"/>
      <c r="S463" s="262"/>
    </row>
    <row r="464" spans="1:19">
      <c r="A464" s="262"/>
      <c r="B464" s="270"/>
      <c r="C464" s="263"/>
      <c r="D464" s="262"/>
      <c r="E464" s="299"/>
      <c r="F464" s="304"/>
      <c r="G464" s="271"/>
      <c r="H464" s="300"/>
      <c r="I464" s="273"/>
      <c r="J464" s="300"/>
      <c r="K464" s="300"/>
      <c r="L464" s="300"/>
      <c r="M464" s="262"/>
      <c r="N464" s="273"/>
      <c r="O464" s="273"/>
      <c r="P464" s="262"/>
      <c r="Q464" s="273"/>
      <c r="R464" s="273"/>
      <c r="S464" s="262"/>
    </row>
    <row r="465" spans="1:19">
      <c r="A465" s="262"/>
      <c r="B465" s="270"/>
      <c r="C465" s="263"/>
      <c r="D465" s="262"/>
      <c r="E465" s="299"/>
      <c r="F465" s="304"/>
      <c r="G465" s="271"/>
      <c r="H465" s="300"/>
      <c r="I465" s="273"/>
      <c r="J465" s="300"/>
      <c r="K465" s="300"/>
      <c r="L465" s="300"/>
      <c r="M465" s="262"/>
      <c r="N465" s="273"/>
      <c r="O465" s="273"/>
      <c r="P465" s="262"/>
      <c r="Q465" s="273"/>
      <c r="R465" s="273"/>
      <c r="S465" s="262"/>
    </row>
    <row r="466" spans="1:19">
      <c r="A466" s="262"/>
      <c r="B466" s="270"/>
      <c r="C466" s="263"/>
      <c r="D466" s="262"/>
      <c r="E466" s="299"/>
      <c r="F466" s="304"/>
      <c r="G466" s="271"/>
      <c r="H466" s="300"/>
      <c r="I466" s="273"/>
      <c r="J466" s="300"/>
      <c r="K466" s="300"/>
      <c r="L466" s="300"/>
      <c r="M466" s="262"/>
      <c r="N466" s="273"/>
      <c r="O466" s="273"/>
      <c r="P466" s="262"/>
      <c r="Q466" s="273"/>
      <c r="R466" s="273"/>
      <c r="S466" s="262"/>
    </row>
    <row r="467" spans="1:19">
      <c r="A467" s="262"/>
      <c r="B467" s="270"/>
      <c r="C467" s="263"/>
      <c r="D467" s="262"/>
      <c r="E467" s="299"/>
      <c r="F467" s="304"/>
      <c r="G467" s="271"/>
      <c r="H467" s="300"/>
      <c r="I467" s="273"/>
      <c r="J467" s="300"/>
      <c r="K467" s="300"/>
      <c r="L467" s="300"/>
      <c r="M467" s="262"/>
      <c r="N467" s="273"/>
      <c r="O467" s="273"/>
      <c r="P467" s="262"/>
      <c r="Q467" s="273"/>
      <c r="R467" s="273"/>
      <c r="S467" s="262"/>
    </row>
    <row r="468" spans="1:19">
      <c r="A468" s="262"/>
      <c r="B468" s="270"/>
      <c r="C468" s="263"/>
      <c r="D468" s="262"/>
      <c r="E468" s="299"/>
      <c r="F468" s="304"/>
      <c r="G468" s="271"/>
      <c r="H468" s="300"/>
      <c r="I468" s="273"/>
      <c r="J468" s="300"/>
      <c r="K468" s="300"/>
      <c r="L468" s="300"/>
      <c r="M468" s="262"/>
      <c r="N468" s="273"/>
      <c r="O468" s="273"/>
      <c r="P468" s="262"/>
      <c r="Q468" s="273"/>
      <c r="R468" s="273"/>
      <c r="S468" s="262"/>
    </row>
    <row r="469" spans="1:19">
      <c r="A469" s="262"/>
      <c r="B469" s="270"/>
      <c r="C469" s="263"/>
      <c r="D469" s="262"/>
      <c r="E469" s="299"/>
      <c r="F469" s="304"/>
      <c r="G469" s="271"/>
      <c r="H469" s="300"/>
      <c r="I469" s="273"/>
      <c r="J469" s="300"/>
      <c r="K469" s="300"/>
      <c r="L469" s="300"/>
      <c r="M469" s="262"/>
      <c r="N469" s="273"/>
      <c r="O469" s="273"/>
      <c r="P469" s="262"/>
      <c r="Q469" s="273"/>
      <c r="R469" s="273"/>
      <c r="S469" s="262"/>
    </row>
    <row r="470" spans="1:19">
      <c r="A470" s="262"/>
      <c r="B470" s="270"/>
      <c r="C470" s="263"/>
      <c r="D470" s="262"/>
      <c r="E470" s="299"/>
      <c r="F470" s="304"/>
      <c r="G470" s="271"/>
      <c r="H470" s="300"/>
      <c r="I470" s="273"/>
      <c r="J470" s="300"/>
      <c r="K470" s="300"/>
      <c r="L470" s="300"/>
      <c r="M470" s="262"/>
      <c r="N470" s="273"/>
      <c r="O470" s="273"/>
      <c r="P470" s="262"/>
      <c r="Q470" s="273"/>
      <c r="R470" s="273"/>
      <c r="S470" s="262"/>
    </row>
    <row r="471" spans="1:19">
      <c r="A471" s="262"/>
      <c r="B471" s="270"/>
      <c r="C471" s="263"/>
      <c r="D471" s="262"/>
      <c r="E471" s="299"/>
      <c r="F471" s="304"/>
      <c r="G471" s="271"/>
      <c r="H471" s="300"/>
      <c r="I471" s="273"/>
      <c r="J471" s="300"/>
      <c r="K471" s="300"/>
      <c r="L471" s="300"/>
      <c r="M471" s="262"/>
      <c r="N471" s="273"/>
      <c r="O471" s="273"/>
      <c r="P471" s="262"/>
      <c r="Q471" s="273"/>
      <c r="R471" s="273"/>
      <c r="S471" s="262"/>
    </row>
    <row r="472" spans="1:19">
      <c r="A472" s="262"/>
      <c r="B472" s="270"/>
      <c r="C472" s="263"/>
      <c r="D472" s="262"/>
      <c r="E472" s="299"/>
      <c r="F472" s="304"/>
      <c r="G472" s="271"/>
      <c r="H472" s="300"/>
      <c r="I472" s="273"/>
      <c r="J472" s="300"/>
      <c r="K472" s="300"/>
      <c r="L472" s="300"/>
      <c r="M472" s="262"/>
      <c r="N472" s="273"/>
      <c r="O472" s="273"/>
      <c r="P472" s="262"/>
      <c r="Q472" s="273"/>
      <c r="R472" s="273"/>
      <c r="S472" s="262"/>
    </row>
    <row r="473" spans="1:19">
      <c r="A473" s="262"/>
      <c r="B473" s="263"/>
      <c r="C473" s="263"/>
      <c r="D473" s="262"/>
      <c r="E473" s="299"/>
      <c r="F473" s="262"/>
      <c r="G473" s="262"/>
      <c r="H473" s="300"/>
      <c r="I473" s="273"/>
      <c r="J473" s="300"/>
      <c r="K473" s="300"/>
      <c r="L473" s="300"/>
      <c r="M473" s="262"/>
      <c r="N473" s="273"/>
      <c r="O473" s="273"/>
      <c r="P473" s="262"/>
      <c r="Q473" s="273"/>
      <c r="R473" s="273"/>
      <c r="S473" s="262"/>
    </row>
    <row r="474" spans="1:19">
      <c r="A474" s="262"/>
      <c r="B474" s="270"/>
      <c r="C474" s="263"/>
      <c r="D474" s="262"/>
      <c r="E474" s="299"/>
      <c r="F474" s="262"/>
      <c r="G474" s="262"/>
      <c r="H474" s="300"/>
      <c r="I474" s="273"/>
      <c r="J474" s="300"/>
      <c r="K474" s="300"/>
      <c r="L474" s="300"/>
      <c r="M474" s="262"/>
      <c r="N474" s="273"/>
      <c r="O474" s="273"/>
      <c r="P474" s="262"/>
      <c r="Q474" s="273"/>
      <c r="R474" s="273"/>
      <c r="S474" s="262"/>
    </row>
    <row r="475" spans="1:19">
      <c r="A475" s="262"/>
      <c r="B475" s="263"/>
      <c r="C475" s="263"/>
      <c r="D475" s="262"/>
      <c r="E475" s="299"/>
      <c r="F475" s="262"/>
      <c r="G475" s="262"/>
      <c r="H475" s="300"/>
      <c r="I475" s="273"/>
      <c r="J475" s="300"/>
      <c r="K475" s="300"/>
      <c r="L475" s="300"/>
      <c r="M475" s="262"/>
      <c r="N475" s="273"/>
      <c r="O475" s="273"/>
      <c r="P475" s="262"/>
      <c r="Q475" s="273"/>
      <c r="R475" s="273"/>
      <c r="S475" s="262"/>
    </row>
    <row r="476" spans="1:19">
      <c r="A476" s="262"/>
      <c r="B476" s="263"/>
      <c r="C476" s="263"/>
      <c r="D476" s="262"/>
      <c r="E476" s="299"/>
      <c r="F476" s="262"/>
      <c r="G476" s="262"/>
      <c r="H476" s="300"/>
      <c r="I476" s="273"/>
      <c r="J476" s="300"/>
      <c r="K476" s="300"/>
      <c r="L476" s="300"/>
      <c r="M476" s="262"/>
      <c r="N476" s="273"/>
      <c r="O476" s="273"/>
      <c r="P476" s="262"/>
      <c r="Q476" s="273"/>
      <c r="R476" s="273"/>
      <c r="S476" s="262"/>
    </row>
    <row r="477" spans="1:19">
      <c r="A477" s="262"/>
      <c r="B477" s="263"/>
      <c r="C477" s="263"/>
      <c r="D477" s="262"/>
      <c r="E477" s="299"/>
      <c r="F477" s="262"/>
      <c r="G477" s="262"/>
      <c r="H477" s="300"/>
      <c r="I477" s="273"/>
      <c r="J477" s="300"/>
      <c r="K477" s="300"/>
      <c r="L477" s="300"/>
      <c r="M477" s="262"/>
      <c r="N477" s="273"/>
      <c r="O477" s="273"/>
      <c r="P477" s="262"/>
      <c r="Q477" s="273"/>
      <c r="R477" s="273"/>
      <c r="S477" s="262"/>
    </row>
    <row r="478" spans="1:19">
      <c r="A478" s="262"/>
      <c r="B478" s="263"/>
      <c r="C478" s="263"/>
      <c r="D478" s="262"/>
      <c r="E478" s="299"/>
      <c r="F478" s="262"/>
      <c r="G478" s="262"/>
      <c r="H478" s="300"/>
      <c r="I478" s="273"/>
      <c r="J478" s="300"/>
      <c r="K478" s="300"/>
      <c r="L478" s="300"/>
      <c r="M478" s="262"/>
      <c r="N478" s="273"/>
      <c r="O478" s="273"/>
      <c r="P478" s="262"/>
      <c r="Q478" s="273"/>
      <c r="R478" s="273"/>
      <c r="S478" s="262"/>
    </row>
    <row r="479" spans="1:19">
      <c r="A479" s="262"/>
      <c r="B479" s="263"/>
      <c r="C479" s="263"/>
      <c r="D479" s="262"/>
      <c r="E479" s="299"/>
      <c r="F479" s="262"/>
      <c r="G479" s="262"/>
      <c r="H479" s="300"/>
      <c r="I479" s="273"/>
      <c r="J479" s="300"/>
      <c r="K479" s="300"/>
      <c r="L479" s="300"/>
      <c r="M479" s="262"/>
      <c r="N479" s="273"/>
      <c r="O479" s="273"/>
      <c r="P479" s="262"/>
      <c r="Q479" s="273"/>
      <c r="R479" s="273"/>
      <c r="S479" s="262"/>
    </row>
    <row r="480" spans="1:19">
      <c r="A480" s="262"/>
      <c r="B480" s="263"/>
      <c r="C480" s="263"/>
      <c r="D480" s="262"/>
      <c r="E480" s="299"/>
      <c r="F480" s="262"/>
      <c r="G480" s="262"/>
      <c r="H480" s="300"/>
      <c r="I480" s="273"/>
      <c r="J480" s="300"/>
      <c r="K480" s="300"/>
      <c r="L480" s="300"/>
      <c r="M480" s="262"/>
      <c r="N480" s="273"/>
      <c r="O480" s="273"/>
      <c r="P480" s="262"/>
      <c r="Q480" s="273"/>
      <c r="R480" s="273"/>
      <c r="S480" s="262"/>
    </row>
    <row r="481" spans="1:19">
      <c r="A481" s="262"/>
      <c r="B481" s="263"/>
      <c r="C481" s="263"/>
      <c r="D481" s="262"/>
      <c r="E481" s="299"/>
      <c r="F481" s="262"/>
      <c r="G481" s="262"/>
      <c r="H481" s="300"/>
      <c r="I481" s="273"/>
      <c r="J481" s="300"/>
      <c r="K481" s="300"/>
      <c r="L481" s="300"/>
      <c r="M481" s="262"/>
      <c r="N481" s="273"/>
      <c r="O481" s="273"/>
      <c r="P481" s="262"/>
      <c r="Q481" s="273"/>
      <c r="R481" s="273"/>
      <c r="S481" s="262"/>
    </row>
    <row r="482" spans="1:19">
      <c r="A482" s="262"/>
      <c r="B482" s="263"/>
      <c r="C482" s="263"/>
      <c r="D482" s="262"/>
      <c r="E482" s="299"/>
      <c r="F482" s="262"/>
      <c r="G482" s="262"/>
      <c r="H482" s="300"/>
      <c r="I482" s="273"/>
      <c r="J482" s="300"/>
      <c r="K482" s="300"/>
      <c r="L482" s="300"/>
      <c r="M482" s="262"/>
      <c r="N482" s="273"/>
      <c r="O482" s="273"/>
      <c r="P482" s="262"/>
      <c r="Q482" s="273"/>
      <c r="R482" s="273"/>
      <c r="S482" s="262"/>
    </row>
    <row r="483" spans="1:19">
      <c r="A483" s="262"/>
      <c r="B483" s="263"/>
      <c r="C483" s="263"/>
      <c r="D483" s="262"/>
      <c r="E483" s="299"/>
      <c r="F483" s="262"/>
      <c r="G483" s="262"/>
      <c r="H483" s="300"/>
      <c r="I483" s="273"/>
      <c r="J483" s="300"/>
      <c r="K483" s="300"/>
      <c r="L483" s="300"/>
      <c r="M483" s="262"/>
      <c r="N483" s="273"/>
      <c r="O483" s="273"/>
      <c r="P483" s="262"/>
      <c r="Q483" s="273"/>
      <c r="R483" s="273"/>
      <c r="S483" s="262"/>
    </row>
    <row r="484" spans="1:19">
      <c r="A484" s="262"/>
      <c r="B484" s="263"/>
      <c r="C484" s="263"/>
      <c r="D484" s="262"/>
      <c r="E484" s="299"/>
      <c r="F484" s="262"/>
      <c r="G484" s="262"/>
      <c r="H484" s="300"/>
      <c r="I484" s="273"/>
      <c r="J484" s="300"/>
      <c r="K484" s="300"/>
      <c r="L484" s="300"/>
      <c r="M484" s="262"/>
      <c r="N484" s="273"/>
      <c r="O484" s="273"/>
      <c r="P484" s="262"/>
      <c r="Q484" s="273"/>
      <c r="R484" s="273"/>
      <c r="S484" s="262"/>
    </row>
    <row r="485" spans="1:19">
      <c r="A485" s="262"/>
      <c r="B485" s="263"/>
      <c r="C485" s="263"/>
      <c r="D485" s="262"/>
      <c r="E485" s="299"/>
      <c r="F485" s="262"/>
      <c r="G485" s="262"/>
      <c r="H485" s="300"/>
      <c r="I485" s="273"/>
      <c r="J485" s="300"/>
      <c r="K485" s="300"/>
      <c r="L485" s="300"/>
      <c r="M485" s="262"/>
      <c r="N485" s="273"/>
      <c r="O485" s="273"/>
      <c r="P485" s="262"/>
      <c r="Q485" s="273"/>
      <c r="R485" s="273"/>
      <c r="S485" s="262"/>
    </row>
    <row r="486" spans="1:19">
      <c r="A486" s="262"/>
      <c r="B486" s="263"/>
      <c r="C486" s="263"/>
      <c r="D486" s="262"/>
      <c r="E486" s="299"/>
      <c r="F486" s="262"/>
      <c r="G486" s="262"/>
      <c r="H486" s="300"/>
      <c r="I486" s="273"/>
      <c r="J486" s="300"/>
      <c r="K486" s="300"/>
      <c r="L486" s="300"/>
      <c r="M486" s="262"/>
      <c r="N486" s="273"/>
      <c r="O486" s="273"/>
      <c r="P486" s="262"/>
      <c r="Q486" s="273"/>
      <c r="R486" s="273"/>
      <c r="S486" s="262"/>
    </row>
    <row r="487" spans="1:19">
      <c r="A487" s="262"/>
      <c r="B487" s="263"/>
      <c r="C487" s="263"/>
      <c r="D487" s="262"/>
      <c r="E487" s="299"/>
      <c r="F487" s="262"/>
      <c r="G487" s="262"/>
      <c r="H487" s="300"/>
      <c r="I487" s="273"/>
      <c r="J487" s="300"/>
      <c r="K487" s="300"/>
      <c r="L487" s="300"/>
      <c r="M487" s="262"/>
      <c r="N487" s="273"/>
      <c r="O487" s="273"/>
      <c r="P487" s="262"/>
      <c r="Q487" s="273"/>
      <c r="R487" s="273"/>
      <c r="S487" s="262"/>
    </row>
    <row r="488" spans="1:19">
      <c r="A488" s="262"/>
      <c r="B488" s="263"/>
      <c r="C488" s="263"/>
      <c r="D488" s="262"/>
      <c r="E488" s="299"/>
      <c r="F488" s="262"/>
      <c r="G488" s="262"/>
      <c r="H488" s="300"/>
      <c r="I488" s="273"/>
      <c r="J488" s="300"/>
      <c r="K488" s="300"/>
      <c r="L488" s="300"/>
      <c r="M488" s="262"/>
      <c r="N488" s="273"/>
      <c r="O488" s="273"/>
      <c r="P488" s="262"/>
      <c r="Q488" s="273"/>
      <c r="R488" s="273"/>
      <c r="S488" s="262"/>
    </row>
    <row r="489" spans="1:19">
      <c r="A489" s="262"/>
      <c r="B489" s="263"/>
      <c r="C489" s="263"/>
      <c r="D489" s="262"/>
      <c r="E489" s="299"/>
      <c r="F489" s="262"/>
      <c r="G489" s="262"/>
      <c r="H489" s="300"/>
      <c r="I489" s="273"/>
      <c r="J489" s="300"/>
      <c r="K489" s="300"/>
      <c r="L489" s="300"/>
      <c r="M489" s="262"/>
      <c r="N489" s="273"/>
      <c r="O489" s="273"/>
      <c r="P489" s="262"/>
      <c r="Q489" s="273"/>
      <c r="R489" s="273"/>
      <c r="S489" s="262"/>
    </row>
    <row r="490" spans="1:19">
      <c r="A490" s="262"/>
      <c r="B490" s="270"/>
      <c r="C490" s="263"/>
      <c r="D490" s="262"/>
      <c r="E490" s="299"/>
      <c r="F490" s="262"/>
      <c r="G490" s="271"/>
      <c r="H490" s="300"/>
      <c r="I490" s="273"/>
      <c r="J490" s="300"/>
      <c r="K490" s="300"/>
      <c r="L490" s="300"/>
      <c r="M490" s="262"/>
      <c r="N490" s="273"/>
      <c r="O490" s="273"/>
      <c r="P490" s="262"/>
      <c r="Q490" s="273"/>
      <c r="R490" s="273"/>
      <c r="S490" s="262"/>
    </row>
    <row r="491" spans="1:19">
      <c r="A491" s="262"/>
      <c r="B491" s="270"/>
      <c r="C491" s="263"/>
      <c r="D491" s="262"/>
      <c r="E491" s="299"/>
      <c r="F491" s="262"/>
      <c r="G491" s="271"/>
      <c r="H491" s="300"/>
      <c r="I491" s="273"/>
      <c r="J491" s="300"/>
      <c r="K491" s="300"/>
      <c r="L491" s="300"/>
      <c r="M491" s="262"/>
      <c r="N491" s="273"/>
      <c r="O491" s="273"/>
      <c r="P491" s="262"/>
      <c r="Q491" s="273"/>
      <c r="R491" s="273"/>
      <c r="S491" s="262"/>
    </row>
    <row r="492" spans="1:19">
      <c r="A492" s="262"/>
      <c r="B492" s="270"/>
      <c r="C492" s="263"/>
      <c r="D492" s="262"/>
      <c r="E492" s="299"/>
      <c r="F492" s="262"/>
      <c r="G492" s="271"/>
      <c r="H492" s="300"/>
      <c r="I492" s="273"/>
      <c r="J492" s="300"/>
      <c r="K492" s="300"/>
      <c r="L492" s="300"/>
      <c r="M492" s="262"/>
      <c r="N492" s="273"/>
      <c r="O492" s="273"/>
      <c r="P492" s="262"/>
      <c r="Q492" s="273"/>
      <c r="R492" s="273"/>
      <c r="S492" s="262"/>
    </row>
    <row r="493" spans="1:19">
      <c r="A493" s="262"/>
      <c r="B493" s="270"/>
      <c r="C493" s="263"/>
      <c r="D493" s="262"/>
      <c r="E493" s="299"/>
      <c r="F493" s="262"/>
      <c r="G493" s="271"/>
      <c r="H493" s="300"/>
      <c r="I493" s="273"/>
      <c r="J493" s="300"/>
      <c r="K493" s="300"/>
      <c r="L493" s="300"/>
      <c r="M493" s="262"/>
      <c r="N493" s="273"/>
      <c r="O493" s="273"/>
      <c r="P493" s="262"/>
      <c r="Q493" s="273"/>
      <c r="R493" s="273"/>
      <c r="S493" s="262"/>
    </row>
    <row r="494" spans="1:19">
      <c r="A494" s="262"/>
      <c r="B494" s="270"/>
      <c r="C494" s="263"/>
      <c r="D494" s="262"/>
      <c r="E494" s="299"/>
      <c r="F494" s="262"/>
      <c r="G494" s="271"/>
      <c r="H494" s="300"/>
      <c r="I494" s="273"/>
      <c r="J494" s="300"/>
      <c r="K494" s="300"/>
      <c r="L494" s="300"/>
      <c r="M494" s="262"/>
      <c r="N494" s="273"/>
      <c r="O494" s="273"/>
      <c r="P494" s="262"/>
      <c r="Q494" s="273"/>
      <c r="R494" s="273"/>
      <c r="S494" s="262"/>
    </row>
    <row r="495" spans="1:19">
      <c r="A495" s="262"/>
      <c r="B495" s="270"/>
      <c r="C495" s="263"/>
      <c r="D495" s="262"/>
      <c r="E495" s="299"/>
      <c r="F495" s="262"/>
      <c r="G495" s="271"/>
      <c r="H495" s="300"/>
      <c r="I495" s="273"/>
      <c r="J495" s="300"/>
      <c r="K495" s="300"/>
      <c r="L495" s="300"/>
      <c r="M495" s="262"/>
      <c r="N495" s="273"/>
      <c r="O495" s="273"/>
      <c r="P495" s="262"/>
      <c r="Q495" s="273"/>
      <c r="R495" s="273"/>
      <c r="S495" s="262"/>
    </row>
    <row r="496" spans="1:19">
      <c r="A496" s="262"/>
      <c r="B496" s="270"/>
      <c r="C496" s="263"/>
      <c r="D496" s="262"/>
      <c r="E496" s="299"/>
      <c r="F496" s="262"/>
      <c r="G496" s="271"/>
      <c r="H496" s="300"/>
      <c r="I496" s="273"/>
      <c r="J496" s="300"/>
      <c r="K496" s="300"/>
      <c r="L496" s="300"/>
      <c r="M496" s="262"/>
      <c r="N496" s="273"/>
      <c r="O496" s="273"/>
      <c r="P496" s="262"/>
      <c r="Q496" s="273"/>
      <c r="R496" s="273"/>
      <c r="S496" s="262"/>
    </row>
    <row r="497" spans="1:19">
      <c r="A497" s="262"/>
      <c r="B497" s="270"/>
      <c r="C497" s="263"/>
      <c r="D497" s="262"/>
      <c r="E497" s="299"/>
      <c r="F497" s="262"/>
      <c r="G497" s="271"/>
      <c r="H497" s="300"/>
      <c r="I497" s="273"/>
      <c r="J497" s="300"/>
      <c r="K497" s="300"/>
      <c r="L497" s="300"/>
      <c r="M497" s="262"/>
      <c r="N497" s="273"/>
      <c r="O497" s="273"/>
      <c r="P497" s="262"/>
      <c r="Q497" s="273"/>
      <c r="R497" s="273"/>
      <c r="S497" s="262"/>
    </row>
    <row r="498" spans="1:19">
      <c r="A498" s="262"/>
      <c r="B498" s="270"/>
      <c r="C498" s="263"/>
      <c r="D498" s="262"/>
      <c r="E498" s="299"/>
      <c r="F498" s="304"/>
      <c r="G498" s="271"/>
      <c r="H498" s="300"/>
      <c r="I498" s="273"/>
      <c r="J498" s="300"/>
      <c r="K498" s="300"/>
      <c r="L498" s="300"/>
      <c r="M498" s="262"/>
      <c r="N498" s="273"/>
      <c r="O498" s="273"/>
      <c r="P498" s="262"/>
      <c r="Q498" s="273"/>
      <c r="R498" s="273"/>
      <c r="S498" s="262"/>
    </row>
    <row r="499" spans="1:19">
      <c r="A499" s="262"/>
      <c r="B499" s="270"/>
      <c r="C499" s="263"/>
      <c r="D499" s="262"/>
      <c r="E499" s="299"/>
      <c r="F499" s="304"/>
      <c r="G499" s="271"/>
      <c r="H499" s="300"/>
      <c r="I499" s="273"/>
      <c r="J499" s="300"/>
      <c r="K499" s="300"/>
      <c r="L499" s="300"/>
      <c r="M499" s="262"/>
      <c r="N499" s="273"/>
      <c r="O499" s="273"/>
      <c r="P499" s="262"/>
      <c r="Q499" s="273"/>
      <c r="R499" s="273"/>
      <c r="S499" s="262"/>
    </row>
    <row r="500" spans="1:19">
      <c r="A500" s="262"/>
      <c r="B500" s="270"/>
      <c r="C500" s="263"/>
      <c r="D500" s="262"/>
      <c r="E500" s="299"/>
      <c r="F500" s="304"/>
      <c r="G500" s="271"/>
      <c r="H500" s="300"/>
      <c r="I500" s="273"/>
      <c r="J500" s="300"/>
      <c r="K500" s="300"/>
      <c r="L500" s="300"/>
      <c r="M500" s="262"/>
      <c r="N500" s="273"/>
      <c r="O500" s="273"/>
      <c r="P500" s="262"/>
      <c r="Q500" s="273"/>
      <c r="R500" s="273"/>
      <c r="S500" s="262"/>
    </row>
    <row r="501" spans="1:19">
      <c r="A501" s="262"/>
      <c r="B501" s="270"/>
      <c r="C501" s="263"/>
      <c r="D501" s="262"/>
      <c r="E501" s="299"/>
      <c r="F501" s="304"/>
      <c r="G501" s="271"/>
      <c r="H501" s="300"/>
      <c r="I501" s="273"/>
      <c r="J501" s="300"/>
      <c r="K501" s="300"/>
      <c r="L501" s="300"/>
      <c r="M501" s="262"/>
      <c r="N501" s="273"/>
      <c r="O501" s="273"/>
      <c r="P501" s="262"/>
      <c r="Q501" s="273"/>
      <c r="R501" s="273"/>
      <c r="S501" s="262"/>
    </row>
    <row r="502" spans="1:19">
      <c r="A502" s="262"/>
      <c r="B502" s="270"/>
      <c r="C502" s="263"/>
      <c r="D502" s="262"/>
      <c r="E502" s="299"/>
      <c r="F502" s="304"/>
      <c r="G502" s="271"/>
      <c r="H502" s="300"/>
      <c r="I502" s="273"/>
      <c r="J502" s="300"/>
      <c r="K502" s="300"/>
      <c r="L502" s="300"/>
      <c r="M502" s="262"/>
      <c r="N502" s="273"/>
      <c r="O502" s="273"/>
      <c r="P502" s="262"/>
      <c r="Q502" s="273"/>
      <c r="R502" s="273"/>
      <c r="S502" s="262"/>
    </row>
    <row r="503" spans="1:19">
      <c r="A503" s="262"/>
      <c r="B503" s="270"/>
      <c r="C503" s="263"/>
      <c r="D503" s="262"/>
      <c r="E503" s="299"/>
      <c r="F503" s="304"/>
      <c r="G503" s="271"/>
      <c r="H503" s="300"/>
      <c r="I503" s="273"/>
      <c r="J503" s="300"/>
      <c r="K503" s="300"/>
      <c r="L503" s="300"/>
      <c r="M503" s="262"/>
      <c r="N503" s="273"/>
      <c r="O503" s="273"/>
      <c r="P503" s="262"/>
      <c r="Q503" s="273"/>
      <c r="R503" s="273"/>
      <c r="S503" s="262"/>
    </row>
    <row r="504" spans="1:19">
      <c r="A504" s="262"/>
      <c r="B504" s="270"/>
      <c r="C504" s="263"/>
      <c r="D504" s="262"/>
      <c r="E504" s="299"/>
      <c r="F504" s="304"/>
      <c r="G504" s="271"/>
      <c r="H504" s="300"/>
      <c r="I504" s="273"/>
      <c r="J504" s="300"/>
      <c r="K504" s="300"/>
      <c r="L504" s="300"/>
      <c r="M504" s="262"/>
      <c r="N504" s="273"/>
      <c r="O504" s="273"/>
      <c r="P504" s="262"/>
      <c r="Q504" s="273"/>
      <c r="R504" s="273"/>
      <c r="S504" s="262"/>
    </row>
    <row r="505" spans="1:19">
      <c r="A505" s="262"/>
      <c r="B505" s="270"/>
      <c r="C505" s="263"/>
      <c r="D505" s="262"/>
      <c r="E505" s="299"/>
      <c r="F505" s="304"/>
      <c r="G505" s="271"/>
      <c r="H505" s="300"/>
      <c r="I505" s="273"/>
      <c r="J505" s="300"/>
      <c r="K505" s="300"/>
      <c r="L505" s="300"/>
      <c r="M505" s="262"/>
      <c r="N505" s="273"/>
      <c r="O505" s="273"/>
      <c r="P505" s="262"/>
      <c r="Q505" s="273"/>
      <c r="R505" s="273"/>
      <c r="S505" s="262"/>
    </row>
    <row r="506" spans="1:19">
      <c r="A506" s="262"/>
      <c r="B506" s="270"/>
      <c r="C506" s="263"/>
      <c r="D506" s="262"/>
      <c r="E506" s="299"/>
      <c r="F506" s="304"/>
      <c r="G506" s="271"/>
      <c r="H506" s="300"/>
      <c r="I506" s="273"/>
      <c r="J506" s="300"/>
      <c r="K506" s="300"/>
      <c r="L506" s="300"/>
      <c r="M506" s="262"/>
      <c r="N506" s="273"/>
      <c r="O506" s="273"/>
      <c r="P506" s="262"/>
      <c r="Q506" s="273"/>
      <c r="R506" s="273"/>
      <c r="S506" s="262"/>
    </row>
    <row r="507" spans="1:19">
      <c r="A507" s="262"/>
      <c r="B507" s="270"/>
      <c r="C507" s="263"/>
      <c r="D507" s="262"/>
      <c r="E507" s="299"/>
      <c r="F507" s="304"/>
      <c r="G507" s="271"/>
      <c r="H507" s="300"/>
      <c r="I507" s="273"/>
      <c r="J507" s="300"/>
      <c r="K507" s="300"/>
      <c r="L507" s="300"/>
      <c r="M507" s="262"/>
      <c r="N507" s="273"/>
      <c r="O507" s="273"/>
      <c r="P507" s="262"/>
      <c r="Q507" s="273"/>
      <c r="R507" s="273"/>
      <c r="S507" s="262"/>
    </row>
    <row r="508" spans="1:19">
      <c r="A508" s="262"/>
      <c r="B508" s="270"/>
      <c r="C508" s="263"/>
      <c r="D508" s="262"/>
      <c r="E508" s="299"/>
      <c r="F508" s="304"/>
      <c r="G508" s="304"/>
      <c r="H508" s="300"/>
      <c r="I508" s="273"/>
      <c r="J508" s="300"/>
      <c r="K508" s="300"/>
      <c r="L508" s="300"/>
      <c r="M508" s="262"/>
      <c r="N508" s="273"/>
      <c r="O508" s="273"/>
      <c r="P508" s="262"/>
      <c r="Q508" s="273"/>
      <c r="R508" s="273"/>
      <c r="S508" s="262"/>
    </row>
    <row r="509" spans="1:19">
      <c r="A509" s="262"/>
      <c r="B509" s="263"/>
      <c r="C509" s="263"/>
      <c r="D509" s="262"/>
      <c r="E509" s="299"/>
      <c r="F509" s="304"/>
      <c r="G509" s="304"/>
      <c r="H509" s="300"/>
      <c r="I509" s="273"/>
      <c r="J509" s="300"/>
      <c r="K509" s="300"/>
      <c r="L509" s="300"/>
      <c r="M509" s="262"/>
      <c r="N509" s="273"/>
      <c r="O509" s="273"/>
      <c r="P509" s="262"/>
      <c r="Q509" s="273"/>
      <c r="R509" s="273"/>
      <c r="S509" s="262"/>
    </row>
    <row r="510" spans="1:19">
      <c r="A510" s="262"/>
      <c r="B510" s="263"/>
      <c r="C510" s="263"/>
      <c r="D510" s="262"/>
      <c r="E510" s="299"/>
      <c r="F510" s="304"/>
      <c r="G510" s="304"/>
      <c r="H510" s="300"/>
      <c r="I510" s="273"/>
      <c r="J510" s="300"/>
      <c r="K510" s="300"/>
      <c r="L510" s="300"/>
      <c r="M510" s="262"/>
      <c r="N510" s="273"/>
      <c r="O510" s="273"/>
      <c r="P510" s="262"/>
      <c r="Q510" s="273"/>
      <c r="R510" s="273"/>
      <c r="S510" s="262"/>
    </row>
    <row r="511" spans="1:19">
      <c r="A511" s="262"/>
      <c r="B511" s="263"/>
      <c r="C511" s="263"/>
      <c r="D511" s="262"/>
      <c r="E511" s="299"/>
      <c r="F511" s="304"/>
      <c r="G511" s="304"/>
      <c r="H511" s="300"/>
      <c r="I511" s="273"/>
      <c r="J511" s="300"/>
      <c r="K511" s="300"/>
      <c r="L511" s="300"/>
      <c r="M511" s="262"/>
      <c r="N511" s="273"/>
      <c r="O511" s="273"/>
      <c r="P511" s="262"/>
      <c r="Q511" s="273"/>
      <c r="R511" s="273"/>
      <c r="S511" s="262"/>
    </row>
    <row r="512" spans="1:19">
      <c r="A512" s="262"/>
      <c r="B512" s="263"/>
      <c r="C512" s="263"/>
      <c r="D512" s="262"/>
      <c r="E512" s="299"/>
      <c r="F512" s="304"/>
      <c r="G512" s="304"/>
      <c r="H512" s="300"/>
      <c r="I512" s="273"/>
      <c r="J512" s="300"/>
      <c r="K512" s="300"/>
      <c r="L512" s="300"/>
      <c r="M512" s="262"/>
      <c r="N512" s="273"/>
      <c r="O512" s="273"/>
      <c r="P512" s="262"/>
      <c r="Q512" s="273"/>
      <c r="R512" s="273"/>
      <c r="S512" s="262"/>
    </row>
    <row r="513" spans="1:19">
      <c r="A513" s="262"/>
      <c r="B513" s="263"/>
      <c r="C513" s="263"/>
      <c r="D513" s="262"/>
      <c r="E513" s="299"/>
      <c r="F513" s="304"/>
      <c r="G513" s="304"/>
      <c r="H513" s="300"/>
      <c r="I513" s="273"/>
      <c r="J513" s="300"/>
      <c r="K513" s="300"/>
      <c r="L513" s="300"/>
      <c r="M513" s="262"/>
      <c r="N513" s="273"/>
      <c r="O513" s="273"/>
      <c r="P513" s="262"/>
      <c r="Q513" s="273"/>
      <c r="R513" s="273"/>
      <c r="S513" s="262"/>
    </row>
    <row r="514" spans="1:19">
      <c r="A514" s="262"/>
      <c r="B514" s="270"/>
      <c r="C514" s="263"/>
      <c r="D514" s="262"/>
      <c r="E514" s="299"/>
      <c r="F514" s="304"/>
      <c r="G514" s="271"/>
      <c r="H514" s="300"/>
      <c r="I514" s="273"/>
      <c r="J514" s="300"/>
      <c r="K514" s="300"/>
      <c r="L514" s="300"/>
      <c r="M514" s="262"/>
      <c r="N514" s="273"/>
      <c r="O514" s="273"/>
      <c r="P514" s="262"/>
      <c r="Q514" s="273"/>
      <c r="R514" s="273"/>
      <c r="S514" s="262"/>
    </row>
    <row r="515" spans="1:19">
      <c r="A515" s="262"/>
      <c r="B515" s="270"/>
      <c r="C515" s="263"/>
      <c r="D515" s="262"/>
      <c r="E515" s="299"/>
      <c r="F515" s="271"/>
      <c r="G515" s="271"/>
      <c r="H515" s="300"/>
      <c r="I515" s="273"/>
      <c r="J515" s="300"/>
      <c r="K515" s="300"/>
      <c r="L515" s="300"/>
      <c r="M515" s="262"/>
      <c r="N515" s="273"/>
      <c r="O515" s="273"/>
      <c r="P515" s="262"/>
      <c r="Q515" s="273"/>
      <c r="R515" s="273"/>
      <c r="S515" s="262"/>
    </row>
    <row r="516" spans="1:19">
      <c r="A516" s="262"/>
      <c r="B516" s="270"/>
      <c r="C516" s="263"/>
      <c r="D516" s="262"/>
      <c r="E516" s="299"/>
      <c r="F516" s="271"/>
      <c r="G516" s="271"/>
      <c r="H516" s="300"/>
      <c r="I516" s="273"/>
      <c r="J516" s="300"/>
      <c r="K516" s="300"/>
      <c r="L516" s="300"/>
      <c r="M516" s="262"/>
      <c r="N516" s="273"/>
      <c r="O516" s="273"/>
      <c r="P516" s="262"/>
      <c r="Q516" s="273"/>
      <c r="R516" s="273"/>
      <c r="S516" s="262"/>
    </row>
    <row r="517" spans="1:19">
      <c r="A517" s="262"/>
      <c r="B517" s="270"/>
      <c r="C517" s="263"/>
      <c r="D517" s="262"/>
      <c r="E517" s="299"/>
      <c r="F517" s="271"/>
      <c r="G517" s="271"/>
      <c r="H517" s="300"/>
      <c r="I517" s="273"/>
      <c r="J517" s="300"/>
      <c r="K517" s="300"/>
      <c r="L517" s="300"/>
      <c r="M517" s="262"/>
      <c r="N517" s="273"/>
      <c r="O517" s="273"/>
      <c r="P517" s="262"/>
      <c r="Q517" s="273"/>
      <c r="R517" s="273"/>
      <c r="S517" s="262"/>
    </row>
    <row r="518" spans="1:19">
      <c r="A518" s="262"/>
      <c r="B518" s="270"/>
      <c r="C518" s="263"/>
      <c r="D518" s="262"/>
      <c r="E518" s="299"/>
      <c r="F518" s="271"/>
      <c r="G518" s="271"/>
      <c r="H518" s="300"/>
      <c r="I518" s="273"/>
      <c r="J518" s="300"/>
      <c r="K518" s="300"/>
      <c r="L518" s="300"/>
      <c r="M518" s="262"/>
      <c r="N518" s="273"/>
      <c r="O518" s="273"/>
      <c r="P518" s="262"/>
      <c r="Q518" s="273"/>
      <c r="R518" s="273"/>
      <c r="S518" s="262"/>
    </row>
    <row r="519" spans="1:19">
      <c r="A519" s="262"/>
      <c r="B519" s="270"/>
      <c r="C519" s="263"/>
      <c r="D519" s="262"/>
      <c r="E519" s="299"/>
      <c r="F519" s="271"/>
      <c r="G519" s="271"/>
      <c r="H519" s="300"/>
      <c r="I519" s="273"/>
      <c r="J519" s="300"/>
      <c r="K519" s="300"/>
      <c r="L519" s="300"/>
      <c r="M519" s="262"/>
      <c r="N519" s="273"/>
      <c r="O519" s="273"/>
      <c r="P519" s="262"/>
      <c r="Q519" s="273"/>
      <c r="R519" s="273"/>
      <c r="S519" s="262"/>
    </row>
    <row r="520" spans="1:19">
      <c r="A520" s="262"/>
      <c r="B520" s="270"/>
      <c r="C520" s="263"/>
      <c r="D520" s="262"/>
      <c r="E520" s="299"/>
      <c r="F520" s="271"/>
      <c r="G520" s="271"/>
      <c r="H520" s="300"/>
      <c r="I520" s="273"/>
      <c r="J520" s="300"/>
      <c r="K520" s="300"/>
      <c r="L520" s="300"/>
      <c r="M520" s="262"/>
      <c r="N520" s="273"/>
      <c r="O520" s="273"/>
      <c r="P520" s="262"/>
      <c r="Q520" s="273"/>
      <c r="R520" s="273"/>
      <c r="S520" s="262"/>
    </row>
    <row r="521" spans="1:19">
      <c r="A521" s="262"/>
      <c r="B521" s="270"/>
      <c r="C521" s="263"/>
      <c r="D521" s="262"/>
      <c r="E521" s="299"/>
      <c r="F521" s="271"/>
      <c r="G521" s="271"/>
      <c r="H521" s="300"/>
      <c r="I521" s="273"/>
      <c r="J521" s="300"/>
      <c r="K521" s="300"/>
      <c r="L521" s="300"/>
      <c r="M521" s="262"/>
      <c r="N521" s="273"/>
      <c r="O521" s="273"/>
      <c r="P521" s="262"/>
      <c r="Q521" s="273"/>
      <c r="R521" s="273"/>
      <c r="S521" s="262"/>
    </row>
    <row r="522" spans="1:19">
      <c r="A522" s="262"/>
      <c r="B522" s="270"/>
      <c r="C522" s="263"/>
      <c r="D522" s="262"/>
      <c r="E522" s="299"/>
      <c r="F522" s="271"/>
      <c r="G522" s="271"/>
      <c r="H522" s="300"/>
      <c r="I522" s="273"/>
      <c r="J522" s="300"/>
      <c r="K522" s="300"/>
      <c r="L522" s="300"/>
      <c r="M522" s="262"/>
      <c r="N522" s="273"/>
      <c r="O522" s="273"/>
      <c r="P522" s="262"/>
      <c r="Q522" s="273"/>
      <c r="R522" s="273"/>
      <c r="S522" s="262"/>
    </row>
    <row r="523" spans="1:19">
      <c r="A523" s="262"/>
      <c r="B523" s="270"/>
      <c r="C523" s="263"/>
      <c r="D523" s="262"/>
      <c r="E523" s="299"/>
      <c r="F523" s="271"/>
      <c r="G523" s="271"/>
      <c r="H523" s="300"/>
      <c r="I523" s="273"/>
      <c r="J523" s="300"/>
      <c r="K523" s="300"/>
      <c r="L523" s="300"/>
      <c r="M523" s="262"/>
      <c r="N523" s="273"/>
      <c r="O523" s="273"/>
      <c r="P523" s="262"/>
      <c r="Q523" s="273"/>
      <c r="R523" s="273"/>
      <c r="S523" s="262"/>
    </row>
    <row r="524" spans="1:19">
      <c r="A524" s="262"/>
      <c r="B524" s="270"/>
      <c r="C524" s="263"/>
      <c r="D524" s="262"/>
      <c r="E524" s="299"/>
      <c r="F524" s="271"/>
      <c r="G524" s="271"/>
      <c r="H524" s="300"/>
      <c r="I524" s="273"/>
      <c r="J524" s="300"/>
      <c r="K524" s="300"/>
      <c r="L524" s="300"/>
      <c r="M524" s="262"/>
      <c r="N524" s="273"/>
      <c r="O524" s="273"/>
      <c r="P524" s="262"/>
      <c r="Q524" s="273"/>
      <c r="R524" s="273"/>
      <c r="S524" s="262"/>
    </row>
    <row r="525" spans="1:19">
      <c r="A525" s="262"/>
      <c r="B525" s="270"/>
      <c r="C525" s="263"/>
      <c r="D525" s="262"/>
      <c r="E525" s="299"/>
      <c r="F525" s="271"/>
      <c r="G525" s="271"/>
      <c r="H525" s="300"/>
      <c r="I525" s="273"/>
      <c r="J525" s="300"/>
      <c r="K525" s="300"/>
      <c r="L525" s="300"/>
      <c r="M525" s="262"/>
      <c r="N525" s="273"/>
      <c r="O525" s="273"/>
      <c r="P525" s="262"/>
      <c r="Q525" s="273"/>
      <c r="R525" s="273"/>
      <c r="S525" s="262"/>
    </row>
    <row r="526" spans="1:19">
      <c r="A526" s="262"/>
      <c r="B526" s="270"/>
      <c r="C526" s="263"/>
      <c r="D526" s="262"/>
      <c r="E526" s="299"/>
      <c r="F526" s="271"/>
      <c r="G526" s="271"/>
      <c r="H526" s="300"/>
      <c r="I526" s="273"/>
      <c r="J526" s="300"/>
      <c r="K526" s="300"/>
      <c r="L526" s="300"/>
      <c r="M526" s="262"/>
      <c r="N526" s="273"/>
      <c r="O526" s="273"/>
      <c r="P526" s="262"/>
      <c r="Q526" s="273"/>
      <c r="R526" s="273"/>
      <c r="S526" s="262"/>
    </row>
    <row r="527" spans="1:19">
      <c r="A527" s="262"/>
      <c r="B527" s="270"/>
      <c r="C527" s="263"/>
      <c r="D527" s="262"/>
      <c r="E527" s="299"/>
      <c r="F527" s="271"/>
      <c r="G527" s="271"/>
      <c r="H527" s="300"/>
      <c r="I527" s="273"/>
      <c r="J527" s="300"/>
      <c r="K527" s="300"/>
      <c r="L527" s="300"/>
      <c r="M527" s="262"/>
      <c r="N527" s="273"/>
      <c r="O527" s="273"/>
      <c r="P527" s="262"/>
      <c r="Q527" s="273"/>
      <c r="R527" s="273"/>
      <c r="S527" s="262"/>
    </row>
    <row r="528" spans="1:19">
      <c r="A528" s="262"/>
      <c r="B528" s="270"/>
      <c r="C528" s="263"/>
      <c r="D528" s="262"/>
      <c r="E528" s="299"/>
      <c r="F528" s="271"/>
      <c r="G528" s="271"/>
      <c r="H528" s="300"/>
      <c r="I528" s="273"/>
      <c r="J528" s="300"/>
      <c r="K528" s="300"/>
      <c r="L528" s="300"/>
      <c r="M528" s="262"/>
      <c r="N528" s="273"/>
      <c r="O528" s="273"/>
      <c r="P528" s="262"/>
      <c r="Q528" s="273"/>
      <c r="R528" s="273"/>
      <c r="S528" s="262"/>
    </row>
    <row r="529" spans="1:19">
      <c r="A529" s="262"/>
      <c r="B529" s="270"/>
      <c r="C529" s="263"/>
      <c r="D529" s="262"/>
      <c r="E529" s="299"/>
      <c r="F529" s="271"/>
      <c r="G529" s="271"/>
      <c r="H529" s="300"/>
      <c r="I529" s="273"/>
      <c r="J529" s="300"/>
      <c r="K529" s="300"/>
      <c r="L529" s="300"/>
      <c r="M529" s="262"/>
      <c r="N529" s="273"/>
      <c r="O529" s="273"/>
      <c r="P529" s="262"/>
      <c r="Q529" s="273"/>
      <c r="R529" s="273"/>
      <c r="S529" s="262"/>
    </row>
    <row r="530" spans="1:19">
      <c r="A530" s="262"/>
      <c r="B530" s="270"/>
      <c r="C530" s="263"/>
      <c r="D530" s="262"/>
      <c r="E530" s="299"/>
      <c r="F530" s="271"/>
      <c r="G530" s="271"/>
      <c r="H530" s="300"/>
      <c r="I530" s="273"/>
      <c r="J530" s="300"/>
      <c r="K530" s="300"/>
      <c r="L530" s="300"/>
      <c r="M530" s="262"/>
      <c r="N530" s="273"/>
      <c r="O530" s="273"/>
      <c r="P530" s="262"/>
      <c r="Q530" s="273"/>
      <c r="R530" s="273"/>
      <c r="S530" s="262"/>
    </row>
    <row r="531" spans="1:19">
      <c r="A531" s="262"/>
      <c r="B531" s="263"/>
      <c r="C531" s="263"/>
      <c r="D531" s="262"/>
      <c r="E531" s="299"/>
      <c r="F531" s="266"/>
      <c r="G531" s="266"/>
      <c r="H531" s="300"/>
      <c r="I531" s="273"/>
      <c r="J531" s="300"/>
      <c r="K531" s="300"/>
      <c r="L531" s="300"/>
      <c r="M531" s="262"/>
      <c r="N531" s="273"/>
      <c r="O531" s="273"/>
      <c r="P531" s="262"/>
      <c r="Q531" s="273"/>
      <c r="R531" s="273"/>
      <c r="S531" s="262"/>
    </row>
    <row r="532" spans="1:19">
      <c r="A532" s="262"/>
      <c r="B532" s="263"/>
      <c r="C532" s="263"/>
      <c r="D532" s="262"/>
      <c r="E532" s="299"/>
      <c r="F532" s="266"/>
      <c r="G532" s="266"/>
      <c r="H532" s="300"/>
      <c r="I532" s="273"/>
      <c r="J532" s="300"/>
      <c r="K532" s="300"/>
      <c r="L532" s="300"/>
      <c r="M532" s="262"/>
      <c r="N532" s="273"/>
      <c r="O532" s="273"/>
      <c r="P532" s="262"/>
      <c r="Q532" s="273"/>
      <c r="R532" s="273"/>
      <c r="S532" s="262"/>
    </row>
    <row r="533" spans="1:19">
      <c r="A533" s="262"/>
      <c r="B533" s="263"/>
      <c r="C533" s="263"/>
      <c r="D533" s="262"/>
      <c r="E533" s="299"/>
      <c r="F533" s="266"/>
      <c r="G533" s="266"/>
      <c r="H533" s="300"/>
      <c r="I533" s="273"/>
      <c r="J533" s="300"/>
      <c r="K533" s="300"/>
      <c r="L533" s="300"/>
      <c r="M533" s="262"/>
      <c r="N533" s="273"/>
      <c r="O533" s="273"/>
      <c r="P533" s="262"/>
      <c r="Q533" s="273"/>
      <c r="R533" s="273"/>
      <c r="S533" s="262"/>
    </row>
    <row r="534" spans="1:19">
      <c r="A534" s="262"/>
      <c r="B534" s="263"/>
      <c r="C534" s="263"/>
      <c r="D534" s="262"/>
      <c r="E534" s="299"/>
      <c r="F534" s="266"/>
      <c r="G534" s="266"/>
      <c r="H534" s="300"/>
      <c r="I534" s="273"/>
      <c r="J534" s="300"/>
      <c r="K534" s="300"/>
      <c r="L534" s="300"/>
      <c r="M534" s="262"/>
      <c r="N534" s="273"/>
      <c r="O534" s="273"/>
      <c r="P534" s="262"/>
      <c r="Q534" s="273"/>
      <c r="R534" s="273"/>
      <c r="S534" s="262"/>
    </row>
    <row r="535" spans="1:19">
      <c r="A535" s="262"/>
      <c r="B535" s="263"/>
      <c r="C535" s="263"/>
      <c r="D535" s="262"/>
      <c r="E535" s="299"/>
      <c r="F535" s="266"/>
      <c r="G535" s="266"/>
      <c r="H535" s="300"/>
      <c r="I535" s="273"/>
      <c r="J535" s="300"/>
      <c r="K535" s="300"/>
      <c r="L535" s="300"/>
      <c r="M535" s="262"/>
      <c r="N535" s="273"/>
      <c r="O535" s="273"/>
      <c r="P535" s="262"/>
      <c r="Q535" s="273"/>
      <c r="R535" s="273"/>
      <c r="S535" s="262"/>
    </row>
    <row r="536" spans="1:19">
      <c r="A536" s="262"/>
      <c r="B536" s="263"/>
      <c r="C536" s="263"/>
      <c r="D536" s="262"/>
      <c r="E536" s="299"/>
      <c r="F536" s="266"/>
      <c r="G536" s="266"/>
      <c r="H536" s="300"/>
      <c r="I536" s="273"/>
      <c r="J536" s="300"/>
      <c r="K536" s="300"/>
      <c r="L536" s="300"/>
      <c r="M536" s="262"/>
      <c r="N536" s="273"/>
      <c r="O536" s="273"/>
      <c r="P536" s="262"/>
      <c r="Q536" s="273"/>
      <c r="R536" s="273"/>
      <c r="S536" s="262"/>
    </row>
    <row r="537" spans="1:19">
      <c r="A537" s="262"/>
      <c r="B537" s="263"/>
      <c r="C537" s="263"/>
      <c r="D537" s="262"/>
      <c r="E537" s="299"/>
      <c r="F537" s="266"/>
      <c r="G537" s="266"/>
      <c r="H537" s="300"/>
      <c r="I537" s="273"/>
      <c r="J537" s="300"/>
      <c r="K537" s="300"/>
      <c r="L537" s="300"/>
      <c r="M537" s="262"/>
      <c r="N537" s="273"/>
      <c r="O537" s="273"/>
      <c r="P537" s="262"/>
      <c r="Q537" s="273"/>
      <c r="R537" s="273"/>
      <c r="S537" s="262"/>
    </row>
    <row r="538" spans="1:19">
      <c r="A538" s="262"/>
      <c r="B538" s="263"/>
      <c r="C538" s="263"/>
      <c r="D538" s="262"/>
      <c r="E538" s="299"/>
      <c r="F538" s="266"/>
      <c r="G538" s="266"/>
      <c r="H538" s="300"/>
      <c r="I538" s="273"/>
      <c r="J538" s="300"/>
      <c r="K538" s="300"/>
      <c r="L538" s="300"/>
      <c r="M538" s="262"/>
      <c r="N538" s="273"/>
      <c r="O538" s="273"/>
      <c r="P538" s="262"/>
      <c r="Q538" s="273"/>
      <c r="R538" s="273"/>
      <c r="S538" s="262"/>
    </row>
    <row r="539" spans="1:19">
      <c r="A539" s="262"/>
      <c r="B539" s="263"/>
      <c r="C539" s="263"/>
      <c r="D539" s="262"/>
      <c r="E539" s="305"/>
      <c r="F539" s="266"/>
      <c r="G539" s="266"/>
      <c r="H539" s="300"/>
      <c r="I539" s="273"/>
      <c r="J539" s="300"/>
      <c r="K539" s="300"/>
      <c r="L539" s="300"/>
      <c r="M539" s="262"/>
      <c r="N539" s="273"/>
      <c r="O539" s="273"/>
      <c r="P539" s="262"/>
      <c r="Q539" s="273"/>
      <c r="R539" s="273"/>
      <c r="S539" s="262"/>
    </row>
    <row r="540" spans="1:19">
      <c r="A540" s="262"/>
      <c r="B540" s="263"/>
      <c r="C540" s="263"/>
      <c r="D540" s="262"/>
      <c r="E540" s="305"/>
      <c r="F540" s="266"/>
      <c r="G540" s="266"/>
      <c r="H540" s="300"/>
      <c r="I540" s="273"/>
      <c r="J540" s="300"/>
      <c r="K540" s="300"/>
      <c r="L540" s="300"/>
      <c r="M540" s="262"/>
      <c r="N540" s="273"/>
      <c r="O540" s="273"/>
      <c r="P540" s="262"/>
      <c r="Q540" s="273"/>
      <c r="R540" s="273"/>
      <c r="S540" s="262"/>
    </row>
    <row r="541" spans="1:19">
      <c r="A541" s="262"/>
      <c r="B541" s="263"/>
      <c r="C541" s="263"/>
      <c r="D541" s="262"/>
      <c r="E541" s="299"/>
      <c r="F541" s="266"/>
      <c r="G541" s="266"/>
      <c r="H541" s="300"/>
      <c r="I541" s="273"/>
      <c r="J541" s="300"/>
      <c r="K541" s="300"/>
      <c r="L541" s="300"/>
      <c r="M541" s="262"/>
      <c r="N541" s="273"/>
      <c r="O541" s="273"/>
      <c r="P541" s="262"/>
      <c r="Q541" s="273"/>
      <c r="R541" s="273"/>
      <c r="S541" s="262"/>
    </row>
    <row r="542" spans="1:19">
      <c r="A542" s="262"/>
      <c r="B542" s="263"/>
      <c r="C542" s="263"/>
      <c r="D542" s="262"/>
      <c r="E542" s="299"/>
      <c r="F542" s="266"/>
      <c r="G542" s="266"/>
      <c r="H542" s="300"/>
      <c r="I542" s="273"/>
      <c r="J542" s="300"/>
      <c r="K542" s="300"/>
      <c r="L542" s="300"/>
      <c r="M542" s="262"/>
      <c r="N542" s="273"/>
      <c r="O542" s="273"/>
      <c r="P542" s="262"/>
      <c r="Q542" s="273"/>
      <c r="R542" s="273"/>
      <c r="S542" s="262"/>
    </row>
    <row r="543" spans="1:19">
      <c r="A543" s="262"/>
      <c r="B543" s="263"/>
      <c r="C543" s="263"/>
      <c r="D543" s="262"/>
      <c r="E543" s="299"/>
      <c r="F543" s="266"/>
      <c r="G543" s="266"/>
      <c r="H543" s="300"/>
      <c r="I543" s="273"/>
      <c r="J543" s="300"/>
      <c r="K543" s="300"/>
      <c r="L543" s="300"/>
      <c r="M543" s="262"/>
      <c r="N543" s="273"/>
      <c r="O543" s="273"/>
      <c r="P543" s="262"/>
      <c r="Q543" s="273"/>
      <c r="R543" s="273"/>
      <c r="S543" s="262"/>
    </row>
    <row r="544" spans="1:19">
      <c r="A544" s="262"/>
      <c r="B544" s="263"/>
      <c r="C544" s="263"/>
      <c r="D544" s="262"/>
      <c r="E544" s="299"/>
      <c r="F544" s="266"/>
      <c r="G544" s="266"/>
      <c r="H544" s="300"/>
      <c r="I544" s="273"/>
      <c r="J544" s="300"/>
      <c r="K544" s="300"/>
      <c r="L544" s="300"/>
      <c r="M544" s="262"/>
      <c r="N544" s="273"/>
      <c r="O544" s="273"/>
      <c r="P544" s="262"/>
      <c r="Q544" s="273"/>
      <c r="R544" s="273"/>
      <c r="S544" s="262"/>
    </row>
    <row r="545" spans="1:19">
      <c r="A545" s="262"/>
      <c r="B545" s="263"/>
      <c r="C545" s="263"/>
      <c r="D545" s="262"/>
      <c r="E545" s="299"/>
      <c r="F545" s="266"/>
      <c r="G545" s="266"/>
      <c r="H545" s="300"/>
      <c r="I545" s="273"/>
      <c r="J545" s="300"/>
      <c r="K545" s="300"/>
      <c r="L545" s="300"/>
      <c r="M545" s="262"/>
      <c r="N545" s="273"/>
      <c r="O545" s="273"/>
      <c r="P545" s="262"/>
      <c r="Q545" s="273"/>
      <c r="R545" s="273"/>
      <c r="S545" s="262"/>
    </row>
    <row r="546" spans="1:19">
      <c r="A546" s="262"/>
      <c r="B546" s="263"/>
      <c r="C546" s="263"/>
      <c r="D546" s="262"/>
      <c r="E546" s="299"/>
      <c r="F546" s="266"/>
      <c r="G546" s="266"/>
      <c r="H546" s="300"/>
      <c r="I546" s="273"/>
      <c r="J546" s="300"/>
      <c r="K546" s="300"/>
      <c r="L546" s="300"/>
      <c r="M546" s="262"/>
      <c r="N546" s="273"/>
      <c r="O546" s="273"/>
      <c r="P546" s="262"/>
      <c r="Q546" s="273"/>
      <c r="R546" s="273"/>
      <c r="S546" s="262"/>
    </row>
    <row r="547" spans="1:19">
      <c r="A547" s="262"/>
      <c r="B547" s="263"/>
      <c r="C547" s="263"/>
      <c r="D547" s="262"/>
      <c r="E547" s="299"/>
      <c r="F547" s="266"/>
      <c r="G547" s="266"/>
      <c r="H547" s="300"/>
      <c r="I547" s="273"/>
      <c r="J547" s="300"/>
      <c r="K547" s="300"/>
      <c r="L547" s="300"/>
      <c r="M547" s="262"/>
      <c r="N547" s="273"/>
      <c r="O547" s="273"/>
      <c r="P547" s="262"/>
      <c r="Q547" s="273"/>
      <c r="R547" s="273"/>
      <c r="S547" s="262"/>
    </row>
    <row r="548" spans="1:19">
      <c r="A548" s="262"/>
      <c r="B548" s="263"/>
      <c r="C548" s="263"/>
      <c r="D548" s="262"/>
      <c r="E548" s="299"/>
      <c r="F548" s="266"/>
      <c r="G548" s="266"/>
      <c r="H548" s="300"/>
      <c r="I548" s="273"/>
      <c r="J548" s="300"/>
      <c r="K548" s="300"/>
      <c r="L548" s="300"/>
      <c r="M548" s="262"/>
      <c r="N548" s="273"/>
      <c r="O548" s="273"/>
      <c r="P548" s="262"/>
      <c r="Q548" s="273"/>
      <c r="R548" s="273"/>
      <c r="S548" s="262"/>
    </row>
    <row r="549" spans="1:19">
      <c r="A549" s="262"/>
      <c r="B549" s="263"/>
      <c r="C549" s="263"/>
      <c r="D549" s="262"/>
      <c r="E549" s="299"/>
      <c r="F549" s="266"/>
      <c r="G549" s="266"/>
      <c r="H549" s="300"/>
      <c r="I549" s="273"/>
      <c r="J549" s="300"/>
      <c r="K549" s="300"/>
      <c r="L549" s="300"/>
      <c r="M549" s="262"/>
      <c r="N549" s="273"/>
      <c r="O549" s="273"/>
      <c r="P549" s="262"/>
      <c r="Q549" s="273"/>
      <c r="R549" s="273"/>
      <c r="S549" s="262"/>
    </row>
    <row r="550" spans="1:19">
      <c r="A550" s="262"/>
      <c r="B550" s="270"/>
      <c r="C550" s="263"/>
      <c r="D550" s="262"/>
      <c r="E550" s="299"/>
      <c r="F550" s="266"/>
      <c r="G550" s="266"/>
      <c r="H550" s="300"/>
      <c r="I550" s="273"/>
      <c r="J550" s="300"/>
      <c r="K550" s="300"/>
      <c r="L550" s="300"/>
      <c r="M550" s="262"/>
      <c r="N550" s="273"/>
      <c r="O550" s="273"/>
      <c r="P550" s="262"/>
      <c r="Q550" s="273"/>
      <c r="R550" s="273"/>
      <c r="S550" s="262"/>
    </row>
    <row r="551" spans="1:19">
      <c r="A551" s="262"/>
      <c r="B551" s="263"/>
      <c r="C551" s="263"/>
      <c r="D551" s="262"/>
      <c r="E551" s="299"/>
      <c r="F551" s="266"/>
      <c r="G551" s="266"/>
      <c r="H551" s="300"/>
      <c r="I551" s="273"/>
      <c r="J551" s="300"/>
      <c r="K551" s="300"/>
      <c r="L551" s="300"/>
      <c r="M551" s="262"/>
      <c r="N551" s="273"/>
      <c r="O551" s="273"/>
      <c r="P551" s="262"/>
      <c r="Q551" s="273"/>
      <c r="R551" s="273"/>
      <c r="S551" s="262"/>
    </row>
    <row r="552" spans="1:19">
      <c r="A552" s="262"/>
      <c r="B552" s="263"/>
      <c r="C552" s="263"/>
      <c r="D552" s="262"/>
      <c r="E552" s="299"/>
      <c r="F552" s="266"/>
      <c r="G552" s="266"/>
      <c r="H552" s="300"/>
      <c r="I552" s="273"/>
      <c r="J552" s="300"/>
      <c r="K552" s="300"/>
      <c r="L552" s="300"/>
      <c r="M552" s="262"/>
      <c r="N552" s="273"/>
      <c r="O552" s="273"/>
      <c r="P552" s="262"/>
      <c r="Q552" s="273"/>
      <c r="R552" s="273"/>
      <c r="S552" s="262"/>
    </row>
    <row r="553" spans="1:19">
      <c r="A553" s="262"/>
      <c r="B553" s="263"/>
      <c r="C553" s="263"/>
      <c r="D553" s="262"/>
      <c r="E553" s="299"/>
      <c r="F553" s="266"/>
      <c r="G553" s="266"/>
      <c r="H553" s="300"/>
      <c r="I553" s="273"/>
      <c r="J553" s="300"/>
      <c r="K553" s="300"/>
      <c r="L553" s="300"/>
      <c r="M553" s="262"/>
      <c r="N553" s="273"/>
      <c r="O553" s="273"/>
      <c r="P553" s="262"/>
      <c r="Q553" s="273"/>
      <c r="R553" s="273"/>
      <c r="S553" s="262"/>
    </row>
    <row r="554" spans="1:19">
      <c r="A554" s="262"/>
      <c r="B554" s="263"/>
      <c r="C554" s="263"/>
      <c r="D554" s="262"/>
      <c r="E554" s="299"/>
      <c r="F554" s="266"/>
      <c r="G554" s="266"/>
      <c r="H554" s="300"/>
      <c r="I554" s="273"/>
      <c r="J554" s="300"/>
      <c r="K554" s="300"/>
      <c r="L554" s="300"/>
      <c r="M554" s="262"/>
      <c r="N554" s="273"/>
      <c r="O554" s="273"/>
      <c r="P554" s="262"/>
      <c r="Q554" s="273"/>
      <c r="R554" s="273"/>
      <c r="S554" s="262"/>
    </row>
    <row r="555" spans="1:19">
      <c r="A555" s="262"/>
      <c r="B555" s="263"/>
      <c r="C555" s="263"/>
      <c r="D555" s="262"/>
      <c r="E555" s="299"/>
      <c r="F555" s="266"/>
      <c r="G555" s="266"/>
      <c r="H555" s="300"/>
      <c r="I555" s="273"/>
      <c r="J555" s="300"/>
      <c r="K555" s="300"/>
      <c r="L555" s="300"/>
      <c r="M555" s="262"/>
      <c r="N555" s="273"/>
      <c r="O555" s="273"/>
      <c r="P555" s="262"/>
      <c r="Q555" s="273"/>
      <c r="R555" s="273"/>
      <c r="S555" s="262"/>
    </row>
    <row r="556" spans="1:19">
      <c r="A556" s="262"/>
      <c r="B556" s="263"/>
      <c r="C556" s="263"/>
      <c r="D556" s="262"/>
      <c r="E556" s="299"/>
      <c r="F556" s="266"/>
      <c r="G556" s="266"/>
      <c r="H556" s="300"/>
      <c r="I556" s="273"/>
      <c r="J556" s="300"/>
      <c r="K556" s="300"/>
      <c r="L556" s="300"/>
      <c r="M556" s="262"/>
      <c r="N556" s="273"/>
      <c r="O556" s="273"/>
      <c r="P556" s="262"/>
      <c r="Q556" s="273"/>
      <c r="R556" s="273"/>
      <c r="S556" s="262"/>
    </row>
    <row r="557" spans="1:19">
      <c r="A557" s="262"/>
      <c r="B557" s="263"/>
      <c r="C557" s="263"/>
      <c r="D557" s="262"/>
      <c r="E557" s="299"/>
      <c r="F557" s="266"/>
      <c r="G557" s="266"/>
      <c r="H557" s="300"/>
      <c r="I557" s="273"/>
      <c r="J557" s="300"/>
      <c r="K557" s="300"/>
      <c r="L557" s="300"/>
      <c r="M557" s="262"/>
      <c r="N557" s="273"/>
      <c r="O557" s="273"/>
      <c r="P557" s="262"/>
      <c r="Q557" s="273"/>
      <c r="R557" s="273"/>
      <c r="S557" s="262"/>
    </row>
    <row r="558" spans="1:19">
      <c r="A558" s="262"/>
      <c r="B558" s="263"/>
      <c r="C558" s="263"/>
      <c r="D558" s="262"/>
      <c r="E558" s="299"/>
      <c r="F558" s="266"/>
      <c r="G558" s="266"/>
      <c r="H558" s="300"/>
      <c r="I558" s="273"/>
      <c r="J558" s="300"/>
      <c r="K558" s="300"/>
      <c r="L558" s="300"/>
      <c r="M558" s="262"/>
      <c r="N558" s="273"/>
      <c r="O558" s="273"/>
      <c r="P558" s="262"/>
      <c r="Q558" s="273"/>
      <c r="R558" s="273"/>
      <c r="S558" s="262"/>
    </row>
    <row r="559" spans="1:19">
      <c r="A559" s="262"/>
      <c r="B559" s="263"/>
      <c r="C559" s="263"/>
      <c r="D559" s="262"/>
      <c r="E559" s="299"/>
      <c r="F559" s="266"/>
      <c r="G559" s="266"/>
      <c r="H559" s="300"/>
      <c r="I559" s="273"/>
      <c r="J559" s="300"/>
      <c r="K559" s="300"/>
      <c r="L559" s="300"/>
      <c r="M559" s="262"/>
      <c r="N559" s="273"/>
      <c r="O559" s="273"/>
      <c r="P559" s="262"/>
      <c r="Q559" s="273"/>
      <c r="R559" s="273"/>
      <c r="S559" s="262"/>
    </row>
    <row r="560" spans="1:19">
      <c r="A560" s="262"/>
      <c r="B560" s="263"/>
      <c r="C560" s="263"/>
      <c r="D560" s="262"/>
      <c r="E560" s="299"/>
      <c r="F560" s="266"/>
      <c r="G560" s="266"/>
      <c r="H560" s="300"/>
      <c r="I560" s="273"/>
      <c r="J560" s="300"/>
      <c r="K560" s="300"/>
      <c r="L560" s="300"/>
      <c r="M560" s="262"/>
      <c r="N560" s="273"/>
      <c r="O560" s="273"/>
      <c r="P560" s="262"/>
      <c r="Q560" s="273"/>
      <c r="R560" s="273"/>
      <c r="S560" s="262"/>
    </row>
    <row r="561" spans="1:19">
      <c r="A561" s="262"/>
      <c r="B561" s="263"/>
      <c r="C561" s="263"/>
      <c r="D561" s="262"/>
      <c r="E561" s="299"/>
      <c r="F561" s="266"/>
      <c r="G561" s="266"/>
      <c r="H561" s="300"/>
      <c r="I561" s="273"/>
      <c r="J561" s="300"/>
      <c r="K561" s="300"/>
      <c r="L561" s="300"/>
      <c r="M561" s="262"/>
      <c r="N561" s="273"/>
      <c r="O561" s="273"/>
      <c r="P561" s="262"/>
      <c r="Q561" s="273"/>
      <c r="R561" s="273"/>
      <c r="S561" s="262"/>
    </row>
    <row r="562" spans="1:19">
      <c r="A562" s="262"/>
      <c r="B562" s="263"/>
      <c r="C562" s="263"/>
      <c r="D562" s="262"/>
      <c r="E562" s="299"/>
      <c r="F562" s="266"/>
      <c r="G562" s="266"/>
      <c r="H562" s="300"/>
      <c r="I562" s="273"/>
      <c r="J562" s="300"/>
      <c r="K562" s="300"/>
      <c r="L562" s="300"/>
      <c r="M562" s="262"/>
      <c r="N562" s="273"/>
      <c r="O562" s="273"/>
      <c r="P562" s="262"/>
      <c r="Q562" s="273"/>
      <c r="R562" s="273"/>
      <c r="S562" s="262"/>
    </row>
    <row r="563" spans="1:19">
      <c r="A563" s="262"/>
      <c r="B563" s="263"/>
      <c r="C563" s="263"/>
      <c r="D563" s="262"/>
      <c r="E563" s="299"/>
      <c r="F563" s="266"/>
      <c r="G563" s="266"/>
      <c r="H563" s="300"/>
      <c r="I563" s="273"/>
      <c r="J563" s="300"/>
      <c r="K563" s="300"/>
      <c r="L563" s="300"/>
      <c r="M563" s="262"/>
      <c r="N563" s="273"/>
      <c r="O563" s="273"/>
      <c r="P563" s="262"/>
      <c r="Q563" s="273"/>
      <c r="R563" s="273"/>
      <c r="S563" s="262"/>
    </row>
    <row r="564" spans="1:19">
      <c r="A564" s="262"/>
      <c r="B564" s="263"/>
      <c r="C564" s="263"/>
      <c r="D564" s="262"/>
      <c r="E564" s="299"/>
      <c r="F564" s="266"/>
      <c r="G564" s="266"/>
      <c r="H564" s="300"/>
      <c r="I564" s="273"/>
      <c r="J564" s="300"/>
      <c r="K564" s="300"/>
      <c r="L564" s="300"/>
      <c r="M564" s="262"/>
      <c r="N564" s="273"/>
      <c r="O564" s="273"/>
      <c r="P564" s="262"/>
      <c r="Q564" s="273"/>
      <c r="R564" s="273"/>
      <c r="S564" s="262"/>
    </row>
    <row r="565" spans="1:19">
      <c r="A565" s="262"/>
      <c r="B565" s="263"/>
      <c r="C565" s="263"/>
      <c r="D565" s="262"/>
      <c r="E565" s="299"/>
      <c r="F565" s="266"/>
      <c r="G565" s="266"/>
      <c r="H565" s="300"/>
      <c r="I565" s="273"/>
      <c r="J565" s="300"/>
      <c r="K565" s="300"/>
      <c r="L565" s="300"/>
      <c r="M565" s="262"/>
      <c r="N565" s="273"/>
      <c r="O565" s="273"/>
      <c r="P565" s="262"/>
      <c r="Q565" s="273"/>
      <c r="R565" s="273"/>
      <c r="S565" s="262"/>
    </row>
    <row r="566" spans="1:19">
      <c r="A566" s="262"/>
      <c r="B566" s="263"/>
      <c r="C566" s="263"/>
      <c r="D566" s="262"/>
      <c r="E566" s="299"/>
      <c r="F566" s="266"/>
      <c r="G566" s="266"/>
      <c r="H566" s="300"/>
      <c r="I566" s="273"/>
      <c r="J566" s="300"/>
      <c r="K566" s="300"/>
      <c r="L566" s="300"/>
      <c r="M566" s="262"/>
      <c r="N566" s="273"/>
      <c r="O566" s="273"/>
      <c r="P566" s="262"/>
      <c r="Q566" s="273"/>
      <c r="R566" s="273"/>
      <c r="S566" s="262"/>
    </row>
    <row r="567" spans="1:19">
      <c r="A567" s="262"/>
      <c r="B567" s="263"/>
      <c r="C567" s="263"/>
      <c r="D567" s="262"/>
      <c r="E567" s="299"/>
      <c r="F567" s="266"/>
      <c r="G567" s="266"/>
      <c r="H567" s="300"/>
      <c r="I567" s="273"/>
      <c r="J567" s="300"/>
      <c r="K567" s="300"/>
      <c r="L567" s="300"/>
      <c r="M567" s="262"/>
      <c r="N567" s="273"/>
      <c r="O567" s="273"/>
      <c r="P567" s="262"/>
      <c r="Q567" s="273"/>
      <c r="R567" s="273"/>
      <c r="S567" s="262"/>
    </row>
    <row r="568" spans="1:19">
      <c r="A568" s="262"/>
      <c r="B568" s="263"/>
      <c r="C568" s="263"/>
      <c r="D568" s="262"/>
      <c r="E568" s="299"/>
      <c r="F568" s="266"/>
      <c r="G568" s="266"/>
      <c r="H568" s="300"/>
      <c r="I568" s="273"/>
      <c r="J568" s="300"/>
      <c r="K568" s="300"/>
      <c r="L568" s="300"/>
      <c r="M568" s="262"/>
      <c r="N568" s="273"/>
      <c r="O568" s="273"/>
      <c r="P568" s="262"/>
      <c r="Q568" s="273"/>
      <c r="R568" s="273"/>
      <c r="S568" s="262"/>
    </row>
    <row r="569" spans="1:19">
      <c r="A569" s="262"/>
      <c r="B569" s="263"/>
      <c r="C569" s="263"/>
      <c r="D569" s="262"/>
      <c r="E569" s="299"/>
      <c r="F569" s="266"/>
      <c r="G569" s="266"/>
      <c r="H569" s="300"/>
      <c r="I569" s="273"/>
      <c r="J569" s="300"/>
      <c r="K569" s="300"/>
      <c r="L569" s="300"/>
      <c r="M569" s="262"/>
      <c r="N569" s="273"/>
      <c r="O569" s="273"/>
      <c r="P569" s="262"/>
      <c r="Q569" s="273"/>
      <c r="R569" s="273"/>
      <c r="S569" s="262"/>
    </row>
    <row r="570" spans="1:19">
      <c r="A570" s="262"/>
      <c r="B570" s="263"/>
      <c r="C570" s="263"/>
      <c r="D570" s="262"/>
      <c r="E570" s="299"/>
      <c r="F570" s="266"/>
      <c r="G570" s="266"/>
      <c r="H570" s="300"/>
      <c r="I570" s="273"/>
      <c r="J570" s="300"/>
      <c r="K570" s="300"/>
      <c r="L570" s="300"/>
      <c r="M570" s="262"/>
      <c r="N570" s="273"/>
      <c r="O570" s="273"/>
      <c r="P570" s="262"/>
      <c r="Q570" s="273"/>
      <c r="R570" s="273"/>
      <c r="S570" s="262"/>
    </row>
    <row r="571" spans="1:19">
      <c r="A571" s="262"/>
      <c r="B571" s="263"/>
      <c r="C571" s="263"/>
      <c r="D571" s="262"/>
      <c r="E571" s="299"/>
      <c r="F571" s="266"/>
      <c r="G571" s="266"/>
      <c r="H571" s="300"/>
      <c r="I571" s="273"/>
      <c r="J571" s="300"/>
      <c r="K571" s="300"/>
      <c r="L571" s="300"/>
      <c r="M571" s="262"/>
      <c r="N571" s="273"/>
      <c r="O571" s="273"/>
      <c r="P571" s="262"/>
      <c r="Q571" s="273"/>
      <c r="R571" s="273"/>
      <c r="S571" s="262"/>
    </row>
    <row r="572" spans="1:19">
      <c r="A572" s="262"/>
      <c r="B572" s="263"/>
      <c r="C572" s="263"/>
      <c r="D572" s="262"/>
      <c r="E572" s="299"/>
      <c r="F572" s="266"/>
      <c r="G572" s="266"/>
      <c r="H572" s="300"/>
      <c r="I572" s="273"/>
      <c r="J572" s="300"/>
      <c r="K572" s="300"/>
      <c r="L572" s="300"/>
      <c r="M572" s="262"/>
      <c r="N572" s="273"/>
      <c r="O572" s="273"/>
      <c r="P572" s="262"/>
      <c r="Q572" s="273"/>
      <c r="R572" s="273"/>
      <c r="S572" s="262"/>
    </row>
    <row r="573" spans="1:19">
      <c r="A573" s="262"/>
      <c r="B573" s="263"/>
      <c r="C573" s="263"/>
      <c r="D573" s="262"/>
      <c r="E573" s="299"/>
      <c r="F573" s="266"/>
      <c r="G573" s="266"/>
      <c r="H573" s="300"/>
      <c r="I573" s="273"/>
      <c r="J573" s="300"/>
      <c r="K573" s="300"/>
      <c r="L573" s="300"/>
      <c r="M573" s="262"/>
      <c r="N573" s="273"/>
      <c r="O573" s="273"/>
      <c r="P573" s="262"/>
      <c r="Q573" s="273"/>
      <c r="R573" s="273"/>
      <c r="S573" s="262"/>
    </row>
    <row r="574" spans="1:19">
      <c r="A574" s="262"/>
      <c r="B574" s="263"/>
      <c r="C574" s="263"/>
      <c r="D574" s="262"/>
      <c r="E574" s="299"/>
      <c r="F574" s="266"/>
      <c r="G574" s="266"/>
      <c r="H574" s="300"/>
      <c r="I574" s="273"/>
      <c r="J574" s="300"/>
      <c r="K574" s="300"/>
      <c r="L574" s="300"/>
      <c r="M574" s="262"/>
      <c r="N574" s="273"/>
      <c r="O574" s="273"/>
      <c r="P574" s="262"/>
      <c r="Q574" s="273"/>
      <c r="R574" s="273"/>
      <c r="S574" s="262"/>
    </row>
    <row r="575" spans="1:19">
      <c r="A575" s="262"/>
      <c r="B575" s="263"/>
      <c r="C575" s="263"/>
      <c r="D575" s="262"/>
      <c r="E575" s="299"/>
      <c r="F575" s="266"/>
      <c r="G575" s="266"/>
      <c r="H575" s="300"/>
      <c r="I575" s="273"/>
      <c r="J575" s="300"/>
      <c r="K575" s="300"/>
      <c r="L575" s="300"/>
      <c r="M575" s="262"/>
      <c r="N575" s="273"/>
      <c r="O575" s="273"/>
      <c r="P575" s="262"/>
      <c r="Q575" s="273"/>
      <c r="R575" s="273"/>
      <c r="S575" s="262"/>
    </row>
    <row r="576" spans="1:19">
      <c r="A576" s="262"/>
      <c r="B576" s="263"/>
      <c r="C576" s="263"/>
      <c r="D576" s="262"/>
      <c r="E576" s="299"/>
      <c r="F576" s="266"/>
      <c r="G576" s="266"/>
      <c r="H576" s="300"/>
      <c r="I576" s="273"/>
      <c r="J576" s="300"/>
      <c r="K576" s="300"/>
      <c r="L576" s="300"/>
      <c r="M576" s="262"/>
      <c r="N576" s="273"/>
      <c r="O576" s="273"/>
      <c r="P576" s="262"/>
      <c r="Q576" s="273"/>
      <c r="R576" s="273"/>
      <c r="S576" s="262"/>
    </row>
    <row r="577" spans="1:19">
      <c r="A577" s="262"/>
      <c r="B577" s="263"/>
      <c r="C577" s="263"/>
      <c r="D577" s="262"/>
      <c r="E577" s="299"/>
      <c r="F577" s="266"/>
      <c r="G577" s="266"/>
      <c r="H577" s="300"/>
      <c r="I577" s="273"/>
      <c r="J577" s="300"/>
      <c r="K577" s="300"/>
      <c r="L577" s="300"/>
      <c r="M577" s="262"/>
      <c r="N577" s="273"/>
      <c r="O577" s="273"/>
      <c r="P577" s="262"/>
      <c r="Q577" s="273"/>
      <c r="R577" s="273"/>
      <c r="S577" s="262"/>
    </row>
    <row r="578" spans="1:19">
      <c r="A578" s="262"/>
      <c r="B578" s="263"/>
      <c r="C578" s="263"/>
      <c r="D578" s="262"/>
      <c r="E578" s="299"/>
      <c r="F578" s="266"/>
      <c r="G578" s="266"/>
      <c r="H578" s="300"/>
      <c r="I578" s="273"/>
      <c r="J578" s="300"/>
      <c r="K578" s="300"/>
      <c r="L578" s="300"/>
      <c r="M578" s="262"/>
      <c r="N578" s="273"/>
      <c r="O578" s="273"/>
      <c r="P578" s="262"/>
      <c r="Q578" s="273"/>
      <c r="R578" s="273"/>
      <c r="S578" s="262"/>
    </row>
    <row r="579" spans="1:19">
      <c r="A579" s="262"/>
      <c r="B579" s="263"/>
      <c r="C579" s="263"/>
      <c r="D579" s="262"/>
      <c r="E579" s="299"/>
      <c r="F579" s="266"/>
      <c r="G579" s="266"/>
      <c r="H579" s="300"/>
      <c r="I579" s="273"/>
      <c r="J579" s="300"/>
      <c r="K579" s="300"/>
      <c r="L579" s="300"/>
      <c r="M579" s="262"/>
      <c r="N579" s="273"/>
      <c r="O579" s="273"/>
      <c r="P579" s="262"/>
      <c r="Q579" s="273"/>
      <c r="R579" s="273"/>
      <c r="S579" s="262"/>
    </row>
    <row r="580" spans="1:19">
      <c r="A580" s="262"/>
      <c r="B580" s="263"/>
      <c r="C580" s="263"/>
      <c r="D580" s="262"/>
      <c r="E580" s="299"/>
      <c r="F580" s="266"/>
      <c r="G580" s="266"/>
      <c r="H580" s="300"/>
      <c r="I580" s="273"/>
      <c r="J580" s="300"/>
      <c r="K580" s="300"/>
      <c r="L580" s="300"/>
      <c r="M580" s="262"/>
      <c r="N580" s="273"/>
      <c r="O580" s="273"/>
      <c r="P580" s="262"/>
      <c r="Q580" s="273"/>
      <c r="R580" s="273"/>
      <c r="S580" s="262"/>
    </row>
    <row r="581" spans="1:19">
      <c r="A581" s="262"/>
      <c r="B581" s="263"/>
      <c r="C581" s="263"/>
      <c r="D581" s="262"/>
      <c r="E581" s="299"/>
      <c r="F581" s="266"/>
      <c r="G581" s="266"/>
      <c r="H581" s="300"/>
      <c r="I581" s="273"/>
      <c r="J581" s="300"/>
      <c r="K581" s="300"/>
      <c r="L581" s="300"/>
      <c r="M581" s="262"/>
      <c r="N581" s="273"/>
      <c r="O581" s="273"/>
      <c r="P581" s="262"/>
      <c r="Q581" s="273"/>
      <c r="R581" s="273"/>
      <c r="S581" s="262"/>
    </row>
    <row r="582" spans="1:19">
      <c r="A582" s="262"/>
      <c r="B582" s="263"/>
      <c r="C582" s="263"/>
      <c r="D582" s="262"/>
      <c r="E582" s="299"/>
      <c r="F582" s="266"/>
      <c r="G582" s="266"/>
      <c r="H582" s="300"/>
      <c r="I582" s="273"/>
      <c r="J582" s="300"/>
      <c r="K582" s="300"/>
      <c r="L582" s="300"/>
      <c r="M582" s="262"/>
      <c r="N582" s="273"/>
      <c r="O582" s="273"/>
      <c r="P582" s="262"/>
      <c r="Q582" s="273"/>
      <c r="R582" s="273"/>
      <c r="S582" s="262"/>
    </row>
    <row r="583" spans="1:19">
      <c r="A583" s="262"/>
      <c r="B583" s="263"/>
      <c r="C583" s="263"/>
      <c r="D583" s="262"/>
      <c r="E583" s="299"/>
      <c r="F583" s="266"/>
      <c r="G583" s="266"/>
      <c r="H583" s="300"/>
      <c r="I583" s="273"/>
      <c r="J583" s="300"/>
      <c r="K583" s="300"/>
      <c r="L583" s="300"/>
      <c r="M583" s="262"/>
      <c r="N583" s="273"/>
      <c r="O583" s="273"/>
      <c r="P583" s="262"/>
      <c r="Q583" s="273"/>
      <c r="R583" s="273"/>
      <c r="S583" s="262"/>
    </row>
    <row r="584" spans="1:19">
      <c r="A584" s="262"/>
      <c r="B584" s="263"/>
      <c r="C584" s="263"/>
      <c r="D584" s="262"/>
      <c r="E584" s="299"/>
      <c r="F584" s="266"/>
      <c r="G584" s="266"/>
      <c r="H584" s="300"/>
      <c r="I584" s="273"/>
      <c r="J584" s="300"/>
      <c r="K584" s="300"/>
      <c r="L584" s="300"/>
      <c r="M584" s="262"/>
      <c r="N584" s="273"/>
      <c r="O584" s="273"/>
      <c r="P584" s="262"/>
      <c r="Q584" s="273"/>
      <c r="R584" s="273"/>
      <c r="S584" s="262"/>
    </row>
    <row r="585" spans="1:19">
      <c r="A585" s="262"/>
      <c r="B585" s="263"/>
      <c r="C585" s="263"/>
      <c r="D585" s="262"/>
      <c r="E585" s="299"/>
      <c r="F585" s="266"/>
      <c r="G585" s="266"/>
      <c r="H585" s="300"/>
      <c r="I585" s="273"/>
      <c r="J585" s="300"/>
      <c r="K585" s="300"/>
      <c r="L585" s="300"/>
      <c r="M585" s="262"/>
      <c r="N585" s="273"/>
      <c r="O585" s="273"/>
      <c r="P585" s="262"/>
      <c r="Q585" s="273"/>
      <c r="R585" s="273"/>
      <c r="S585" s="262"/>
    </row>
    <row r="586" spans="1:19">
      <c r="A586" s="262"/>
      <c r="B586" s="263"/>
      <c r="C586" s="263"/>
      <c r="D586" s="262"/>
      <c r="E586" s="299"/>
      <c r="F586" s="266"/>
      <c r="G586" s="266"/>
      <c r="H586" s="300"/>
      <c r="I586" s="273"/>
      <c r="J586" s="300"/>
      <c r="K586" s="300"/>
      <c r="L586" s="300"/>
      <c r="M586" s="262"/>
      <c r="N586" s="273"/>
      <c r="O586" s="273"/>
      <c r="P586" s="262"/>
      <c r="Q586" s="273"/>
      <c r="R586" s="273"/>
      <c r="S586" s="262"/>
    </row>
    <row r="587" spans="1:19">
      <c r="A587" s="262"/>
      <c r="B587" s="263"/>
      <c r="C587" s="263"/>
      <c r="D587" s="262"/>
      <c r="E587" s="299"/>
      <c r="F587" s="266"/>
      <c r="G587" s="266"/>
      <c r="H587" s="300"/>
      <c r="I587" s="273"/>
      <c r="J587" s="300"/>
      <c r="K587" s="300"/>
      <c r="L587" s="300"/>
      <c r="M587" s="262"/>
      <c r="N587" s="273"/>
      <c r="O587" s="273"/>
      <c r="P587" s="262"/>
      <c r="Q587" s="273"/>
      <c r="R587" s="273"/>
      <c r="S587" s="262"/>
    </row>
    <row r="588" spans="1:19">
      <c r="A588" s="262"/>
      <c r="B588" s="263"/>
      <c r="C588" s="263"/>
      <c r="D588" s="262"/>
      <c r="E588" s="299"/>
      <c r="F588" s="266"/>
      <c r="G588" s="266"/>
      <c r="H588" s="300"/>
      <c r="I588" s="273"/>
      <c r="J588" s="300"/>
      <c r="K588" s="300"/>
      <c r="L588" s="300"/>
      <c r="M588" s="262"/>
      <c r="N588" s="273"/>
      <c r="O588" s="273"/>
      <c r="P588" s="262"/>
      <c r="Q588" s="273"/>
      <c r="R588" s="273"/>
      <c r="S588" s="262"/>
    </row>
    <row r="589" spans="1:19">
      <c r="A589" s="262"/>
      <c r="B589" s="270"/>
      <c r="C589" s="263"/>
      <c r="D589" s="262"/>
      <c r="E589" s="299"/>
      <c r="F589" s="266"/>
      <c r="G589" s="266"/>
      <c r="H589" s="300"/>
      <c r="I589" s="273"/>
      <c r="J589" s="300"/>
      <c r="K589" s="300"/>
      <c r="L589" s="300"/>
      <c r="M589" s="262"/>
      <c r="N589" s="273"/>
      <c r="O589" s="273"/>
      <c r="P589" s="262"/>
      <c r="Q589" s="273"/>
      <c r="R589" s="273"/>
      <c r="S589" s="262"/>
    </row>
    <row r="590" spans="1:19">
      <c r="A590" s="262"/>
      <c r="B590" s="270"/>
      <c r="C590" s="263"/>
      <c r="D590" s="262"/>
      <c r="E590" s="299"/>
      <c r="F590" s="266"/>
      <c r="G590" s="266"/>
      <c r="H590" s="300"/>
      <c r="I590" s="273"/>
      <c r="J590" s="300"/>
      <c r="K590" s="300"/>
      <c r="L590" s="300"/>
      <c r="M590" s="262"/>
      <c r="N590" s="273"/>
      <c r="O590" s="273"/>
      <c r="P590" s="262"/>
      <c r="Q590" s="273"/>
      <c r="R590" s="273"/>
      <c r="S590" s="262"/>
    </row>
    <row r="591" spans="1:19">
      <c r="A591" s="262"/>
      <c r="B591" s="270"/>
      <c r="C591" s="263"/>
      <c r="D591" s="262"/>
      <c r="E591" s="299"/>
      <c r="F591" s="266"/>
      <c r="G591" s="266"/>
      <c r="H591" s="300"/>
      <c r="I591" s="273"/>
      <c r="J591" s="300"/>
      <c r="K591" s="300"/>
      <c r="L591" s="300"/>
      <c r="M591" s="262"/>
      <c r="N591" s="273"/>
      <c r="O591" s="273"/>
      <c r="P591" s="262"/>
      <c r="Q591" s="273"/>
      <c r="R591" s="273"/>
      <c r="S591" s="262"/>
    </row>
    <row r="592" spans="1:19">
      <c r="A592" s="262"/>
      <c r="B592" s="270"/>
      <c r="C592" s="263"/>
      <c r="D592" s="262"/>
      <c r="E592" s="299"/>
      <c r="F592" s="266"/>
      <c r="G592" s="266"/>
      <c r="H592" s="300"/>
      <c r="I592" s="273"/>
      <c r="J592" s="300"/>
      <c r="K592" s="300"/>
      <c r="L592" s="300"/>
      <c r="M592" s="262"/>
      <c r="N592" s="273"/>
      <c r="O592" s="273"/>
      <c r="P592" s="262"/>
      <c r="Q592" s="273"/>
      <c r="R592" s="273"/>
      <c r="S592" s="262"/>
    </row>
    <row r="593" spans="1:19">
      <c r="A593" s="262"/>
      <c r="B593" s="270"/>
      <c r="C593" s="263"/>
      <c r="D593" s="262"/>
      <c r="E593" s="299"/>
      <c r="F593" s="266"/>
      <c r="G593" s="266"/>
      <c r="H593" s="300"/>
      <c r="I593" s="273"/>
      <c r="J593" s="300"/>
      <c r="K593" s="300"/>
      <c r="L593" s="300"/>
      <c r="M593" s="262"/>
      <c r="N593" s="273"/>
      <c r="O593" s="273"/>
      <c r="P593" s="262"/>
      <c r="Q593" s="273"/>
      <c r="R593" s="273"/>
      <c r="S593" s="262"/>
    </row>
    <row r="594" spans="1:19">
      <c r="A594" s="262"/>
      <c r="B594" s="270"/>
      <c r="C594" s="263"/>
      <c r="D594" s="262"/>
      <c r="E594" s="299"/>
      <c r="F594" s="266"/>
      <c r="G594" s="266"/>
      <c r="H594" s="300"/>
      <c r="I594" s="273"/>
      <c r="J594" s="300"/>
      <c r="K594" s="300"/>
      <c r="L594" s="300"/>
      <c r="M594" s="262"/>
      <c r="N594" s="273"/>
      <c r="O594" s="273"/>
      <c r="P594" s="262"/>
      <c r="Q594" s="273"/>
      <c r="R594" s="273"/>
      <c r="S594" s="262"/>
    </row>
    <row r="595" spans="1:19">
      <c r="A595" s="262"/>
      <c r="B595" s="270"/>
      <c r="C595" s="263"/>
      <c r="D595" s="262"/>
      <c r="E595" s="299"/>
      <c r="F595" s="266"/>
      <c r="G595" s="266"/>
      <c r="H595" s="300"/>
      <c r="I595" s="273"/>
      <c r="J595" s="300"/>
      <c r="K595" s="300"/>
      <c r="L595" s="300"/>
      <c r="M595" s="262"/>
      <c r="N595" s="273"/>
      <c r="O595" s="273"/>
      <c r="P595" s="262"/>
      <c r="Q595" s="273"/>
      <c r="R595" s="273"/>
      <c r="S595" s="262"/>
    </row>
    <row r="596" spans="1:19">
      <c r="A596" s="262"/>
      <c r="B596" s="270"/>
      <c r="C596" s="263"/>
      <c r="D596" s="262"/>
      <c r="E596" s="299"/>
      <c r="F596" s="266"/>
      <c r="G596" s="266"/>
      <c r="H596" s="300"/>
      <c r="I596" s="273"/>
      <c r="J596" s="300"/>
      <c r="K596" s="300"/>
      <c r="L596" s="300"/>
      <c r="M596" s="262"/>
      <c r="N596" s="273"/>
      <c r="O596" s="273"/>
      <c r="P596" s="262"/>
      <c r="Q596" s="273"/>
      <c r="R596" s="273"/>
      <c r="S596" s="262"/>
    </row>
    <row r="597" spans="1:19">
      <c r="A597" s="262"/>
      <c r="B597" s="270"/>
      <c r="C597" s="263"/>
      <c r="D597" s="262"/>
      <c r="E597" s="299"/>
      <c r="F597" s="266"/>
      <c r="G597" s="266"/>
      <c r="H597" s="300"/>
      <c r="I597" s="273"/>
      <c r="J597" s="300"/>
      <c r="K597" s="300"/>
      <c r="L597" s="300"/>
      <c r="M597" s="262"/>
      <c r="N597" s="273"/>
      <c r="O597" s="273"/>
      <c r="P597" s="262"/>
      <c r="Q597" s="273"/>
      <c r="R597" s="273"/>
      <c r="S597" s="262"/>
    </row>
    <row r="598" spans="1:19">
      <c r="A598" s="262"/>
      <c r="B598" s="270"/>
      <c r="C598" s="263"/>
      <c r="D598" s="262"/>
      <c r="E598" s="299"/>
      <c r="F598" s="266"/>
      <c r="G598" s="266"/>
      <c r="H598" s="300"/>
      <c r="I598" s="273"/>
      <c r="J598" s="300"/>
      <c r="K598" s="300"/>
      <c r="L598" s="300"/>
      <c r="M598" s="262"/>
      <c r="N598" s="273"/>
      <c r="O598" s="273"/>
      <c r="P598" s="262"/>
      <c r="Q598" s="273"/>
      <c r="R598" s="273"/>
      <c r="S598" s="262"/>
    </row>
    <row r="599" spans="1:19">
      <c r="A599" s="262"/>
      <c r="B599" s="270"/>
      <c r="C599" s="263"/>
      <c r="D599" s="262"/>
      <c r="E599" s="299"/>
      <c r="F599" s="266"/>
      <c r="G599" s="266"/>
      <c r="H599" s="300"/>
      <c r="I599" s="273"/>
      <c r="J599" s="300"/>
      <c r="K599" s="300"/>
      <c r="L599" s="300"/>
      <c r="M599" s="262"/>
      <c r="N599" s="273"/>
      <c r="O599" s="273"/>
      <c r="P599" s="262"/>
      <c r="Q599" s="273"/>
      <c r="R599" s="273"/>
      <c r="S599" s="262"/>
    </row>
    <row r="600" spans="1:19">
      <c r="A600" s="262"/>
      <c r="B600" s="270"/>
      <c r="C600" s="263"/>
      <c r="D600" s="262"/>
      <c r="E600" s="299"/>
      <c r="F600" s="266"/>
      <c r="G600" s="266"/>
      <c r="H600" s="300"/>
      <c r="I600" s="273"/>
      <c r="J600" s="300"/>
      <c r="K600" s="300"/>
      <c r="L600" s="300"/>
      <c r="M600" s="262"/>
      <c r="N600" s="273"/>
      <c r="O600" s="273"/>
      <c r="P600" s="262"/>
      <c r="Q600" s="273"/>
      <c r="R600" s="273"/>
      <c r="S600" s="262"/>
    </row>
    <row r="601" spans="1:19">
      <c r="A601" s="262"/>
      <c r="B601" s="270"/>
      <c r="C601" s="263"/>
      <c r="D601" s="262"/>
      <c r="E601" s="299"/>
      <c r="F601" s="266"/>
      <c r="G601" s="266"/>
      <c r="H601" s="300"/>
      <c r="I601" s="273"/>
      <c r="J601" s="300"/>
      <c r="K601" s="300"/>
      <c r="L601" s="300"/>
      <c r="M601" s="262"/>
      <c r="N601" s="273"/>
      <c r="O601" s="273"/>
      <c r="P601" s="262"/>
      <c r="Q601" s="273"/>
      <c r="R601" s="273"/>
      <c r="S601" s="262"/>
    </row>
    <row r="602" spans="1:19">
      <c r="A602" s="262"/>
      <c r="B602" s="270"/>
      <c r="C602" s="263"/>
      <c r="D602" s="262"/>
      <c r="E602" s="299"/>
      <c r="F602" s="266"/>
      <c r="G602" s="266"/>
      <c r="H602" s="300"/>
      <c r="I602" s="273"/>
      <c r="J602" s="300"/>
      <c r="K602" s="300"/>
      <c r="L602" s="300"/>
      <c r="M602" s="262"/>
      <c r="N602" s="273"/>
      <c r="O602" s="273"/>
      <c r="P602" s="262"/>
      <c r="Q602" s="273"/>
      <c r="R602" s="273"/>
      <c r="S602" s="262"/>
    </row>
    <row r="603" spans="1:19">
      <c r="A603" s="262"/>
      <c r="B603" s="270"/>
      <c r="C603" s="263"/>
      <c r="D603" s="262"/>
      <c r="E603" s="299"/>
      <c r="F603" s="266"/>
      <c r="G603" s="266"/>
      <c r="H603" s="300"/>
      <c r="I603" s="273"/>
      <c r="J603" s="300"/>
      <c r="K603" s="300"/>
      <c r="L603" s="300"/>
      <c r="M603" s="262"/>
      <c r="N603" s="273"/>
      <c r="O603" s="273"/>
      <c r="P603" s="262"/>
      <c r="Q603" s="273"/>
      <c r="R603" s="273"/>
      <c r="S603" s="262"/>
    </row>
    <row r="604" spans="1:19">
      <c r="A604" s="262"/>
      <c r="B604" s="270"/>
      <c r="C604" s="263"/>
      <c r="D604" s="262"/>
      <c r="E604" s="299"/>
      <c r="F604" s="266"/>
      <c r="G604" s="266"/>
      <c r="H604" s="300"/>
      <c r="I604" s="273"/>
      <c r="J604" s="300"/>
      <c r="K604" s="300"/>
      <c r="L604" s="300"/>
      <c r="M604" s="262"/>
      <c r="N604" s="273"/>
      <c r="O604" s="273"/>
      <c r="P604" s="262"/>
      <c r="Q604" s="273"/>
      <c r="R604" s="273"/>
      <c r="S604" s="262"/>
    </row>
    <row r="605" spans="1:19">
      <c r="A605" s="262"/>
      <c r="B605" s="270"/>
      <c r="C605" s="263"/>
      <c r="D605" s="262"/>
      <c r="E605" s="299"/>
      <c r="F605" s="266"/>
      <c r="G605" s="266"/>
      <c r="H605" s="300"/>
      <c r="I605" s="273"/>
      <c r="J605" s="300"/>
      <c r="K605" s="300"/>
      <c r="L605" s="300"/>
      <c r="M605" s="262"/>
      <c r="N605" s="273"/>
      <c r="O605" s="273"/>
      <c r="P605" s="262"/>
      <c r="Q605" s="273"/>
      <c r="R605" s="273"/>
      <c r="S605" s="262"/>
    </row>
    <row r="606" spans="1:19">
      <c r="A606" s="262"/>
      <c r="B606" s="270"/>
      <c r="C606" s="263"/>
      <c r="D606" s="262"/>
      <c r="E606" s="299"/>
      <c r="F606" s="266"/>
      <c r="G606" s="266"/>
      <c r="H606" s="300"/>
      <c r="I606" s="273"/>
      <c r="J606" s="300"/>
      <c r="K606" s="300"/>
      <c r="L606" s="300"/>
      <c r="M606" s="262"/>
      <c r="N606" s="273"/>
      <c r="O606" s="273"/>
      <c r="P606" s="262"/>
      <c r="Q606" s="273"/>
      <c r="R606" s="273"/>
      <c r="S606" s="262"/>
    </row>
    <row r="607" spans="1:19">
      <c r="A607" s="262"/>
      <c r="B607" s="270"/>
      <c r="C607" s="263"/>
      <c r="D607" s="262"/>
      <c r="E607" s="299"/>
      <c r="F607" s="266"/>
      <c r="G607" s="266"/>
      <c r="H607" s="300"/>
      <c r="I607" s="273"/>
      <c r="J607" s="300"/>
      <c r="K607" s="300"/>
      <c r="L607" s="300"/>
      <c r="M607" s="262"/>
      <c r="N607" s="273"/>
      <c r="O607" s="273"/>
      <c r="P607" s="262"/>
      <c r="Q607" s="273"/>
      <c r="R607" s="273"/>
      <c r="S607" s="262"/>
    </row>
    <row r="608" spans="1:19">
      <c r="A608" s="262"/>
      <c r="B608" s="270"/>
      <c r="C608" s="263"/>
      <c r="D608" s="262"/>
      <c r="E608" s="299"/>
      <c r="F608" s="266"/>
      <c r="G608" s="266"/>
      <c r="H608" s="300"/>
      <c r="I608" s="273"/>
      <c r="J608" s="300"/>
      <c r="K608" s="300"/>
      <c r="L608" s="300"/>
      <c r="M608" s="262"/>
      <c r="N608" s="273"/>
      <c r="O608" s="273"/>
      <c r="P608" s="262"/>
      <c r="Q608" s="273"/>
      <c r="R608" s="273"/>
      <c r="S608" s="262"/>
    </row>
    <row r="609" spans="1:19">
      <c r="A609" s="262"/>
      <c r="B609" s="270"/>
      <c r="C609" s="263"/>
      <c r="D609" s="262"/>
      <c r="E609" s="299"/>
      <c r="F609" s="266"/>
      <c r="G609" s="266"/>
      <c r="H609" s="300"/>
      <c r="I609" s="273"/>
      <c r="J609" s="300"/>
      <c r="K609" s="300"/>
      <c r="L609" s="300"/>
      <c r="M609" s="262"/>
      <c r="N609" s="273"/>
      <c r="O609" s="273"/>
      <c r="P609" s="262"/>
      <c r="Q609" s="273"/>
      <c r="R609" s="273"/>
      <c r="S609" s="262"/>
    </row>
    <row r="610" spans="1:19">
      <c r="A610" s="262"/>
      <c r="B610" s="270"/>
      <c r="C610" s="263"/>
      <c r="D610" s="262"/>
      <c r="E610" s="299"/>
      <c r="F610" s="266"/>
      <c r="G610" s="266"/>
      <c r="H610" s="300"/>
      <c r="I610" s="273"/>
      <c r="J610" s="300"/>
      <c r="K610" s="300"/>
      <c r="L610" s="300"/>
      <c r="M610" s="262"/>
      <c r="N610" s="273"/>
      <c r="O610" s="273"/>
      <c r="P610" s="262"/>
      <c r="Q610" s="273"/>
      <c r="R610" s="273"/>
      <c r="S610" s="262"/>
    </row>
    <row r="611" spans="1:19">
      <c r="A611" s="262"/>
      <c r="B611" s="270"/>
      <c r="C611" s="263"/>
      <c r="D611" s="262"/>
      <c r="E611" s="299"/>
      <c r="F611" s="266"/>
      <c r="G611" s="266"/>
      <c r="H611" s="300"/>
      <c r="I611" s="273"/>
      <c r="J611" s="300"/>
      <c r="K611" s="300"/>
      <c r="L611" s="300"/>
      <c r="M611" s="262"/>
      <c r="N611" s="273"/>
      <c r="O611" s="273"/>
      <c r="P611" s="262"/>
      <c r="Q611" s="273"/>
      <c r="R611" s="273"/>
      <c r="S611" s="262"/>
    </row>
    <row r="612" spans="1:19">
      <c r="A612" s="262"/>
      <c r="B612" s="270"/>
      <c r="C612" s="263"/>
      <c r="D612" s="262"/>
      <c r="E612" s="299"/>
      <c r="F612" s="266"/>
      <c r="G612" s="266"/>
      <c r="H612" s="300"/>
      <c r="I612" s="273"/>
      <c r="J612" s="300"/>
      <c r="K612" s="300"/>
      <c r="L612" s="300"/>
      <c r="M612" s="262"/>
      <c r="N612" s="273"/>
      <c r="O612" s="273"/>
      <c r="P612" s="262"/>
      <c r="Q612" s="273"/>
      <c r="R612" s="273"/>
      <c r="S612" s="262"/>
    </row>
    <row r="613" spans="1:19">
      <c r="A613" s="262"/>
      <c r="B613" s="270"/>
      <c r="C613" s="263"/>
      <c r="D613" s="262"/>
      <c r="E613" s="299"/>
      <c r="F613" s="266"/>
      <c r="G613" s="266"/>
      <c r="H613" s="300"/>
      <c r="I613" s="273"/>
      <c r="J613" s="300"/>
      <c r="K613" s="300"/>
      <c r="L613" s="300"/>
      <c r="M613" s="262"/>
      <c r="N613" s="273"/>
      <c r="O613" s="273"/>
      <c r="P613" s="262"/>
      <c r="Q613" s="273"/>
      <c r="R613" s="273"/>
      <c r="S613" s="262"/>
    </row>
    <row r="614" spans="1:19">
      <c r="A614" s="262"/>
      <c r="B614" s="270"/>
      <c r="C614" s="263"/>
      <c r="D614" s="262"/>
      <c r="E614" s="299"/>
      <c r="F614" s="266"/>
      <c r="G614" s="266"/>
      <c r="H614" s="300"/>
      <c r="I614" s="273"/>
      <c r="J614" s="300"/>
      <c r="K614" s="300"/>
      <c r="L614" s="300"/>
      <c r="M614" s="262"/>
      <c r="N614" s="273"/>
      <c r="O614" s="273"/>
      <c r="P614" s="262"/>
      <c r="Q614" s="273"/>
      <c r="R614" s="273"/>
      <c r="S614" s="262"/>
    </row>
    <row r="615" spans="1:19">
      <c r="A615" s="262"/>
      <c r="B615" s="270"/>
      <c r="C615" s="263"/>
      <c r="D615" s="262"/>
      <c r="E615" s="299"/>
      <c r="F615" s="266"/>
      <c r="G615" s="266"/>
      <c r="H615" s="300"/>
      <c r="I615" s="273"/>
      <c r="J615" s="300"/>
      <c r="K615" s="300"/>
      <c r="L615" s="300"/>
      <c r="M615" s="262"/>
      <c r="N615" s="273"/>
      <c r="O615" s="273"/>
      <c r="P615" s="262"/>
      <c r="Q615" s="273"/>
      <c r="R615" s="273"/>
      <c r="S615" s="262"/>
    </row>
    <row r="616" spans="1:19">
      <c r="A616" s="262"/>
      <c r="B616" s="270"/>
      <c r="C616" s="263"/>
      <c r="D616" s="262"/>
      <c r="E616" s="299"/>
      <c r="F616" s="266"/>
      <c r="G616" s="266"/>
      <c r="H616" s="300"/>
      <c r="I616" s="273"/>
      <c r="J616" s="300"/>
      <c r="K616" s="300"/>
      <c r="L616" s="300"/>
      <c r="M616" s="262"/>
      <c r="N616" s="273"/>
      <c r="O616" s="273"/>
      <c r="P616" s="262"/>
      <c r="Q616" s="273"/>
      <c r="R616" s="273"/>
      <c r="S616" s="262"/>
    </row>
    <row r="617" spans="1:19">
      <c r="A617" s="262"/>
      <c r="B617" s="270"/>
      <c r="C617" s="263"/>
      <c r="D617" s="262"/>
      <c r="E617" s="299"/>
      <c r="F617" s="266"/>
      <c r="G617" s="266"/>
      <c r="H617" s="300"/>
      <c r="I617" s="273"/>
      <c r="J617" s="300"/>
      <c r="K617" s="300"/>
      <c r="L617" s="300"/>
      <c r="M617" s="262"/>
      <c r="N617" s="273"/>
      <c r="O617" s="273"/>
      <c r="P617" s="262"/>
      <c r="Q617" s="273"/>
      <c r="R617" s="273"/>
      <c r="S617" s="262"/>
    </row>
    <row r="618" spans="1:19">
      <c r="A618" s="262"/>
      <c r="B618" s="270"/>
      <c r="C618" s="263"/>
      <c r="D618" s="262"/>
      <c r="E618" s="299"/>
      <c r="F618" s="266"/>
      <c r="G618" s="266"/>
      <c r="H618" s="300"/>
      <c r="I618" s="273"/>
      <c r="J618" s="300"/>
      <c r="K618" s="300"/>
      <c r="L618" s="300"/>
      <c r="M618" s="262"/>
      <c r="N618" s="273"/>
      <c r="O618" s="273"/>
      <c r="P618" s="262"/>
      <c r="Q618" s="273"/>
      <c r="R618" s="273"/>
      <c r="S618" s="262"/>
    </row>
    <row r="619" spans="1:19">
      <c r="A619" s="262"/>
      <c r="B619" s="270"/>
      <c r="C619" s="263"/>
      <c r="D619" s="262"/>
      <c r="E619" s="299"/>
      <c r="F619" s="266"/>
      <c r="G619" s="266"/>
      <c r="H619" s="300"/>
      <c r="I619" s="273"/>
      <c r="J619" s="300"/>
      <c r="K619" s="300"/>
      <c r="L619" s="300"/>
      <c r="M619" s="262"/>
      <c r="N619" s="273"/>
      <c r="O619" s="273"/>
      <c r="P619" s="262"/>
      <c r="Q619" s="273"/>
      <c r="R619" s="273"/>
      <c r="S619" s="262"/>
    </row>
    <row r="620" spans="1:19">
      <c r="A620" s="262"/>
      <c r="B620" s="270"/>
      <c r="C620" s="263"/>
      <c r="D620" s="262"/>
      <c r="E620" s="299"/>
      <c r="F620" s="266"/>
      <c r="G620" s="266"/>
      <c r="H620" s="300"/>
      <c r="I620" s="273"/>
      <c r="J620" s="300"/>
      <c r="K620" s="300"/>
      <c r="L620" s="300"/>
      <c r="M620" s="262"/>
      <c r="N620" s="273"/>
      <c r="O620" s="273"/>
      <c r="P620" s="262"/>
      <c r="Q620" s="273"/>
      <c r="R620" s="273"/>
      <c r="S620" s="262"/>
    </row>
    <row r="621" spans="1:19">
      <c r="A621" s="262"/>
      <c r="B621" s="270"/>
      <c r="C621" s="263"/>
      <c r="D621" s="262"/>
      <c r="E621" s="299"/>
      <c r="F621" s="266"/>
      <c r="G621" s="266"/>
      <c r="H621" s="300"/>
      <c r="I621" s="273"/>
      <c r="J621" s="300"/>
      <c r="K621" s="300"/>
      <c r="L621" s="300"/>
      <c r="M621" s="262"/>
      <c r="N621" s="273"/>
      <c r="O621" s="273"/>
      <c r="P621" s="262"/>
      <c r="Q621" s="273"/>
      <c r="R621" s="273"/>
      <c r="S621" s="262"/>
    </row>
    <row r="622" spans="1:19">
      <c r="A622" s="262"/>
      <c r="B622" s="270"/>
      <c r="C622" s="263"/>
      <c r="D622" s="262"/>
      <c r="E622" s="299"/>
      <c r="F622" s="266"/>
      <c r="G622" s="266"/>
      <c r="H622" s="300"/>
      <c r="I622" s="273"/>
      <c r="J622" s="300"/>
      <c r="K622" s="300"/>
      <c r="L622" s="300"/>
      <c r="M622" s="262"/>
      <c r="N622" s="273"/>
      <c r="O622" s="273"/>
      <c r="P622" s="262"/>
      <c r="Q622" s="273"/>
      <c r="R622" s="273"/>
      <c r="S622" s="262"/>
    </row>
    <row r="623" spans="1:19">
      <c r="A623" s="262"/>
      <c r="B623" s="270"/>
      <c r="C623" s="263"/>
      <c r="D623" s="262"/>
      <c r="E623" s="299"/>
      <c r="F623" s="266"/>
      <c r="G623" s="266"/>
      <c r="H623" s="300"/>
      <c r="I623" s="273"/>
      <c r="J623" s="300"/>
      <c r="K623" s="300"/>
      <c r="L623" s="300"/>
      <c r="M623" s="262"/>
      <c r="N623" s="273"/>
      <c r="O623" s="273"/>
      <c r="P623" s="262"/>
      <c r="Q623" s="273"/>
      <c r="R623" s="273"/>
      <c r="S623" s="262"/>
    </row>
    <row r="624" spans="1:19">
      <c r="A624" s="262"/>
      <c r="B624" s="270"/>
      <c r="C624" s="263"/>
      <c r="D624" s="262"/>
      <c r="E624" s="299"/>
      <c r="F624" s="266"/>
      <c r="G624" s="266"/>
      <c r="H624" s="300"/>
      <c r="I624" s="273"/>
      <c r="J624" s="300"/>
      <c r="K624" s="300"/>
      <c r="L624" s="300"/>
      <c r="M624" s="262"/>
      <c r="N624" s="273"/>
      <c r="O624" s="273"/>
      <c r="P624" s="262"/>
      <c r="Q624" s="273"/>
      <c r="R624" s="273"/>
      <c r="S624" s="262"/>
    </row>
    <row r="625" spans="1:19">
      <c r="A625" s="262"/>
      <c r="B625" s="270"/>
      <c r="C625" s="263"/>
      <c r="D625" s="262"/>
      <c r="E625" s="299"/>
      <c r="F625" s="266"/>
      <c r="G625" s="266"/>
      <c r="H625" s="300"/>
      <c r="I625" s="273"/>
      <c r="J625" s="300"/>
      <c r="K625" s="300"/>
      <c r="L625" s="300"/>
      <c r="M625" s="262"/>
      <c r="N625" s="273"/>
      <c r="O625" s="273"/>
      <c r="P625" s="262"/>
      <c r="Q625" s="273"/>
      <c r="R625" s="273"/>
      <c r="S625" s="262"/>
    </row>
    <row r="626" spans="1:19">
      <c r="A626" s="262"/>
      <c r="B626" s="270"/>
      <c r="C626" s="263"/>
      <c r="D626" s="262"/>
      <c r="E626" s="299"/>
      <c r="F626" s="266"/>
      <c r="G626" s="266"/>
      <c r="H626" s="300"/>
      <c r="I626" s="273"/>
      <c r="J626" s="300"/>
      <c r="K626" s="300"/>
      <c r="L626" s="300"/>
      <c r="M626" s="262"/>
      <c r="N626" s="273"/>
      <c r="O626" s="273"/>
      <c r="P626" s="262"/>
      <c r="Q626" s="273"/>
      <c r="R626" s="273"/>
      <c r="S626" s="262"/>
    </row>
    <row r="627" spans="1:19">
      <c r="A627" s="262"/>
      <c r="B627" s="270"/>
      <c r="C627" s="263"/>
      <c r="D627" s="262"/>
      <c r="E627" s="299"/>
      <c r="F627" s="266"/>
      <c r="G627" s="266"/>
      <c r="H627" s="300"/>
      <c r="I627" s="273"/>
      <c r="J627" s="300"/>
      <c r="K627" s="300"/>
      <c r="L627" s="300"/>
      <c r="M627" s="262"/>
      <c r="N627" s="273"/>
      <c r="O627" s="273"/>
      <c r="P627" s="262"/>
      <c r="Q627" s="273"/>
      <c r="R627" s="273"/>
      <c r="S627" s="262"/>
    </row>
    <row r="628" spans="1:19">
      <c r="A628" s="262"/>
      <c r="B628" s="270"/>
      <c r="C628" s="263"/>
      <c r="D628" s="262"/>
      <c r="E628" s="299"/>
      <c r="F628" s="266"/>
      <c r="G628" s="266"/>
      <c r="H628" s="300"/>
      <c r="I628" s="273"/>
      <c r="J628" s="300"/>
      <c r="K628" s="300"/>
      <c r="L628" s="300"/>
      <c r="M628" s="262"/>
      <c r="N628" s="273"/>
      <c r="O628" s="273"/>
      <c r="P628" s="262"/>
      <c r="Q628" s="273"/>
      <c r="R628" s="273"/>
      <c r="S628" s="262"/>
    </row>
    <row r="629" spans="1:19">
      <c r="A629" s="262"/>
      <c r="B629" s="270"/>
      <c r="C629" s="263"/>
      <c r="D629" s="262"/>
      <c r="E629" s="299"/>
      <c r="F629" s="266"/>
      <c r="G629" s="266"/>
      <c r="H629" s="300"/>
      <c r="I629" s="273"/>
      <c r="J629" s="300"/>
      <c r="K629" s="300"/>
      <c r="L629" s="300"/>
      <c r="M629" s="262"/>
      <c r="N629" s="273"/>
      <c r="O629" s="273"/>
      <c r="P629" s="262"/>
      <c r="Q629" s="273"/>
      <c r="R629" s="273"/>
      <c r="S629" s="262"/>
    </row>
    <row r="630" spans="1:19">
      <c r="A630" s="262"/>
      <c r="B630" s="270"/>
      <c r="C630" s="263"/>
      <c r="D630" s="262"/>
      <c r="E630" s="299"/>
      <c r="F630" s="266"/>
      <c r="G630" s="266"/>
      <c r="H630" s="300"/>
      <c r="I630" s="273"/>
      <c r="J630" s="300"/>
      <c r="K630" s="300"/>
      <c r="L630" s="300"/>
      <c r="M630" s="262"/>
      <c r="N630" s="273"/>
      <c r="O630" s="273"/>
      <c r="P630" s="262"/>
      <c r="Q630" s="273"/>
      <c r="R630" s="273"/>
      <c r="S630" s="262"/>
    </row>
    <row r="631" spans="1:19">
      <c r="A631" s="262"/>
      <c r="B631" s="270"/>
      <c r="C631" s="263"/>
      <c r="D631" s="262"/>
      <c r="E631" s="299"/>
      <c r="F631" s="266"/>
      <c r="G631" s="266"/>
      <c r="H631" s="300"/>
      <c r="I631" s="273"/>
      <c r="J631" s="300"/>
      <c r="K631" s="300"/>
      <c r="L631" s="300"/>
      <c r="M631" s="262"/>
      <c r="N631" s="273"/>
      <c r="O631" s="273"/>
      <c r="P631" s="262"/>
      <c r="Q631" s="273"/>
      <c r="R631" s="273"/>
      <c r="S631" s="262"/>
    </row>
    <row r="632" spans="1:19">
      <c r="A632" s="262"/>
      <c r="B632" s="270"/>
      <c r="C632" s="263"/>
      <c r="D632" s="262"/>
      <c r="E632" s="299"/>
      <c r="F632" s="266"/>
      <c r="G632" s="266"/>
      <c r="H632" s="300"/>
      <c r="I632" s="273"/>
      <c r="J632" s="300"/>
      <c r="K632" s="300"/>
      <c r="L632" s="300"/>
      <c r="M632" s="262"/>
      <c r="N632" s="273"/>
      <c r="O632" s="273"/>
      <c r="P632" s="262"/>
      <c r="Q632" s="273"/>
      <c r="R632" s="273"/>
      <c r="S632" s="262"/>
    </row>
    <row r="633" spans="1:19">
      <c r="A633" s="262"/>
      <c r="B633" s="270"/>
      <c r="C633" s="263"/>
      <c r="D633" s="262"/>
      <c r="E633" s="299"/>
      <c r="F633" s="266"/>
      <c r="G633" s="266"/>
      <c r="H633" s="300"/>
      <c r="I633" s="273"/>
      <c r="J633" s="300"/>
      <c r="K633" s="300"/>
      <c r="L633" s="300"/>
      <c r="M633" s="262"/>
      <c r="N633" s="273"/>
      <c r="O633" s="273"/>
      <c r="P633" s="262"/>
      <c r="Q633" s="273"/>
      <c r="R633" s="273"/>
      <c r="S633" s="262"/>
    </row>
    <row r="634" spans="1:19">
      <c r="A634" s="262"/>
      <c r="B634" s="270"/>
      <c r="C634" s="263"/>
      <c r="D634" s="262"/>
      <c r="E634" s="299"/>
      <c r="F634" s="266"/>
      <c r="G634" s="266"/>
      <c r="H634" s="300"/>
      <c r="I634" s="273"/>
      <c r="J634" s="300"/>
      <c r="K634" s="300"/>
      <c r="L634" s="300"/>
      <c r="M634" s="262"/>
      <c r="N634" s="273"/>
      <c r="O634" s="273"/>
      <c r="P634" s="262"/>
      <c r="Q634" s="273"/>
      <c r="R634" s="273"/>
      <c r="S634" s="262"/>
    </row>
    <row r="635" spans="1:19">
      <c r="A635" s="262"/>
      <c r="B635" s="270"/>
      <c r="C635" s="263"/>
      <c r="D635" s="262"/>
      <c r="E635" s="299"/>
      <c r="F635" s="266"/>
      <c r="G635" s="266"/>
      <c r="H635" s="300"/>
      <c r="I635" s="273"/>
      <c r="J635" s="300"/>
      <c r="K635" s="300"/>
      <c r="L635" s="300"/>
      <c r="M635" s="262"/>
      <c r="N635" s="273"/>
      <c r="O635" s="273"/>
      <c r="P635" s="262"/>
      <c r="Q635" s="273"/>
      <c r="R635" s="273"/>
      <c r="S635" s="262"/>
    </row>
    <row r="636" spans="1:19">
      <c r="A636" s="262"/>
      <c r="B636" s="270"/>
      <c r="C636" s="263"/>
      <c r="D636" s="262"/>
      <c r="E636" s="299"/>
      <c r="F636" s="266"/>
      <c r="G636" s="266"/>
      <c r="H636" s="300"/>
      <c r="I636" s="273"/>
      <c r="J636" s="300"/>
      <c r="K636" s="300"/>
      <c r="L636" s="300"/>
      <c r="M636" s="262"/>
      <c r="N636" s="273"/>
      <c r="O636" s="273"/>
      <c r="P636" s="262"/>
      <c r="Q636" s="273"/>
      <c r="R636" s="273"/>
      <c r="S636" s="262"/>
    </row>
    <row r="637" spans="1:19">
      <c r="A637" s="262"/>
      <c r="B637" s="270"/>
      <c r="C637" s="263"/>
      <c r="D637" s="262"/>
      <c r="E637" s="299"/>
      <c r="F637" s="266"/>
      <c r="G637" s="266"/>
      <c r="H637" s="300"/>
      <c r="I637" s="273"/>
      <c r="J637" s="300"/>
      <c r="K637" s="300"/>
      <c r="L637" s="300"/>
      <c r="M637" s="262"/>
      <c r="N637" s="273"/>
      <c r="O637" s="273"/>
      <c r="P637" s="262"/>
      <c r="Q637" s="273"/>
      <c r="R637" s="273"/>
      <c r="S637" s="262"/>
    </row>
    <row r="638" spans="1:19">
      <c r="A638" s="262"/>
      <c r="B638" s="270"/>
      <c r="C638" s="263"/>
      <c r="D638" s="262"/>
      <c r="E638" s="299"/>
      <c r="F638" s="266"/>
      <c r="G638" s="266"/>
      <c r="H638" s="300"/>
      <c r="I638" s="273"/>
      <c r="J638" s="300"/>
      <c r="K638" s="300"/>
      <c r="L638" s="300"/>
      <c r="M638" s="262"/>
      <c r="N638" s="273"/>
      <c r="O638" s="273"/>
      <c r="P638" s="262"/>
      <c r="Q638" s="273"/>
      <c r="R638" s="273"/>
      <c r="S638" s="262"/>
    </row>
    <row r="639" spans="1:19">
      <c r="A639" s="262"/>
      <c r="B639" s="270"/>
      <c r="C639" s="263"/>
      <c r="D639" s="262"/>
      <c r="E639" s="299"/>
      <c r="F639" s="266"/>
      <c r="G639" s="266"/>
      <c r="H639" s="300"/>
      <c r="I639" s="273"/>
      <c r="J639" s="300"/>
      <c r="K639" s="300"/>
      <c r="L639" s="300"/>
      <c r="M639" s="262"/>
      <c r="N639" s="273"/>
      <c r="O639" s="273"/>
      <c r="P639" s="262"/>
      <c r="Q639" s="273"/>
      <c r="R639" s="273"/>
      <c r="S639" s="262"/>
    </row>
    <row r="640" spans="1:19">
      <c r="A640" s="262"/>
      <c r="B640" s="270"/>
      <c r="C640" s="263"/>
      <c r="D640" s="262"/>
      <c r="E640" s="299"/>
      <c r="F640" s="266"/>
      <c r="G640" s="266"/>
      <c r="H640" s="300"/>
      <c r="I640" s="273"/>
      <c r="J640" s="300"/>
      <c r="K640" s="300"/>
      <c r="L640" s="300"/>
      <c r="M640" s="262"/>
      <c r="N640" s="273"/>
      <c r="O640" s="273"/>
      <c r="P640" s="262"/>
      <c r="Q640" s="273"/>
      <c r="R640" s="273"/>
      <c r="S640" s="262"/>
    </row>
    <row r="641" spans="1:19">
      <c r="A641" s="262"/>
      <c r="B641" s="270"/>
      <c r="C641" s="263"/>
      <c r="D641" s="262"/>
      <c r="E641" s="299"/>
      <c r="F641" s="266"/>
      <c r="G641" s="266"/>
      <c r="H641" s="300"/>
      <c r="I641" s="273"/>
      <c r="J641" s="300"/>
      <c r="K641" s="300"/>
      <c r="L641" s="300"/>
      <c r="M641" s="262"/>
      <c r="N641" s="273"/>
      <c r="O641" s="273"/>
      <c r="P641" s="262"/>
      <c r="Q641" s="273"/>
      <c r="R641" s="273"/>
      <c r="S641" s="262"/>
    </row>
    <row r="642" spans="1:19">
      <c r="A642" s="262"/>
      <c r="B642" s="270"/>
      <c r="C642" s="263"/>
      <c r="D642" s="262"/>
      <c r="E642" s="299"/>
      <c r="F642" s="266"/>
      <c r="G642" s="266"/>
      <c r="H642" s="300"/>
      <c r="I642" s="273"/>
      <c r="J642" s="300"/>
      <c r="K642" s="300"/>
      <c r="L642" s="300"/>
      <c r="M642" s="262"/>
      <c r="N642" s="273"/>
      <c r="O642" s="273"/>
      <c r="P642" s="262"/>
      <c r="Q642" s="273"/>
      <c r="R642" s="273"/>
      <c r="S642" s="262"/>
    </row>
    <row r="643" spans="1:19">
      <c r="A643" s="262"/>
      <c r="B643" s="270"/>
      <c r="C643" s="263"/>
      <c r="D643" s="262"/>
      <c r="E643" s="299"/>
      <c r="F643" s="266"/>
      <c r="G643" s="266"/>
      <c r="H643" s="300"/>
      <c r="I643" s="273"/>
      <c r="J643" s="300"/>
      <c r="K643" s="300"/>
      <c r="L643" s="300"/>
      <c r="M643" s="262"/>
      <c r="N643" s="273"/>
      <c r="O643" s="273"/>
      <c r="P643" s="262"/>
      <c r="Q643" s="273"/>
      <c r="R643" s="273"/>
      <c r="S643" s="262"/>
    </row>
    <row r="644" spans="1:19">
      <c r="A644" s="262"/>
      <c r="B644" s="270"/>
      <c r="C644" s="263"/>
      <c r="D644" s="262"/>
      <c r="E644" s="299"/>
      <c r="F644" s="266"/>
      <c r="G644" s="266"/>
      <c r="H644" s="300"/>
      <c r="I644" s="273"/>
      <c r="J644" s="300"/>
      <c r="K644" s="300"/>
      <c r="L644" s="300"/>
      <c r="M644" s="262"/>
      <c r="N644" s="273"/>
      <c r="O644" s="273"/>
      <c r="P644" s="262"/>
      <c r="Q644" s="273"/>
      <c r="R644" s="273"/>
      <c r="S644" s="262"/>
    </row>
    <row r="645" spans="1:19">
      <c r="A645" s="262"/>
      <c r="B645" s="270"/>
      <c r="C645" s="263"/>
      <c r="D645" s="262"/>
      <c r="E645" s="299"/>
      <c r="F645" s="266"/>
      <c r="G645" s="266"/>
      <c r="H645" s="300"/>
      <c r="I645" s="273"/>
      <c r="J645" s="300"/>
      <c r="K645" s="300"/>
      <c r="L645" s="300"/>
      <c r="M645" s="262"/>
      <c r="N645" s="273"/>
      <c r="O645" s="273"/>
      <c r="P645" s="262"/>
      <c r="Q645" s="273"/>
      <c r="R645" s="273"/>
      <c r="S645" s="262"/>
    </row>
    <row r="646" spans="1:19">
      <c r="A646" s="262"/>
      <c r="B646" s="270"/>
      <c r="C646" s="263"/>
      <c r="D646" s="262"/>
      <c r="E646" s="299"/>
      <c r="F646" s="266"/>
      <c r="G646" s="266"/>
      <c r="H646" s="300"/>
      <c r="I646" s="273"/>
      <c r="J646" s="300"/>
      <c r="K646" s="300"/>
      <c r="L646" s="300"/>
      <c r="M646" s="262"/>
      <c r="N646" s="273"/>
      <c r="O646" s="273"/>
      <c r="P646" s="262"/>
      <c r="Q646" s="273"/>
      <c r="R646" s="273"/>
      <c r="S646" s="262"/>
    </row>
    <row r="647" spans="1:19">
      <c r="A647" s="262"/>
      <c r="B647" s="270"/>
      <c r="C647" s="263"/>
      <c r="D647" s="262"/>
      <c r="E647" s="299"/>
      <c r="F647" s="266"/>
      <c r="G647" s="266"/>
      <c r="H647" s="300"/>
      <c r="I647" s="273"/>
      <c r="J647" s="300"/>
      <c r="K647" s="300"/>
      <c r="L647" s="300"/>
      <c r="M647" s="262"/>
      <c r="N647" s="273"/>
      <c r="O647" s="273"/>
      <c r="P647" s="262"/>
      <c r="Q647" s="273"/>
      <c r="R647" s="273"/>
      <c r="S647" s="262"/>
    </row>
    <row r="648" spans="1:19">
      <c r="A648" s="262"/>
      <c r="B648" s="270"/>
      <c r="C648" s="263"/>
      <c r="D648" s="262"/>
      <c r="E648" s="299"/>
      <c r="F648" s="266"/>
      <c r="G648" s="266"/>
      <c r="H648" s="300"/>
      <c r="I648" s="273"/>
      <c r="J648" s="300"/>
      <c r="K648" s="300"/>
      <c r="L648" s="300"/>
      <c r="M648" s="262"/>
      <c r="N648" s="273"/>
      <c r="O648" s="273"/>
      <c r="P648" s="262"/>
      <c r="Q648" s="273"/>
      <c r="R648" s="273"/>
      <c r="S648" s="262"/>
    </row>
    <row r="649" spans="1:19">
      <c r="A649" s="262"/>
      <c r="B649" s="270"/>
      <c r="C649" s="263"/>
      <c r="D649" s="262"/>
      <c r="E649" s="299"/>
      <c r="F649" s="266"/>
      <c r="G649" s="266"/>
      <c r="H649" s="300"/>
      <c r="I649" s="273"/>
      <c r="J649" s="300"/>
      <c r="K649" s="300"/>
      <c r="L649" s="300"/>
      <c r="M649" s="262"/>
      <c r="N649" s="273"/>
      <c r="O649" s="273"/>
      <c r="P649" s="262"/>
      <c r="Q649" s="273"/>
      <c r="R649" s="273"/>
      <c r="S649" s="262"/>
    </row>
    <row r="650" spans="1:19">
      <c r="A650" s="262"/>
      <c r="B650" s="270"/>
      <c r="C650" s="263"/>
      <c r="D650" s="262"/>
      <c r="E650" s="299"/>
      <c r="F650" s="266"/>
      <c r="G650" s="266"/>
      <c r="H650" s="300"/>
      <c r="I650" s="273"/>
      <c r="J650" s="300"/>
      <c r="K650" s="300"/>
      <c r="L650" s="300"/>
      <c r="M650" s="262"/>
      <c r="N650" s="273"/>
      <c r="O650" s="273"/>
      <c r="P650" s="262"/>
      <c r="Q650" s="273"/>
      <c r="R650" s="273"/>
      <c r="S650" s="262"/>
    </row>
    <row r="651" spans="1:19">
      <c r="A651" s="262"/>
      <c r="B651" s="270"/>
      <c r="C651" s="263"/>
      <c r="D651" s="262"/>
      <c r="E651" s="299"/>
      <c r="F651" s="266"/>
      <c r="G651" s="266"/>
      <c r="H651" s="300"/>
      <c r="I651" s="273"/>
      <c r="J651" s="300"/>
      <c r="K651" s="300"/>
      <c r="L651" s="300"/>
      <c r="M651" s="262"/>
      <c r="N651" s="273"/>
      <c r="O651" s="273"/>
      <c r="P651" s="262"/>
      <c r="Q651" s="273"/>
      <c r="R651" s="273"/>
      <c r="S651" s="262"/>
    </row>
    <row r="652" spans="1:19">
      <c r="A652" s="262"/>
      <c r="B652" s="270"/>
      <c r="C652" s="263"/>
      <c r="D652" s="262"/>
      <c r="E652" s="299"/>
      <c r="F652" s="266"/>
      <c r="G652" s="266"/>
      <c r="H652" s="300"/>
      <c r="I652" s="273"/>
      <c r="J652" s="300"/>
      <c r="K652" s="300"/>
      <c r="L652" s="300"/>
      <c r="M652" s="262"/>
      <c r="N652" s="273"/>
      <c r="O652" s="273"/>
      <c r="P652" s="262"/>
      <c r="Q652" s="273"/>
      <c r="R652" s="273"/>
      <c r="S652" s="262"/>
    </row>
    <row r="653" spans="1:19">
      <c r="A653" s="262"/>
      <c r="B653" s="270"/>
      <c r="C653" s="263"/>
      <c r="D653" s="262"/>
      <c r="E653" s="299"/>
      <c r="F653" s="266"/>
      <c r="G653" s="266"/>
      <c r="H653" s="300"/>
      <c r="I653" s="273"/>
      <c r="J653" s="300"/>
      <c r="K653" s="300"/>
      <c r="L653" s="300"/>
      <c r="M653" s="262"/>
      <c r="N653" s="273"/>
      <c r="O653" s="273"/>
      <c r="P653" s="262"/>
      <c r="Q653" s="273"/>
      <c r="R653" s="273"/>
      <c r="S653" s="262"/>
    </row>
    <row r="654" spans="1:19">
      <c r="A654" s="262"/>
      <c r="B654" s="270"/>
      <c r="C654" s="263"/>
      <c r="D654" s="262"/>
      <c r="E654" s="299"/>
      <c r="F654" s="266"/>
      <c r="G654" s="266"/>
      <c r="H654" s="300"/>
      <c r="I654" s="273"/>
      <c r="J654" s="300"/>
      <c r="K654" s="300"/>
      <c r="L654" s="300"/>
      <c r="M654" s="262"/>
      <c r="N654" s="273"/>
      <c r="O654" s="273"/>
      <c r="P654" s="262"/>
      <c r="Q654" s="273"/>
      <c r="R654" s="273"/>
      <c r="S654" s="262"/>
    </row>
    <row r="655" spans="1:19">
      <c r="A655" s="262"/>
      <c r="B655" s="270"/>
      <c r="C655" s="263"/>
      <c r="D655" s="262"/>
      <c r="E655" s="299"/>
      <c r="F655" s="266"/>
      <c r="G655" s="266"/>
      <c r="H655" s="300"/>
      <c r="I655" s="273"/>
      <c r="J655" s="300"/>
      <c r="K655" s="300"/>
      <c r="L655" s="300"/>
      <c r="M655" s="262"/>
      <c r="N655" s="273"/>
      <c r="O655" s="273"/>
      <c r="P655" s="262"/>
      <c r="Q655" s="273"/>
      <c r="R655" s="273"/>
      <c r="S655" s="262"/>
    </row>
    <row r="656" spans="1:19">
      <c r="A656" s="262"/>
      <c r="B656" s="270"/>
      <c r="C656" s="263"/>
      <c r="D656" s="262"/>
      <c r="E656" s="299"/>
      <c r="F656" s="266"/>
      <c r="G656" s="266"/>
      <c r="H656" s="300"/>
      <c r="I656" s="273"/>
      <c r="J656" s="300"/>
      <c r="K656" s="300"/>
      <c r="L656" s="300"/>
      <c r="M656" s="262"/>
      <c r="N656" s="273"/>
      <c r="O656" s="273"/>
      <c r="P656" s="262"/>
      <c r="Q656" s="273"/>
      <c r="R656" s="273"/>
      <c r="S656" s="262"/>
    </row>
    <row r="657" spans="1:19">
      <c r="A657" s="262"/>
      <c r="B657" s="270"/>
      <c r="C657" s="263"/>
      <c r="D657" s="262"/>
      <c r="E657" s="299"/>
      <c r="F657" s="266"/>
      <c r="G657" s="266"/>
      <c r="H657" s="300"/>
      <c r="I657" s="273"/>
      <c r="J657" s="300"/>
      <c r="K657" s="300"/>
      <c r="L657" s="300"/>
      <c r="M657" s="262"/>
      <c r="N657" s="273"/>
      <c r="O657" s="273"/>
      <c r="P657" s="262"/>
      <c r="Q657" s="273"/>
      <c r="R657" s="273"/>
      <c r="S657" s="262"/>
    </row>
    <row r="658" spans="1:19">
      <c r="A658" s="262"/>
      <c r="B658" s="270"/>
      <c r="C658" s="263"/>
      <c r="D658" s="262"/>
      <c r="E658" s="299"/>
      <c r="F658" s="266"/>
      <c r="G658" s="266"/>
      <c r="H658" s="300"/>
      <c r="I658" s="273"/>
      <c r="J658" s="300"/>
      <c r="K658" s="300"/>
      <c r="L658" s="300"/>
      <c r="M658" s="262"/>
      <c r="N658" s="273"/>
      <c r="O658" s="273"/>
      <c r="P658" s="262"/>
      <c r="Q658" s="273"/>
      <c r="R658" s="273"/>
      <c r="S658" s="262"/>
    </row>
    <row r="659" spans="1:19">
      <c r="A659" s="262"/>
      <c r="B659" s="270"/>
      <c r="C659" s="263"/>
      <c r="D659" s="262"/>
      <c r="E659" s="299"/>
      <c r="F659" s="266"/>
      <c r="G659" s="266"/>
      <c r="H659" s="300"/>
      <c r="I659" s="273"/>
      <c r="J659" s="300"/>
      <c r="K659" s="300"/>
      <c r="L659" s="300"/>
      <c r="M659" s="262"/>
      <c r="N659" s="273"/>
      <c r="O659" s="273"/>
      <c r="P659" s="262"/>
      <c r="Q659" s="273"/>
      <c r="R659" s="273"/>
      <c r="S659" s="262"/>
    </row>
    <row r="660" spans="1:19">
      <c r="A660" s="262"/>
      <c r="B660" s="270"/>
      <c r="C660" s="263"/>
      <c r="D660" s="262"/>
      <c r="E660" s="299"/>
      <c r="F660" s="266"/>
      <c r="G660" s="266"/>
      <c r="H660" s="300"/>
      <c r="I660" s="273"/>
      <c r="J660" s="300"/>
      <c r="K660" s="300"/>
      <c r="L660" s="300"/>
      <c r="M660" s="262"/>
      <c r="N660" s="273"/>
      <c r="O660" s="273"/>
      <c r="P660" s="262"/>
      <c r="Q660" s="273"/>
      <c r="R660" s="273"/>
      <c r="S660" s="262"/>
    </row>
    <row r="661" spans="1:19">
      <c r="A661" s="262"/>
      <c r="B661" s="270"/>
      <c r="C661" s="263"/>
      <c r="D661" s="262"/>
      <c r="E661" s="299"/>
      <c r="F661" s="266"/>
      <c r="G661" s="266"/>
      <c r="H661" s="300"/>
      <c r="I661" s="273"/>
      <c r="J661" s="300"/>
      <c r="K661" s="300"/>
      <c r="L661" s="300"/>
      <c r="M661" s="262"/>
      <c r="N661" s="273"/>
      <c r="O661" s="273"/>
      <c r="P661" s="262"/>
      <c r="Q661" s="273"/>
      <c r="R661" s="273"/>
      <c r="S661" s="262"/>
    </row>
    <row r="662" spans="1:19">
      <c r="A662" s="262"/>
      <c r="B662" s="270"/>
      <c r="C662" s="263"/>
      <c r="D662" s="262"/>
      <c r="E662" s="299"/>
      <c r="F662" s="266"/>
      <c r="G662" s="266"/>
      <c r="H662" s="300"/>
      <c r="I662" s="273"/>
      <c r="J662" s="300"/>
      <c r="K662" s="300"/>
      <c r="L662" s="300"/>
      <c r="M662" s="262"/>
      <c r="N662" s="273"/>
      <c r="O662" s="273"/>
      <c r="P662" s="262"/>
      <c r="Q662" s="273"/>
      <c r="R662" s="273"/>
      <c r="S662" s="262"/>
    </row>
    <row r="663" spans="1:19">
      <c r="A663" s="262"/>
      <c r="B663" s="270"/>
      <c r="C663" s="263"/>
      <c r="D663" s="262"/>
      <c r="E663" s="299"/>
      <c r="F663" s="266"/>
      <c r="G663" s="266"/>
      <c r="H663" s="300"/>
      <c r="I663" s="273"/>
      <c r="J663" s="300"/>
      <c r="K663" s="300"/>
      <c r="L663" s="300"/>
      <c r="M663" s="262"/>
      <c r="N663" s="273"/>
      <c r="O663" s="273"/>
      <c r="P663" s="262"/>
      <c r="Q663" s="273"/>
      <c r="R663" s="273"/>
      <c r="S663" s="262"/>
    </row>
    <row r="664" spans="1:19">
      <c r="A664" s="262"/>
      <c r="B664" s="270"/>
      <c r="C664" s="263"/>
      <c r="D664" s="262"/>
      <c r="E664" s="299"/>
      <c r="F664" s="266"/>
      <c r="G664" s="266"/>
      <c r="H664" s="300"/>
      <c r="I664" s="273"/>
      <c r="J664" s="300"/>
      <c r="K664" s="300"/>
      <c r="L664" s="300"/>
      <c r="M664" s="262"/>
      <c r="N664" s="273"/>
      <c r="O664" s="273"/>
      <c r="P664" s="262"/>
      <c r="Q664" s="273"/>
      <c r="R664" s="273"/>
      <c r="S664" s="262"/>
    </row>
    <row r="665" spans="1:19">
      <c r="A665" s="262"/>
      <c r="B665" s="270"/>
      <c r="C665" s="263"/>
      <c r="D665" s="262"/>
      <c r="E665" s="299"/>
      <c r="F665" s="266"/>
      <c r="G665" s="266"/>
      <c r="H665" s="300"/>
      <c r="I665" s="273"/>
      <c r="J665" s="300"/>
      <c r="K665" s="300"/>
      <c r="L665" s="300"/>
      <c r="M665" s="262"/>
      <c r="N665" s="273"/>
      <c r="O665" s="273"/>
      <c r="P665" s="262"/>
      <c r="Q665" s="273"/>
      <c r="R665" s="273"/>
      <c r="S665" s="262"/>
    </row>
    <row r="666" spans="1:19">
      <c r="A666" s="262"/>
      <c r="B666" s="270"/>
      <c r="C666" s="263"/>
      <c r="D666" s="262"/>
      <c r="E666" s="299"/>
      <c r="F666" s="266"/>
      <c r="G666" s="266"/>
      <c r="H666" s="300"/>
      <c r="I666" s="273"/>
      <c r="J666" s="300"/>
      <c r="K666" s="300"/>
      <c r="L666" s="300"/>
      <c r="M666" s="262"/>
      <c r="N666" s="273"/>
      <c r="O666" s="273"/>
      <c r="P666" s="262"/>
      <c r="Q666" s="273"/>
      <c r="R666" s="273"/>
      <c r="S666" s="262"/>
    </row>
    <row r="667" spans="1:19">
      <c r="A667" s="262"/>
      <c r="B667" s="270"/>
      <c r="C667" s="263"/>
      <c r="D667" s="262"/>
      <c r="E667" s="299"/>
      <c r="F667" s="266"/>
      <c r="G667" s="266"/>
      <c r="H667" s="300"/>
      <c r="I667" s="273"/>
      <c r="J667" s="300"/>
      <c r="K667" s="300"/>
      <c r="L667" s="300"/>
      <c r="M667" s="262"/>
      <c r="N667" s="273"/>
      <c r="O667" s="273"/>
      <c r="P667" s="262"/>
      <c r="Q667" s="273"/>
      <c r="R667" s="273"/>
      <c r="S667" s="262"/>
    </row>
    <row r="668" spans="1:19">
      <c r="A668" s="262"/>
      <c r="B668" s="270"/>
      <c r="C668" s="263"/>
      <c r="D668" s="262"/>
      <c r="E668" s="299"/>
      <c r="F668" s="266"/>
      <c r="G668" s="266"/>
      <c r="H668" s="300"/>
      <c r="I668" s="273"/>
      <c r="J668" s="300"/>
      <c r="K668" s="300"/>
      <c r="L668" s="300"/>
      <c r="M668" s="262"/>
      <c r="N668" s="273"/>
      <c r="O668" s="273"/>
      <c r="P668" s="262"/>
      <c r="Q668" s="273"/>
      <c r="R668" s="273"/>
      <c r="S668" s="262"/>
    </row>
    <row r="669" spans="1:19">
      <c r="A669" s="262"/>
      <c r="B669" s="270"/>
      <c r="C669" s="263"/>
      <c r="D669" s="262"/>
      <c r="E669" s="299"/>
      <c r="F669" s="266"/>
      <c r="G669" s="266"/>
      <c r="H669" s="300"/>
      <c r="I669" s="273"/>
      <c r="J669" s="300"/>
      <c r="K669" s="300"/>
      <c r="L669" s="300"/>
      <c r="M669" s="262"/>
      <c r="N669" s="273"/>
      <c r="O669" s="273"/>
      <c r="P669" s="262"/>
      <c r="Q669" s="273"/>
      <c r="R669" s="273"/>
      <c r="S669" s="262"/>
    </row>
    <row r="670" spans="1:19">
      <c r="A670" s="262"/>
      <c r="B670" s="270"/>
      <c r="C670" s="263"/>
      <c r="D670" s="262"/>
      <c r="E670" s="299"/>
      <c r="F670" s="266"/>
      <c r="G670" s="266"/>
      <c r="H670" s="300"/>
      <c r="I670" s="273"/>
      <c r="J670" s="300"/>
      <c r="K670" s="300"/>
      <c r="L670" s="300"/>
      <c r="M670" s="262"/>
      <c r="N670" s="273"/>
      <c r="O670" s="273"/>
      <c r="P670" s="262"/>
      <c r="Q670" s="273"/>
      <c r="R670" s="273"/>
      <c r="S670" s="262"/>
    </row>
    <row r="671" spans="1:19">
      <c r="A671" s="262"/>
      <c r="B671" s="270"/>
      <c r="C671" s="263"/>
      <c r="D671" s="262"/>
      <c r="E671" s="299"/>
      <c r="F671" s="266"/>
      <c r="G671" s="266"/>
      <c r="H671" s="300"/>
      <c r="I671" s="273"/>
      <c r="J671" s="300"/>
      <c r="K671" s="300"/>
      <c r="L671" s="300"/>
      <c r="M671" s="262"/>
      <c r="N671" s="273"/>
      <c r="O671" s="273"/>
      <c r="P671" s="262"/>
      <c r="Q671" s="273"/>
      <c r="R671" s="273"/>
      <c r="S671" s="262"/>
    </row>
    <row r="672" spans="1:19">
      <c r="A672" s="262"/>
      <c r="B672" s="270"/>
      <c r="C672" s="263"/>
      <c r="D672" s="262"/>
      <c r="E672" s="299"/>
      <c r="F672" s="266"/>
      <c r="G672" s="266"/>
      <c r="H672" s="300"/>
      <c r="I672" s="273"/>
      <c r="J672" s="300"/>
      <c r="K672" s="300"/>
      <c r="L672" s="300"/>
      <c r="M672" s="262"/>
      <c r="N672" s="273"/>
      <c r="O672" s="273"/>
      <c r="P672" s="262"/>
      <c r="Q672" s="273"/>
      <c r="R672" s="273"/>
      <c r="S672" s="262"/>
    </row>
    <row r="673" spans="1:19">
      <c r="A673" s="262"/>
      <c r="B673" s="270"/>
      <c r="C673" s="263"/>
      <c r="D673" s="262"/>
      <c r="E673" s="299"/>
      <c r="F673" s="266"/>
      <c r="G673" s="266"/>
      <c r="H673" s="300"/>
      <c r="I673" s="273"/>
      <c r="J673" s="300"/>
      <c r="K673" s="300"/>
      <c r="L673" s="300"/>
      <c r="M673" s="262"/>
      <c r="N673" s="273"/>
      <c r="O673" s="273"/>
      <c r="P673" s="262"/>
      <c r="Q673" s="273"/>
      <c r="R673" s="273"/>
      <c r="S673" s="262"/>
    </row>
    <row r="674" spans="1:19">
      <c r="A674" s="262"/>
      <c r="B674" s="270"/>
      <c r="C674" s="263"/>
      <c r="D674" s="262"/>
      <c r="E674" s="299"/>
      <c r="F674" s="266"/>
      <c r="G674" s="266"/>
      <c r="H674" s="300"/>
      <c r="I674" s="273"/>
      <c r="J674" s="300"/>
      <c r="K674" s="300"/>
      <c r="L674" s="300"/>
      <c r="M674" s="262"/>
      <c r="N674" s="273"/>
      <c r="O674" s="273"/>
      <c r="P674" s="262"/>
      <c r="Q674" s="273"/>
      <c r="R674" s="273"/>
      <c r="S674" s="262"/>
    </row>
    <row r="675" spans="1:19">
      <c r="A675" s="262"/>
      <c r="B675" s="270"/>
      <c r="C675" s="263"/>
      <c r="D675" s="262"/>
      <c r="E675" s="299"/>
      <c r="F675" s="266"/>
      <c r="G675" s="266"/>
      <c r="H675" s="300"/>
      <c r="I675" s="273"/>
      <c r="J675" s="300"/>
      <c r="K675" s="300"/>
      <c r="L675" s="300"/>
      <c r="M675" s="262"/>
      <c r="N675" s="273"/>
      <c r="O675" s="273"/>
      <c r="P675" s="262"/>
      <c r="Q675" s="273"/>
      <c r="R675" s="273"/>
      <c r="S675" s="262"/>
    </row>
    <row r="676" spans="1:19">
      <c r="A676" s="262"/>
      <c r="B676" s="270"/>
      <c r="C676" s="263"/>
      <c r="D676" s="262"/>
      <c r="E676" s="299"/>
      <c r="F676" s="266"/>
      <c r="G676" s="266"/>
      <c r="H676" s="300"/>
      <c r="I676" s="273"/>
      <c r="J676" s="300"/>
      <c r="K676" s="300"/>
      <c r="L676" s="300"/>
      <c r="M676" s="262"/>
      <c r="N676" s="273"/>
      <c r="O676" s="273"/>
      <c r="P676" s="262"/>
      <c r="Q676" s="273"/>
      <c r="R676" s="273"/>
      <c r="S676" s="262"/>
    </row>
    <row r="677" spans="1:19">
      <c r="A677" s="262"/>
      <c r="B677" s="270"/>
      <c r="C677" s="263"/>
      <c r="D677" s="262"/>
      <c r="E677" s="299"/>
      <c r="F677" s="266"/>
      <c r="G677" s="266"/>
      <c r="H677" s="300"/>
      <c r="I677" s="273"/>
      <c r="J677" s="300"/>
      <c r="K677" s="300"/>
      <c r="L677" s="300"/>
      <c r="M677" s="262"/>
      <c r="N677" s="273"/>
      <c r="O677" s="273"/>
      <c r="P677" s="262"/>
      <c r="Q677" s="273"/>
      <c r="R677" s="273"/>
      <c r="S677" s="262"/>
    </row>
    <row r="678" spans="1:19">
      <c r="A678" s="262"/>
      <c r="B678" s="270"/>
      <c r="C678" s="263"/>
      <c r="D678" s="262"/>
      <c r="E678" s="299"/>
      <c r="F678" s="266"/>
      <c r="G678" s="266"/>
      <c r="H678" s="300"/>
      <c r="I678" s="273"/>
      <c r="J678" s="300"/>
      <c r="K678" s="300"/>
      <c r="L678" s="300"/>
      <c r="M678" s="262"/>
      <c r="N678" s="273"/>
      <c r="O678" s="273"/>
      <c r="P678" s="262"/>
      <c r="Q678" s="273"/>
      <c r="R678" s="273"/>
      <c r="S678" s="262"/>
    </row>
    <row r="679" spans="1:19">
      <c r="A679" s="262"/>
      <c r="B679" s="270"/>
      <c r="C679" s="263"/>
      <c r="D679" s="262"/>
      <c r="E679" s="299"/>
      <c r="F679" s="266"/>
      <c r="G679" s="266"/>
      <c r="H679" s="300"/>
      <c r="I679" s="273"/>
      <c r="J679" s="300"/>
      <c r="K679" s="300"/>
      <c r="L679" s="300"/>
      <c r="M679" s="262"/>
      <c r="N679" s="273"/>
      <c r="O679" s="273"/>
      <c r="P679" s="262"/>
      <c r="Q679" s="273"/>
      <c r="R679" s="273"/>
      <c r="S679" s="262"/>
    </row>
    <row r="680" spans="1:19">
      <c r="A680" s="262"/>
      <c r="B680" s="270"/>
      <c r="C680" s="263"/>
      <c r="D680" s="262"/>
      <c r="E680" s="299"/>
      <c r="F680" s="266"/>
      <c r="G680" s="266"/>
      <c r="H680" s="300"/>
      <c r="I680" s="273"/>
      <c r="J680" s="300"/>
      <c r="K680" s="300"/>
      <c r="L680" s="300"/>
      <c r="M680" s="262"/>
      <c r="N680" s="273"/>
      <c r="O680" s="273"/>
      <c r="P680" s="262"/>
      <c r="Q680" s="273"/>
      <c r="R680" s="273"/>
      <c r="S680" s="262"/>
    </row>
    <row r="681" spans="1:19">
      <c r="A681" s="262"/>
      <c r="B681" s="270"/>
      <c r="C681" s="263"/>
      <c r="D681" s="262"/>
      <c r="E681" s="299"/>
      <c r="F681" s="266"/>
      <c r="G681" s="266"/>
      <c r="H681" s="300"/>
      <c r="I681" s="273"/>
      <c r="J681" s="300"/>
      <c r="K681" s="300"/>
      <c r="L681" s="300"/>
      <c r="M681" s="262"/>
      <c r="N681" s="273"/>
      <c r="O681" s="273"/>
      <c r="P681" s="262"/>
      <c r="Q681" s="273"/>
      <c r="R681" s="273"/>
      <c r="S681" s="262"/>
    </row>
    <row r="682" spans="1:19">
      <c r="A682" s="262"/>
      <c r="B682" s="270"/>
      <c r="C682" s="263"/>
      <c r="D682" s="262"/>
      <c r="E682" s="299"/>
      <c r="F682" s="266"/>
      <c r="G682" s="266"/>
      <c r="H682" s="300"/>
      <c r="I682" s="273"/>
      <c r="J682" s="300"/>
      <c r="K682" s="300"/>
      <c r="L682" s="300"/>
      <c r="M682" s="262"/>
      <c r="N682" s="273"/>
      <c r="O682" s="273"/>
      <c r="P682" s="262"/>
      <c r="Q682" s="273"/>
      <c r="R682" s="273"/>
      <c r="S682" s="262"/>
    </row>
    <row r="683" spans="1:19">
      <c r="A683" s="262"/>
      <c r="B683" s="270"/>
      <c r="C683" s="263"/>
      <c r="D683" s="262"/>
      <c r="E683" s="299"/>
      <c r="F683" s="266"/>
      <c r="G683" s="266"/>
      <c r="H683" s="300"/>
      <c r="I683" s="273"/>
      <c r="J683" s="300"/>
      <c r="K683" s="300"/>
      <c r="L683" s="300"/>
      <c r="M683" s="262"/>
      <c r="N683" s="273"/>
      <c r="O683" s="273"/>
      <c r="P683" s="262"/>
      <c r="Q683" s="273"/>
      <c r="R683" s="273"/>
      <c r="S683" s="262"/>
    </row>
    <row r="684" spans="1:19">
      <c r="A684" s="262"/>
      <c r="B684" s="270"/>
      <c r="C684" s="263"/>
      <c r="D684" s="262"/>
      <c r="E684" s="299"/>
      <c r="F684" s="266"/>
      <c r="G684" s="266"/>
      <c r="H684" s="300"/>
      <c r="I684" s="273"/>
      <c r="J684" s="300"/>
      <c r="K684" s="300"/>
      <c r="L684" s="300"/>
      <c r="M684" s="262"/>
      <c r="N684" s="273"/>
      <c r="O684" s="273"/>
      <c r="P684" s="262"/>
      <c r="Q684" s="273"/>
      <c r="R684" s="273"/>
      <c r="S684" s="262"/>
    </row>
    <row r="685" spans="1:19">
      <c r="A685" s="262"/>
      <c r="B685" s="270"/>
      <c r="C685" s="263"/>
      <c r="D685" s="262"/>
      <c r="E685" s="299"/>
      <c r="F685" s="266"/>
      <c r="G685" s="266"/>
      <c r="H685" s="300"/>
      <c r="I685" s="273"/>
      <c r="J685" s="300"/>
      <c r="K685" s="300"/>
      <c r="L685" s="300"/>
      <c r="M685" s="262"/>
      <c r="N685" s="273"/>
      <c r="O685" s="273"/>
      <c r="P685" s="262"/>
      <c r="Q685" s="273"/>
      <c r="R685" s="273"/>
      <c r="S685" s="262"/>
    </row>
    <row r="686" spans="1:19">
      <c r="A686" s="262"/>
      <c r="B686" s="270"/>
      <c r="C686" s="263"/>
      <c r="D686" s="262"/>
      <c r="E686" s="299"/>
      <c r="F686" s="266"/>
      <c r="G686" s="266"/>
      <c r="H686" s="300"/>
      <c r="I686" s="273"/>
      <c r="J686" s="300"/>
      <c r="K686" s="300"/>
      <c r="L686" s="300"/>
      <c r="M686" s="262"/>
      <c r="N686" s="273"/>
      <c r="O686" s="273"/>
      <c r="P686" s="262"/>
      <c r="Q686" s="273"/>
      <c r="R686" s="273"/>
      <c r="S686" s="262"/>
    </row>
    <row r="687" spans="1:19">
      <c r="A687" s="262"/>
      <c r="B687" s="270"/>
      <c r="C687" s="263"/>
      <c r="D687" s="262"/>
      <c r="E687" s="299"/>
      <c r="F687" s="266"/>
      <c r="G687" s="266"/>
      <c r="H687" s="300"/>
      <c r="I687" s="273"/>
      <c r="J687" s="300"/>
      <c r="K687" s="300"/>
      <c r="L687" s="300"/>
      <c r="M687" s="262"/>
      <c r="N687" s="273"/>
      <c r="O687" s="273"/>
      <c r="P687" s="262"/>
      <c r="Q687" s="273"/>
      <c r="R687" s="273"/>
      <c r="S687" s="262"/>
    </row>
    <row r="688" spans="1:19">
      <c r="A688" s="262"/>
      <c r="B688" s="270"/>
      <c r="C688" s="263"/>
      <c r="D688" s="262"/>
      <c r="E688" s="299"/>
      <c r="F688" s="266"/>
      <c r="G688" s="266"/>
      <c r="H688" s="300"/>
      <c r="I688" s="273"/>
      <c r="J688" s="300"/>
      <c r="K688" s="300"/>
      <c r="L688" s="300"/>
      <c r="M688" s="262"/>
      <c r="N688" s="273"/>
      <c r="O688" s="273"/>
      <c r="P688" s="262"/>
      <c r="Q688" s="273"/>
      <c r="R688" s="273"/>
      <c r="S688" s="262"/>
    </row>
    <row r="689" spans="1:19">
      <c r="A689" s="262"/>
      <c r="B689" s="270"/>
      <c r="C689" s="263"/>
      <c r="D689" s="262"/>
      <c r="E689" s="299"/>
      <c r="F689" s="266"/>
      <c r="G689" s="266"/>
      <c r="H689" s="300"/>
      <c r="I689" s="273"/>
      <c r="J689" s="300"/>
      <c r="K689" s="300"/>
      <c r="L689" s="300"/>
      <c r="M689" s="262"/>
      <c r="N689" s="273"/>
      <c r="O689" s="273"/>
      <c r="P689" s="262"/>
      <c r="Q689" s="273"/>
      <c r="R689" s="273"/>
      <c r="S689" s="262"/>
    </row>
    <row r="690" spans="1:19">
      <c r="A690" s="262"/>
      <c r="B690" s="270"/>
      <c r="C690" s="263"/>
      <c r="D690" s="262"/>
      <c r="E690" s="299"/>
      <c r="F690" s="266"/>
      <c r="G690" s="266"/>
      <c r="H690" s="300"/>
      <c r="I690" s="273"/>
      <c r="J690" s="300"/>
      <c r="K690" s="300"/>
      <c r="L690" s="300"/>
      <c r="M690" s="262"/>
      <c r="N690" s="273"/>
      <c r="O690" s="273"/>
      <c r="P690" s="262"/>
      <c r="Q690" s="273"/>
      <c r="R690" s="273"/>
      <c r="S690" s="262"/>
    </row>
    <row r="691" spans="1:19">
      <c r="A691" s="262"/>
      <c r="B691" s="270"/>
      <c r="C691" s="263"/>
      <c r="D691" s="262"/>
      <c r="E691" s="299"/>
      <c r="F691" s="266"/>
      <c r="G691" s="266"/>
      <c r="H691" s="300"/>
      <c r="I691" s="273"/>
      <c r="J691" s="300"/>
      <c r="K691" s="300"/>
      <c r="L691" s="300"/>
      <c r="M691" s="262"/>
      <c r="N691" s="273"/>
      <c r="O691" s="273"/>
      <c r="P691" s="262"/>
      <c r="Q691" s="273"/>
      <c r="R691" s="273"/>
      <c r="S691" s="262"/>
    </row>
    <row r="692" spans="1:19">
      <c r="A692" s="262"/>
      <c r="B692" s="270"/>
      <c r="C692" s="263"/>
      <c r="D692" s="262"/>
      <c r="E692" s="299"/>
      <c r="F692" s="266"/>
      <c r="G692" s="266"/>
      <c r="H692" s="300"/>
      <c r="I692" s="273"/>
      <c r="J692" s="300"/>
      <c r="K692" s="300"/>
      <c r="L692" s="300"/>
      <c r="M692" s="262"/>
      <c r="N692" s="273"/>
      <c r="O692" s="273"/>
      <c r="P692" s="262"/>
      <c r="Q692" s="273"/>
      <c r="R692" s="273"/>
      <c r="S692" s="262"/>
    </row>
    <row r="693" spans="1:19">
      <c r="A693" s="262"/>
      <c r="B693" s="270"/>
      <c r="C693" s="263"/>
      <c r="D693" s="262"/>
      <c r="E693" s="299"/>
      <c r="F693" s="266"/>
      <c r="G693" s="266"/>
      <c r="H693" s="300"/>
      <c r="I693" s="273"/>
      <c r="J693" s="300"/>
      <c r="K693" s="300"/>
      <c r="L693" s="300"/>
      <c r="M693" s="262"/>
      <c r="N693" s="273"/>
      <c r="O693" s="273"/>
      <c r="P693" s="262"/>
      <c r="Q693" s="273"/>
      <c r="R693" s="273"/>
      <c r="S693" s="262"/>
    </row>
    <row r="694" spans="1:19">
      <c r="A694" s="262"/>
      <c r="B694" s="270"/>
      <c r="C694" s="263"/>
      <c r="D694" s="262"/>
      <c r="E694" s="299"/>
      <c r="F694" s="266"/>
      <c r="G694" s="266"/>
      <c r="H694" s="300"/>
      <c r="I694" s="273"/>
      <c r="J694" s="300"/>
      <c r="K694" s="300"/>
      <c r="L694" s="300"/>
      <c r="M694" s="262"/>
      <c r="N694" s="273"/>
      <c r="O694" s="273"/>
      <c r="P694" s="262"/>
      <c r="Q694" s="273"/>
      <c r="R694" s="273"/>
      <c r="S694" s="262"/>
    </row>
    <row r="695" spans="1:19">
      <c r="A695" s="262"/>
      <c r="B695" s="270"/>
      <c r="C695" s="263"/>
      <c r="D695" s="262"/>
      <c r="E695" s="299"/>
      <c r="F695" s="266"/>
      <c r="G695" s="266"/>
      <c r="H695" s="300"/>
      <c r="I695" s="273"/>
      <c r="J695" s="300"/>
      <c r="K695" s="300"/>
      <c r="L695" s="300"/>
      <c r="M695" s="262"/>
      <c r="N695" s="273"/>
      <c r="O695" s="273"/>
      <c r="P695" s="262"/>
      <c r="Q695" s="273"/>
      <c r="R695" s="273"/>
      <c r="S695" s="262"/>
    </row>
    <row r="696" spans="1:19">
      <c r="A696" s="262"/>
      <c r="B696" s="270"/>
      <c r="C696" s="263"/>
      <c r="D696" s="262"/>
      <c r="E696" s="299"/>
      <c r="F696" s="266"/>
      <c r="G696" s="266"/>
      <c r="H696" s="300"/>
      <c r="I696" s="273"/>
      <c r="J696" s="300"/>
      <c r="K696" s="300"/>
      <c r="L696" s="300"/>
      <c r="M696" s="262"/>
      <c r="N696" s="273"/>
      <c r="O696" s="273"/>
      <c r="P696" s="262"/>
      <c r="Q696" s="273"/>
      <c r="R696" s="273"/>
      <c r="S696" s="262"/>
    </row>
    <row r="697" spans="1:19">
      <c r="A697" s="262"/>
      <c r="B697" s="270"/>
      <c r="C697" s="263"/>
      <c r="D697" s="262"/>
      <c r="E697" s="299"/>
      <c r="F697" s="266"/>
      <c r="G697" s="266"/>
      <c r="H697" s="300"/>
      <c r="I697" s="273"/>
      <c r="J697" s="300"/>
      <c r="K697" s="300"/>
      <c r="L697" s="300"/>
      <c r="M697" s="262"/>
      <c r="N697" s="273"/>
      <c r="O697" s="273"/>
      <c r="P697" s="262"/>
      <c r="Q697" s="273"/>
      <c r="R697" s="273"/>
      <c r="S697" s="262"/>
    </row>
    <row r="698" spans="1:19">
      <c r="A698" s="262"/>
      <c r="B698" s="270"/>
      <c r="C698" s="263"/>
      <c r="D698" s="262"/>
      <c r="E698" s="299"/>
      <c r="F698" s="266"/>
      <c r="G698" s="266"/>
      <c r="H698" s="300"/>
      <c r="I698" s="273"/>
      <c r="J698" s="300"/>
      <c r="K698" s="300"/>
      <c r="L698" s="300"/>
      <c r="M698" s="262"/>
      <c r="N698" s="273"/>
      <c r="O698" s="273"/>
      <c r="P698" s="262"/>
      <c r="Q698" s="273"/>
      <c r="R698" s="273"/>
      <c r="S698" s="262"/>
    </row>
    <row r="699" spans="1:19">
      <c r="A699" s="262"/>
      <c r="B699" s="270"/>
      <c r="C699" s="263"/>
      <c r="D699" s="262"/>
      <c r="E699" s="299"/>
      <c r="F699" s="266"/>
      <c r="G699" s="266"/>
      <c r="H699" s="300"/>
      <c r="I699" s="273"/>
      <c r="J699" s="300"/>
      <c r="K699" s="300"/>
      <c r="L699" s="300"/>
      <c r="M699" s="262"/>
      <c r="N699" s="273"/>
      <c r="O699" s="273"/>
      <c r="P699" s="262"/>
      <c r="Q699" s="273"/>
      <c r="R699" s="273"/>
      <c r="S699" s="262"/>
    </row>
    <row r="700" spans="1:19">
      <c r="A700" s="262"/>
      <c r="B700" s="270"/>
      <c r="C700" s="263"/>
      <c r="D700" s="262"/>
      <c r="E700" s="299"/>
      <c r="F700" s="266"/>
      <c r="G700" s="266"/>
      <c r="H700" s="300"/>
      <c r="I700" s="273"/>
      <c r="J700" s="300"/>
      <c r="K700" s="300"/>
      <c r="L700" s="300"/>
      <c r="M700" s="262"/>
      <c r="N700" s="273"/>
      <c r="O700" s="273"/>
      <c r="P700" s="262"/>
      <c r="Q700" s="273"/>
      <c r="R700" s="273"/>
      <c r="S700" s="262"/>
    </row>
    <row r="701" spans="1:19">
      <c r="A701" s="262"/>
      <c r="B701" s="270"/>
      <c r="C701" s="263"/>
      <c r="D701" s="262"/>
      <c r="E701" s="299"/>
      <c r="F701" s="266"/>
      <c r="G701" s="266"/>
      <c r="H701" s="300"/>
      <c r="I701" s="273"/>
      <c r="J701" s="300"/>
      <c r="K701" s="300"/>
      <c r="L701" s="300"/>
      <c r="M701" s="262"/>
      <c r="N701" s="273"/>
      <c r="O701" s="273"/>
      <c r="P701" s="262"/>
      <c r="Q701" s="273"/>
      <c r="R701" s="273"/>
      <c r="S701" s="262"/>
    </row>
    <row r="702" spans="1:19">
      <c r="A702" s="262"/>
      <c r="B702" s="270"/>
      <c r="C702" s="263"/>
      <c r="D702" s="262"/>
      <c r="E702" s="299"/>
      <c r="F702" s="266"/>
      <c r="G702" s="266"/>
      <c r="H702" s="300"/>
      <c r="I702" s="273"/>
      <c r="J702" s="300"/>
      <c r="K702" s="300"/>
      <c r="L702" s="300"/>
      <c r="M702" s="262"/>
      <c r="N702" s="273"/>
      <c r="O702" s="273"/>
      <c r="P702" s="262"/>
      <c r="Q702" s="273"/>
      <c r="R702" s="273"/>
      <c r="S702" s="262"/>
    </row>
    <row r="703" spans="1:19">
      <c r="A703" s="262"/>
      <c r="B703" s="270"/>
      <c r="C703" s="263"/>
      <c r="D703" s="262"/>
      <c r="E703" s="299"/>
      <c r="F703" s="266"/>
      <c r="G703" s="266"/>
      <c r="H703" s="300"/>
      <c r="I703" s="273"/>
      <c r="J703" s="300"/>
      <c r="K703" s="300"/>
      <c r="L703" s="300"/>
      <c r="M703" s="262"/>
      <c r="N703" s="273"/>
      <c r="O703" s="273"/>
      <c r="P703" s="262"/>
      <c r="Q703" s="273"/>
      <c r="R703" s="273"/>
      <c r="S703" s="262"/>
    </row>
    <row r="704" spans="1:19">
      <c r="A704" s="262"/>
      <c r="B704" s="270"/>
      <c r="C704" s="263"/>
      <c r="D704" s="262"/>
      <c r="E704" s="299"/>
      <c r="F704" s="266"/>
      <c r="G704" s="266"/>
      <c r="H704" s="300"/>
      <c r="I704" s="273"/>
      <c r="J704" s="300"/>
      <c r="K704" s="300"/>
      <c r="L704" s="300"/>
      <c r="M704" s="262"/>
      <c r="N704" s="273"/>
      <c r="O704" s="273"/>
      <c r="P704" s="262"/>
      <c r="Q704" s="273"/>
      <c r="R704" s="273"/>
      <c r="S704" s="262"/>
    </row>
    <row r="705" spans="1:19">
      <c r="A705" s="262"/>
      <c r="B705" s="270"/>
      <c r="C705" s="263"/>
      <c r="D705" s="262"/>
      <c r="E705" s="299"/>
      <c r="F705" s="266"/>
      <c r="G705" s="266"/>
      <c r="H705" s="300"/>
      <c r="I705" s="273"/>
      <c r="J705" s="300"/>
      <c r="K705" s="300"/>
      <c r="L705" s="300"/>
      <c r="M705" s="262"/>
      <c r="N705" s="273"/>
      <c r="O705" s="273"/>
      <c r="P705" s="262"/>
      <c r="Q705" s="273"/>
      <c r="R705" s="273"/>
      <c r="S705" s="262"/>
    </row>
    <row r="706" spans="1:19">
      <c r="A706" s="262"/>
      <c r="B706" s="270"/>
      <c r="C706" s="263"/>
      <c r="D706" s="262"/>
      <c r="E706" s="299"/>
      <c r="F706" s="266"/>
      <c r="G706" s="266"/>
      <c r="H706" s="300"/>
      <c r="I706" s="273"/>
      <c r="J706" s="300"/>
      <c r="K706" s="300"/>
      <c r="L706" s="300"/>
      <c r="M706" s="262"/>
      <c r="N706" s="273"/>
      <c r="O706" s="273"/>
      <c r="P706" s="262"/>
      <c r="Q706" s="273"/>
      <c r="R706" s="273"/>
      <c r="S706" s="262"/>
    </row>
    <row r="707" spans="1:19">
      <c r="A707" s="262"/>
      <c r="B707" s="270"/>
      <c r="C707" s="263"/>
      <c r="D707" s="262"/>
      <c r="E707" s="299"/>
      <c r="F707" s="266"/>
      <c r="G707" s="266"/>
      <c r="H707" s="300"/>
      <c r="I707" s="273"/>
      <c r="J707" s="300"/>
      <c r="K707" s="300"/>
      <c r="L707" s="300"/>
      <c r="M707" s="262"/>
      <c r="N707" s="273"/>
      <c r="O707" s="273"/>
      <c r="P707" s="262"/>
      <c r="Q707" s="273"/>
      <c r="R707" s="273"/>
      <c r="S707" s="262"/>
    </row>
    <row r="708" spans="1:19">
      <c r="A708" s="262"/>
      <c r="B708" s="270"/>
      <c r="C708" s="263"/>
      <c r="D708" s="262"/>
      <c r="E708" s="299"/>
      <c r="F708" s="266"/>
      <c r="G708" s="266"/>
      <c r="H708" s="300"/>
      <c r="I708" s="273"/>
      <c r="J708" s="300"/>
      <c r="K708" s="300"/>
      <c r="L708" s="300"/>
      <c r="M708" s="262"/>
      <c r="N708" s="273"/>
      <c r="O708" s="273"/>
      <c r="P708" s="262"/>
      <c r="Q708" s="273"/>
      <c r="R708" s="273"/>
      <c r="S708" s="262"/>
    </row>
    <row r="709" spans="1:19">
      <c r="A709" s="262"/>
      <c r="B709" s="270"/>
      <c r="C709" s="263"/>
      <c r="D709" s="262"/>
      <c r="E709" s="299"/>
      <c r="F709" s="266"/>
      <c r="G709" s="266"/>
      <c r="H709" s="300"/>
      <c r="I709" s="273"/>
      <c r="J709" s="300"/>
      <c r="K709" s="300"/>
      <c r="L709" s="300"/>
      <c r="M709" s="262"/>
      <c r="N709" s="273"/>
      <c r="O709" s="273"/>
      <c r="P709" s="262"/>
      <c r="Q709" s="273"/>
      <c r="R709" s="273"/>
      <c r="S709" s="262"/>
    </row>
    <row r="710" spans="1:19">
      <c r="A710" s="262"/>
      <c r="B710" s="270"/>
      <c r="C710" s="263"/>
      <c r="D710" s="262"/>
      <c r="E710" s="299"/>
      <c r="F710" s="266"/>
      <c r="G710" s="266"/>
      <c r="H710" s="300"/>
      <c r="I710" s="273"/>
      <c r="J710" s="300"/>
      <c r="K710" s="300"/>
      <c r="L710" s="300"/>
      <c r="M710" s="262"/>
      <c r="N710" s="273"/>
      <c r="O710" s="273"/>
      <c r="P710" s="262"/>
      <c r="Q710" s="273"/>
      <c r="R710" s="273"/>
      <c r="S710" s="262"/>
    </row>
    <row r="711" spans="1:19">
      <c r="A711" s="262"/>
      <c r="B711" s="270"/>
      <c r="C711" s="263"/>
      <c r="D711" s="262"/>
      <c r="E711" s="299"/>
      <c r="F711" s="266"/>
      <c r="G711" s="266"/>
      <c r="H711" s="300"/>
      <c r="I711" s="273"/>
      <c r="J711" s="300"/>
      <c r="K711" s="300"/>
      <c r="L711" s="300"/>
      <c r="M711" s="262"/>
      <c r="N711" s="273"/>
      <c r="O711" s="273"/>
      <c r="P711" s="262"/>
      <c r="Q711" s="273"/>
      <c r="R711" s="273"/>
      <c r="S711" s="262"/>
    </row>
    <row r="712" spans="1:19">
      <c r="A712" s="262"/>
      <c r="B712" s="270"/>
      <c r="C712" s="263"/>
      <c r="D712" s="262"/>
      <c r="E712" s="299"/>
      <c r="F712" s="266"/>
      <c r="G712" s="266"/>
      <c r="H712" s="300"/>
      <c r="I712" s="273"/>
      <c r="J712" s="300"/>
      <c r="K712" s="300"/>
      <c r="L712" s="300"/>
      <c r="M712" s="262"/>
      <c r="N712" s="273"/>
      <c r="O712" s="273"/>
      <c r="P712" s="262"/>
      <c r="Q712" s="273"/>
      <c r="R712" s="273"/>
      <c r="S712" s="262"/>
    </row>
    <row r="713" spans="1:19">
      <c r="A713" s="262"/>
      <c r="B713" s="270"/>
      <c r="C713" s="263"/>
      <c r="D713" s="262"/>
      <c r="E713" s="299"/>
      <c r="F713" s="266"/>
      <c r="G713" s="266"/>
      <c r="H713" s="300"/>
      <c r="I713" s="273"/>
      <c r="J713" s="300"/>
      <c r="K713" s="300"/>
      <c r="L713" s="300"/>
      <c r="M713" s="262"/>
      <c r="N713" s="273"/>
      <c r="O713" s="273"/>
      <c r="P713" s="262"/>
      <c r="Q713" s="273"/>
      <c r="R713" s="273"/>
      <c r="S713" s="262"/>
    </row>
    <row r="714" spans="1:19">
      <c r="A714" s="262"/>
      <c r="B714" s="270"/>
      <c r="C714" s="263"/>
      <c r="D714" s="262"/>
      <c r="E714" s="299"/>
      <c r="F714" s="266"/>
      <c r="G714" s="266"/>
      <c r="H714" s="300"/>
      <c r="I714" s="273"/>
      <c r="J714" s="300"/>
      <c r="K714" s="300"/>
      <c r="L714" s="300"/>
      <c r="M714" s="262"/>
      <c r="N714" s="273"/>
      <c r="O714" s="273"/>
      <c r="P714" s="262"/>
      <c r="Q714" s="273"/>
      <c r="R714" s="273"/>
      <c r="S714" s="262"/>
    </row>
    <row r="715" spans="1:19">
      <c r="A715" s="262"/>
      <c r="B715" s="270"/>
      <c r="C715" s="263"/>
      <c r="D715" s="262"/>
      <c r="E715" s="299"/>
      <c r="F715" s="266"/>
      <c r="G715" s="266"/>
      <c r="H715" s="300"/>
      <c r="I715" s="273"/>
      <c r="J715" s="300"/>
      <c r="K715" s="300"/>
      <c r="L715" s="300"/>
      <c r="M715" s="262"/>
      <c r="N715" s="273"/>
      <c r="O715" s="273"/>
      <c r="P715" s="262"/>
      <c r="Q715" s="273"/>
      <c r="R715" s="273"/>
      <c r="S715" s="262"/>
    </row>
    <row r="716" spans="1:19">
      <c r="A716" s="262"/>
      <c r="B716" s="270"/>
      <c r="C716" s="263"/>
      <c r="D716" s="262"/>
      <c r="E716" s="299"/>
      <c r="F716" s="266"/>
      <c r="G716" s="266"/>
      <c r="H716" s="300"/>
      <c r="I716" s="273"/>
      <c r="J716" s="300"/>
      <c r="K716" s="300"/>
      <c r="L716" s="300"/>
      <c r="M716" s="262"/>
      <c r="N716" s="273"/>
      <c r="O716" s="273"/>
      <c r="P716" s="262"/>
      <c r="Q716" s="273"/>
      <c r="R716" s="273"/>
      <c r="S716" s="262"/>
    </row>
    <row r="717" spans="1:19">
      <c r="A717" s="262"/>
      <c r="B717" s="270"/>
      <c r="C717" s="263"/>
      <c r="D717" s="262"/>
      <c r="E717" s="299"/>
      <c r="F717" s="266"/>
      <c r="G717" s="266"/>
      <c r="H717" s="300"/>
      <c r="I717" s="273"/>
      <c r="J717" s="300"/>
      <c r="K717" s="300"/>
      <c r="L717" s="300"/>
      <c r="M717" s="262"/>
      <c r="N717" s="273"/>
      <c r="O717" s="273"/>
      <c r="P717" s="262"/>
      <c r="Q717" s="273"/>
      <c r="R717" s="273"/>
      <c r="S717" s="262"/>
    </row>
    <row r="718" spans="1:19">
      <c r="A718" s="262"/>
      <c r="B718" s="270"/>
      <c r="C718" s="263"/>
      <c r="D718" s="262"/>
      <c r="E718" s="299"/>
      <c r="F718" s="266"/>
      <c r="G718" s="266"/>
      <c r="H718" s="300"/>
      <c r="I718" s="273"/>
      <c r="J718" s="300"/>
      <c r="K718" s="300"/>
      <c r="L718" s="300"/>
      <c r="M718" s="262"/>
      <c r="N718" s="273"/>
      <c r="O718" s="273"/>
      <c r="P718" s="262"/>
      <c r="Q718" s="273"/>
      <c r="R718" s="273"/>
      <c r="S718" s="262"/>
    </row>
    <row r="719" spans="1:19">
      <c r="A719" s="262"/>
      <c r="B719" s="270"/>
      <c r="C719" s="263"/>
      <c r="D719" s="262"/>
      <c r="E719" s="299"/>
      <c r="F719" s="266"/>
      <c r="G719" s="266"/>
      <c r="H719" s="300"/>
      <c r="I719" s="273"/>
      <c r="J719" s="300"/>
      <c r="K719" s="300"/>
      <c r="L719" s="300"/>
      <c r="M719" s="262"/>
      <c r="N719" s="273"/>
      <c r="O719" s="273"/>
      <c r="P719" s="262"/>
      <c r="Q719" s="273"/>
      <c r="R719" s="273"/>
      <c r="S719" s="262"/>
    </row>
    <row r="720" spans="1:19">
      <c r="A720" s="262"/>
      <c r="B720" s="270"/>
      <c r="C720" s="263"/>
      <c r="D720" s="262"/>
      <c r="E720" s="299"/>
      <c r="F720" s="266"/>
      <c r="G720" s="266"/>
      <c r="H720" s="300"/>
      <c r="I720" s="273"/>
      <c r="J720" s="300"/>
      <c r="K720" s="300"/>
      <c r="L720" s="300"/>
      <c r="M720" s="262"/>
      <c r="N720" s="273"/>
      <c r="O720" s="273"/>
      <c r="P720" s="262"/>
      <c r="Q720" s="273"/>
      <c r="R720" s="273"/>
      <c r="S720" s="262"/>
    </row>
    <row r="721" spans="1:19">
      <c r="A721" s="262"/>
      <c r="B721" s="270"/>
      <c r="C721" s="263"/>
      <c r="D721" s="262"/>
      <c r="E721" s="299"/>
      <c r="F721" s="266"/>
      <c r="G721" s="266"/>
      <c r="H721" s="300"/>
      <c r="I721" s="273"/>
      <c r="J721" s="300"/>
      <c r="K721" s="300"/>
      <c r="L721" s="300"/>
      <c r="M721" s="262"/>
      <c r="N721" s="273"/>
      <c r="O721" s="273"/>
      <c r="P721" s="262"/>
      <c r="Q721" s="273"/>
      <c r="R721" s="273"/>
      <c r="S721" s="262"/>
    </row>
    <row r="722" spans="1:19">
      <c r="A722" s="262"/>
      <c r="B722" s="270"/>
      <c r="C722" s="263"/>
      <c r="D722" s="262"/>
      <c r="E722" s="299"/>
      <c r="F722" s="266"/>
      <c r="G722" s="266"/>
      <c r="H722" s="300"/>
      <c r="I722" s="273"/>
      <c r="J722" s="300"/>
      <c r="K722" s="300"/>
      <c r="L722" s="300"/>
      <c r="M722" s="262"/>
      <c r="N722" s="273"/>
      <c r="O722" s="273"/>
      <c r="P722" s="262"/>
      <c r="Q722" s="273"/>
      <c r="R722" s="273"/>
      <c r="S722" s="262"/>
    </row>
    <row r="723" spans="1:19">
      <c r="A723" s="262"/>
      <c r="B723" s="270"/>
      <c r="C723" s="263"/>
      <c r="D723" s="262"/>
      <c r="E723" s="299"/>
      <c r="F723" s="266"/>
      <c r="G723" s="266"/>
      <c r="H723" s="300"/>
      <c r="I723" s="273"/>
      <c r="J723" s="300"/>
      <c r="K723" s="300"/>
      <c r="L723" s="300"/>
      <c r="M723" s="262"/>
      <c r="N723" s="273"/>
      <c r="O723" s="273"/>
      <c r="P723" s="262"/>
      <c r="Q723" s="273"/>
      <c r="R723" s="273"/>
      <c r="S723" s="262"/>
    </row>
    <row r="724" spans="1:19">
      <c r="A724" s="262"/>
      <c r="B724" s="270"/>
      <c r="C724" s="263"/>
      <c r="D724" s="262"/>
      <c r="E724" s="299"/>
      <c r="F724" s="266"/>
      <c r="G724" s="266"/>
      <c r="H724" s="300"/>
      <c r="I724" s="273"/>
      <c r="J724" s="300"/>
      <c r="K724" s="300"/>
      <c r="L724" s="300"/>
      <c r="M724" s="262"/>
      <c r="N724" s="273"/>
      <c r="O724" s="273"/>
      <c r="P724" s="262"/>
      <c r="Q724" s="273"/>
      <c r="R724" s="273"/>
      <c r="S724" s="262"/>
    </row>
    <row r="725" spans="1:19">
      <c r="A725" s="262"/>
      <c r="B725" s="270"/>
      <c r="C725" s="263"/>
      <c r="D725" s="262"/>
      <c r="E725" s="299"/>
      <c r="F725" s="266"/>
      <c r="G725" s="266"/>
      <c r="H725" s="300"/>
      <c r="I725" s="273"/>
      <c r="J725" s="300"/>
      <c r="K725" s="300"/>
      <c r="L725" s="300"/>
      <c r="M725" s="262"/>
      <c r="N725" s="273"/>
      <c r="O725" s="273"/>
      <c r="P725" s="262"/>
      <c r="Q725" s="273"/>
      <c r="R725" s="273"/>
      <c r="S725" s="262"/>
    </row>
    <row r="726" spans="1:19">
      <c r="A726" s="262"/>
      <c r="B726" s="260"/>
      <c r="C726" s="263"/>
      <c r="D726" s="262"/>
      <c r="E726" s="271"/>
      <c r="F726" s="266"/>
      <c r="G726" s="266"/>
      <c r="H726" s="300"/>
      <c r="I726" s="273"/>
      <c r="J726" s="300"/>
      <c r="K726" s="300"/>
      <c r="L726" s="300"/>
      <c r="M726" s="262"/>
      <c r="N726" s="273"/>
      <c r="O726" s="273"/>
      <c r="P726" s="262"/>
      <c r="Q726" s="273"/>
      <c r="R726" s="280"/>
      <c r="S726" s="262"/>
    </row>
    <row r="727" spans="1:19">
      <c r="A727" s="262"/>
      <c r="B727" s="263"/>
      <c r="C727" s="263"/>
      <c r="D727" s="262"/>
      <c r="E727" s="271"/>
      <c r="F727" s="262"/>
      <c r="G727" s="262"/>
      <c r="H727" s="300"/>
      <c r="I727" s="273"/>
      <c r="J727" s="300"/>
      <c r="K727" s="300"/>
      <c r="L727" s="300"/>
      <c r="M727" s="262"/>
      <c r="N727" s="273"/>
      <c r="O727" s="273"/>
      <c r="P727" s="262"/>
      <c r="Q727" s="273"/>
      <c r="R727" s="273"/>
      <c r="S727" s="262"/>
    </row>
    <row r="728" spans="1:19">
      <c r="A728" s="262"/>
      <c r="B728" s="263"/>
      <c r="C728" s="263"/>
      <c r="D728" s="262"/>
      <c r="E728" s="271"/>
      <c r="F728" s="262"/>
      <c r="G728" s="262"/>
      <c r="H728" s="300"/>
      <c r="I728" s="273"/>
      <c r="J728" s="300"/>
      <c r="K728" s="300"/>
      <c r="L728" s="300"/>
      <c r="M728" s="262"/>
      <c r="N728" s="273"/>
      <c r="O728" s="273"/>
      <c r="P728" s="262"/>
      <c r="Q728" s="273"/>
      <c r="R728" s="273"/>
      <c r="S728" s="262"/>
    </row>
    <row r="729" spans="1:19">
      <c r="A729" s="262"/>
      <c r="B729" s="270"/>
      <c r="C729" s="263"/>
      <c r="D729" s="262"/>
      <c r="E729" s="271"/>
      <c r="F729" s="266"/>
      <c r="G729" s="262"/>
      <c r="H729" s="300"/>
      <c r="I729" s="273"/>
      <c r="J729" s="300"/>
      <c r="K729" s="300"/>
      <c r="L729" s="300"/>
      <c r="M729" s="262"/>
      <c r="N729" s="273"/>
      <c r="O729" s="273"/>
      <c r="P729" s="262"/>
      <c r="Q729" s="273"/>
      <c r="R729" s="273"/>
      <c r="S729" s="262"/>
    </row>
    <row r="730" spans="1:19">
      <c r="A730" s="262"/>
      <c r="B730" s="270"/>
      <c r="C730" s="263"/>
      <c r="D730" s="262"/>
      <c r="E730" s="271"/>
      <c r="F730" s="266"/>
      <c r="G730" s="266"/>
      <c r="H730" s="300"/>
      <c r="I730" s="273"/>
      <c r="J730" s="300"/>
      <c r="K730" s="300"/>
      <c r="L730" s="300"/>
      <c r="M730" s="262"/>
      <c r="N730" s="273"/>
      <c r="O730" s="273"/>
      <c r="P730" s="262"/>
      <c r="Q730" s="273"/>
      <c r="R730" s="273"/>
      <c r="S730" s="262"/>
    </row>
    <row r="731" spans="1:19">
      <c r="A731" s="262"/>
      <c r="B731" s="270"/>
      <c r="C731" s="263"/>
      <c r="D731" s="262"/>
      <c r="E731" s="271"/>
      <c r="F731" s="266"/>
      <c r="G731" s="266"/>
      <c r="H731" s="300"/>
      <c r="I731" s="273"/>
      <c r="J731" s="300"/>
      <c r="K731" s="300"/>
      <c r="L731" s="300"/>
      <c r="M731" s="262"/>
      <c r="N731" s="273"/>
      <c r="O731" s="273"/>
      <c r="P731" s="262"/>
      <c r="Q731" s="273"/>
      <c r="R731" s="273"/>
      <c r="S731" s="262"/>
    </row>
    <row r="732" spans="1:19">
      <c r="A732" s="262"/>
      <c r="B732" s="270"/>
      <c r="C732" s="263"/>
      <c r="D732" s="262"/>
      <c r="E732" s="271"/>
      <c r="F732" s="266"/>
      <c r="G732" s="266"/>
      <c r="H732" s="300"/>
      <c r="I732" s="273"/>
      <c r="J732" s="300"/>
      <c r="K732" s="300"/>
      <c r="L732" s="300"/>
      <c r="M732" s="262"/>
      <c r="N732" s="273"/>
      <c r="O732" s="273"/>
      <c r="P732" s="262"/>
      <c r="Q732" s="273"/>
      <c r="R732" s="273"/>
      <c r="S732" s="262"/>
    </row>
    <row r="733" spans="1:19">
      <c r="A733" s="262"/>
      <c r="B733" s="270"/>
      <c r="C733" s="263"/>
      <c r="D733" s="262"/>
      <c r="E733" s="271"/>
      <c r="F733" s="262"/>
      <c r="G733" s="262"/>
      <c r="H733" s="300"/>
      <c r="I733" s="273"/>
      <c r="J733" s="300"/>
      <c r="K733" s="300"/>
      <c r="L733" s="300"/>
      <c r="M733" s="262"/>
      <c r="N733" s="273"/>
      <c r="O733" s="273"/>
      <c r="P733" s="262"/>
      <c r="Q733" s="273"/>
      <c r="R733" s="273"/>
      <c r="S733" s="262"/>
    </row>
    <row r="734" spans="1:19">
      <c r="A734" s="262"/>
      <c r="B734" s="270"/>
      <c r="C734" s="263"/>
      <c r="D734" s="262"/>
      <c r="E734" s="271"/>
      <c r="F734" s="262"/>
      <c r="G734" s="262"/>
      <c r="H734" s="300"/>
      <c r="I734" s="273"/>
      <c r="J734" s="300"/>
      <c r="K734" s="300"/>
      <c r="L734" s="300"/>
      <c r="M734" s="262"/>
      <c r="N734" s="273"/>
      <c r="O734" s="273"/>
      <c r="P734" s="262"/>
      <c r="Q734" s="273"/>
      <c r="R734" s="273"/>
      <c r="S734" s="262"/>
    </row>
    <row r="735" spans="1:19">
      <c r="A735" s="262"/>
      <c r="B735" s="270"/>
      <c r="C735" s="263"/>
      <c r="D735" s="262"/>
      <c r="E735" s="271"/>
      <c r="F735" s="262"/>
      <c r="G735" s="262"/>
      <c r="H735" s="300"/>
      <c r="I735" s="273"/>
      <c r="J735" s="300"/>
      <c r="K735" s="300"/>
      <c r="L735" s="300"/>
      <c r="M735" s="262"/>
      <c r="N735" s="273"/>
      <c r="O735" s="273"/>
      <c r="P735" s="262"/>
      <c r="Q735" s="273"/>
      <c r="R735" s="273"/>
      <c r="S735" s="262"/>
    </row>
    <row r="736" spans="1:19">
      <c r="A736" s="262"/>
      <c r="B736" s="270"/>
      <c r="C736" s="263"/>
      <c r="D736" s="262"/>
      <c r="E736" s="262"/>
      <c r="F736" s="266"/>
      <c r="G736" s="266"/>
      <c r="H736" s="300"/>
      <c r="I736" s="273"/>
      <c r="J736" s="300"/>
      <c r="K736" s="300"/>
      <c r="L736" s="300"/>
      <c r="M736" s="262"/>
      <c r="N736" s="273"/>
      <c r="O736" s="273"/>
      <c r="P736" s="262"/>
      <c r="Q736" s="273"/>
      <c r="R736" s="273"/>
      <c r="S736" s="262"/>
    </row>
    <row r="737" spans="1:19">
      <c r="A737" s="262"/>
      <c r="B737" s="263"/>
      <c r="C737" s="263"/>
      <c r="D737" s="262"/>
      <c r="E737" s="271"/>
      <c r="F737" s="262"/>
      <c r="G737" s="262"/>
      <c r="H737" s="300"/>
      <c r="I737" s="273"/>
      <c r="J737" s="300"/>
      <c r="K737" s="300"/>
      <c r="L737" s="300"/>
      <c r="M737" s="262"/>
      <c r="N737" s="273"/>
      <c r="O737" s="273"/>
      <c r="P737" s="262"/>
      <c r="Q737" s="273"/>
      <c r="R737" s="273"/>
      <c r="S737" s="262"/>
    </row>
    <row r="738" spans="1:19">
      <c r="A738" s="262"/>
      <c r="B738" s="270"/>
      <c r="C738" s="263"/>
      <c r="D738" s="262"/>
      <c r="E738" s="262"/>
      <c r="F738" s="266"/>
      <c r="G738" s="262"/>
      <c r="H738" s="300"/>
      <c r="I738" s="273"/>
      <c r="J738" s="300"/>
      <c r="K738" s="300"/>
      <c r="L738" s="300"/>
      <c r="M738" s="262"/>
      <c r="N738" s="273"/>
      <c r="O738" s="273"/>
      <c r="P738" s="262"/>
      <c r="Q738" s="273"/>
      <c r="R738" s="273"/>
      <c r="S738" s="262"/>
    </row>
    <row r="739" spans="1:19">
      <c r="A739" s="262"/>
      <c r="B739" s="270"/>
      <c r="C739" s="263"/>
      <c r="D739" s="262"/>
      <c r="E739" s="271"/>
      <c r="F739" s="262"/>
      <c r="G739" s="262"/>
      <c r="H739" s="300"/>
      <c r="I739" s="273"/>
      <c r="J739" s="300"/>
      <c r="K739" s="300"/>
      <c r="L739" s="300"/>
      <c r="M739" s="262"/>
      <c r="N739" s="273"/>
      <c r="O739" s="273"/>
      <c r="P739" s="262"/>
      <c r="Q739" s="273"/>
      <c r="R739" s="273"/>
      <c r="S739" s="262"/>
    </row>
    <row r="740" spans="1:19">
      <c r="A740" s="262"/>
      <c r="B740" s="270"/>
      <c r="C740" s="263"/>
      <c r="D740" s="262"/>
      <c r="E740" s="271"/>
      <c r="F740" s="266"/>
      <c r="G740" s="266"/>
      <c r="H740" s="300"/>
      <c r="I740" s="273"/>
      <c r="J740" s="300"/>
      <c r="K740" s="300"/>
      <c r="L740" s="300"/>
      <c r="M740" s="262"/>
      <c r="N740" s="273"/>
      <c r="O740" s="273"/>
      <c r="P740" s="262"/>
      <c r="Q740" s="273"/>
      <c r="R740" s="273"/>
      <c r="S740" s="262"/>
    </row>
    <row r="741" spans="1:19">
      <c r="A741" s="262"/>
      <c r="B741" s="270"/>
      <c r="C741" s="263"/>
      <c r="D741" s="262"/>
      <c r="E741" s="262"/>
      <c r="F741" s="262"/>
      <c r="G741" s="262"/>
      <c r="H741" s="300"/>
      <c r="I741" s="273"/>
      <c r="J741" s="300"/>
      <c r="K741" s="300"/>
      <c r="L741" s="300"/>
      <c r="M741" s="262"/>
      <c r="N741" s="273"/>
      <c r="O741" s="273"/>
      <c r="P741" s="262"/>
      <c r="Q741" s="273"/>
      <c r="R741" s="273"/>
      <c r="S741" s="262"/>
    </row>
    <row r="742" spans="1:19">
      <c r="A742" s="262"/>
      <c r="B742" s="270"/>
      <c r="C742" s="263"/>
      <c r="D742" s="262"/>
      <c r="E742" s="271"/>
      <c r="F742" s="262"/>
      <c r="G742" s="262"/>
      <c r="H742" s="300"/>
      <c r="I742" s="273"/>
      <c r="J742" s="300"/>
      <c r="K742" s="300"/>
      <c r="L742" s="300"/>
      <c r="M742" s="262"/>
      <c r="N742" s="273"/>
      <c r="O742" s="273"/>
      <c r="P742" s="262"/>
      <c r="Q742" s="273"/>
      <c r="R742" s="273"/>
      <c r="S742" s="262"/>
    </row>
    <row r="743" spans="1:19">
      <c r="A743" s="262"/>
      <c r="B743" s="270"/>
      <c r="C743" s="263"/>
      <c r="D743" s="262"/>
      <c r="E743" s="271"/>
      <c r="F743" s="266"/>
      <c r="G743" s="266"/>
      <c r="H743" s="300"/>
      <c r="I743" s="273"/>
      <c r="J743" s="300"/>
      <c r="K743" s="300"/>
      <c r="L743" s="300"/>
      <c r="M743" s="262"/>
      <c r="N743" s="273"/>
      <c r="O743" s="273"/>
      <c r="P743" s="262"/>
      <c r="Q743" s="273"/>
      <c r="R743" s="273"/>
      <c r="S743" s="262"/>
    </row>
    <row r="744" spans="1:19">
      <c r="A744" s="262"/>
      <c r="B744" s="270"/>
      <c r="C744" s="263"/>
      <c r="D744" s="262"/>
      <c r="E744" s="262"/>
      <c r="F744" s="266"/>
      <c r="G744" s="266"/>
      <c r="H744" s="300"/>
      <c r="I744" s="273"/>
      <c r="J744" s="300"/>
      <c r="K744" s="300"/>
      <c r="L744" s="300"/>
      <c r="M744" s="262"/>
      <c r="N744" s="273"/>
      <c r="O744" s="273"/>
      <c r="P744" s="262"/>
      <c r="Q744" s="273"/>
      <c r="R744" s="273"/>
      <c r="S744" s="262"/>
    </row>
    <row r="745" spans="1:19">
      <c r="A745" s="262"/>
      <c r="B745" s="270"/>
      <c r="C745" s="263"/>
      <c r="D745" s="262"/>
      <c r="E745" s="262"/>
      <c r="F745" s="266"/>
      <c r="G745" s="266"/>
      <c r="H745" s="300"/>
      <c r="I745" s="273"/>
      <c r="J745" s="300"/>
      <c r="K745" s="300"/>
      <c r="L745" s="300"/>
      <c r="M745" s="262"/>
      <c r="N745" s="273"/>
      <c r="O745" s="273"/>
      <c r="P745" s="262"/>
      <c r="Q745" s="273"/>
      <c r="R745" s="273"/>
      <c r="S745" s="262"/>
    </row>
    <row r="746" spans="1:19">
      <c r="A746" s="262"/>
      <c r="B746" s="270"/>
      <c r="C746" s="263"/>
      <c r="D746" s="262"/>
      <c r="E746" s="262"/>
      <c r="F746" s="266"/>
      <c r="G746" s="266"/>
      <c r="H746" s="300"/>
      <c r="I746" s="273"/>
      <c r="J746" s="300"/>
      <c r="K746" s="300"/>
      <c r="L746" s="300"/>
      <c r="M746" s="262"/>
      <c r="N746" s="273"/>
      <c r="O746" s="273"/>
      <c r="P746" s="262"/>
      <c r="Q746" s="273"/>
      <c r="R746" s="273"/>
      <c r="S746" s="262"/>
    </row>
    <row r="747" spans="1:19">
      <c r="A747" s="262"/>
      <c r="B747" s="270"/>
      <c r="C747" s="263"/>
      <c r="D747" s="262"/>
      <c r="E747" s="262"/>
      <c r="F747" s="266"/>
      <c r="G747" s="266"/>
      <c r="H747" s="300"/>
      <c r="I747" s="273"/>
      <c r="J747" s="300"/>
      <c r="K747" s="300"/>
      <c r="L747" s="300"/>
      <c r="M747" s="262"/>
      <c r="N747" s="273"/>
      <c r="O747" s="273"/>
      <c r="P747" s="262"/>
      <c r="Q747" s="273"/>
      <c r="R747" s="273"/>
      <c r="S747" s="262"/>
    </row>
    <row r="748" spans="1:19">
      <c r="A748" s="262"/>
      <c r="B748" s="270"/>
      <c r="C748" s="263"/>
      <c r="D748" s="262"/>
      <c r="E748" s="262"/>
      <c r="F748" s="266"/>
      <c r="G748" s="266"/>
      <c r="H748" s="300"/>
      <c r="I748" s="273"/>
      <c r="J748" s="300"/>
      <c r="K748" s="300"/>
      <c r="L748" s="300"/>
      <c r="M748" s="262"/>
      <c r="N748" s="273"/>
      <c r="O748" s="273"/>
      <c r="P748" s="262"/>
      <c r="Q748" s="273"/>
      <c r="R748" s="273"/>
      <c r="S748" s="262"/>
    </row>
    <row r="749" spans="1:19">
      <c r="A749" s="262"/>
      <c r="B749" s="270"/>
      <c r="C749" s="263"/>
      <c r="D749" s="262"/>
      <c r="E749" s="262"/>
      <c r="F749" s="266"/>
      <c r="G749" s="266"/>
      <c r="H749" s="300"/>
      <c r="I749" s="273"/>
      <c r="J749" s="300"/>
      <c r="K749" s="300"/>
      <c r="L749" s="300"/>
      <c r="M749" s="262"/>
      <c r="N749" s="273"/>
      <c r="O749" s="273"/>
      <c r="P749" s="262"/>
      <c r="Q749" s="273"/>
      <c r="R749" s="273"/>
      <c r="S749" s="262"/>
    </row>
    <row r="750" spans="1:19">
      <c r="A750" s="262"/>
      <c r="B750" s="270"/>
      <c r="C750" s="263"/>
      <c r="D750" s="262"/>
      <c r="E750" s="262"/>
      <c r="F750" s="266"/>
      <c r="G750" s="266"/>
      <c r="H750" s="300"/>
      <c r="I750" s="273"/>
      <c r="J750" s="300"/>
      <c r="K750" s="300"/>
      <c r="L750" s="300"/>
      <c r="M750" s="262"/>
      <c r="N750" s="273"/>
      <c r="O750" s="273"/>
      <c r="P750" s="262"/>
      <c r="Q750" s="273"/>
      <c r="R750" s="273"/>
      <c r="S750" s="262"/>
    </row>
    <row r="751" spans="1:19">
      <c r="A751" s="262"/>
      <c r="B751" s="270"/>
      <c r="C751" s="263"/>
      <c r="D751" s="262"/>
      <c r="E751" s="262"/>
      <c r="F751" s="266"/>
      <c r="G751" s="266"/>
      <c r="H751" s="300"/>
      <c r="I751" s="273"/>
      <c r="J751" s="300"/>
      <c r="K751" s="300"/>
      <c r="L751" s="300"/>
      <c r="M751" s="262"/>
      <c r="N751" s="273"/>
      <c r="O751" s="273"/>
      <c r="P751" s="262"/>
      <c r="Q751" s="273"/>
      <c r="R751" s="273"/>
      <c r="S751" s="262"/>
    </row>
    <row r="752" spans="1:19">
      <c r="A752" s="262"/>
      <c r="B752" s="270"/>
      <c r="C752" s="263"/>
      <c r="D752" s="262"/>
      <c r="E752" s="262"/>
      <c r="F752" s="262"/>
      <c r="G752" s="262"/>
      <c r="H752" s="300"/>
      <c r="I752" s="273"/>
      <c r="J752" s="300"/>
      <c r="K752" s="300"/>
      <c r="L752" s="300"/>
      <c r="M752" s="262"/>
      <c r="N752" s="273"/>
      <c r="O752" s="273"/>
      <c r="P752" s="262"/>
      <c r="Q752" s="273"/>
      <c r="R752" s="273"/>
      <c r="S752" s="262"/>
    </row>
    <row r="753" spans="1:19">
      <c r="A753" s="262"/>
      <c r="B753" s="270"/>
      <c r="C753" s="263"/>
      <c r="D753" s="262"/>
      <c r="E753" s="262"/>
      <c r="F753" s="262"/>
      <c r="G753" s="262"/>
      <c r="H753" s="300"/>
      <c r="I753" s="273"/>
      <c r="J753" s="300"/>
      <c r="K753" s="300"/>
      <c r="L753" s="300"/>
      <c r="M753" s="262"/>
      <c r="N753" s="273"/>
      <c r="O753" s="273"/>
      <c r="P753" s="262"/>
      <c r="Q753" s="273"/>
      <c r="R753" s="273"/>
      <c r="S753" s="262"/>
    </row>
    <row r="754" spans="1:19">
      <c r="A754" s="262"/>
      <c r="B754" s="270"/>
      <c r="C754" s="263"/>
      <c r="D754" s="262"/>
      <c r="E754" s="262"/>
      <c r="F754" s="266"/>
      <c r="G754" s="266"/>
      <c r="H754" s="300"/>
      <c r="I754" s="273"/>
      <c r="J754" s="300"/>
      <c r="K754" s="300"/>
      <c r="L754" s="300"/>
      <c r="M754" s="262"/>
      <c r="N754" s="273"/>
      <c r="O754" s="273"/>
      <c r="P754" s="262"/>
      <c r="Q754" s="273"/>
      <c r="R754" s="273"/>
      <c r="S754" s="262"/>
    </row>
    <row r="755" spans="1:19">
      <c r="A755" s="262"/>
      <c r="B755" s="270"/>
      <c r="C755" s="263"/>
      <c r="D755" s="262"/>
      <c r="E755" s="262"/>
      <c r="F755" s="266"/>
      <c r="G755" s="266"/>
      <c r="H755" s="300"/>
      <c r="I755" s="273"/>
      <c r="J755" s="300"/>
      <c r="K755" s="300"/>
      <c r="L755" s="300"/>
      <c r="M755" s="262"/>
      <c r="N755" s="273"/>
      <c r="O755" s="273"/>
      <c r="P755" s="262"/>
      <c r="Q755" s="273"/>
      <c r="R755" s="273"/>
      <c r="S755" s="262"/>
    </row>
    <row r="756" spans="1:19">
      <c r="A756" s="262"/>
      <c r="B756" s="270"/>
      <c r="C756" s="263"/>
      <c r="D756" s="262"/>
      <c r="E756" s="271"/>
      <c r="F756" s="266"/>
      <c r="G756" s="266"/>
      <c r="H756" s="300"/>
      <c r="I756" s="273"/>
      <c r="J756" s="300"/>
      <c r="K756" s="300"/>
      <c r="L756" s="300"/>
      <c r="M756" s="262"/>
      <c r="N756" s="273"/>
      <c r="O756" s="273"/>
      <c r="P756" s="262"/>
      <c r="Q756" s="273"/>
      <c r="R756" s="273"/>
      <c r="S756" s="262"/>
    </row>
    <row r="757" spans="1:19">
      <c r="A757" s="262"/>
      <c r="B757" s="270"/>
      <c r="C757" s="263"/>
      <c r="D757" s="262"/>
      <c r="E757" s="262"/>
      <c r="F757" s="266"/>
      <c r="G757" s="266"/>
      <c r="H757" s="300"/>
      <c r="I757" s="273"/>
      <c r="J757" s="300"/>
      <c r="K757" s="300"/>
      <c r="L757" s="300"/>
      <c r="M757" s="262"/>
      <c r="N757" s="283"/>
      <c r="O757" s="273"/>
      <c r="P757" s="262"/>
      <c r="Q757" s="273"/>
      <c r="R757" s="273"/>
      <c r="S757" s="262"/>
    </row>
    <row r="758" spans="1:19">
      <c r="A758" s="262"/>
      <c r="B758" s="306"/>
      <c r="C758" s="256"/>
      <c r="D758" s="255"/>
      <c r="E758" s="307"/>
      <c r="F758" s="255"/>
      <c r="G758" s="255"/>
      <c r="H758" s="308"/>
      <c r="I758" s="255"/>
      <c r="J758" s="308"/>
      <c r="K758" s="308"/>
      <c r="L758" s="308"/>
      <c r="M758" s="255"/>
      <c r="N758" s="303"/>
      <c r="O758" s="303"/>
      <c r="P758" s="255"/>
      <c r="Q758" s="297"/>
      <c r="R758" s="297"/>
      <c r="S758" s="255"/>
    </row>
    <row r="759" spans="1:19">
      <c r="A759" s="262"/>
      <c r="B759" s="306"/>
      <c r="C759" s="256"/>
      <c r="D759" s="255"/>
      <c r="E759" s="307"/>
      <c r="F759" s="309"/>
      <c r="G759" s="309"/>
      <c r="H759" s="308"/>
      <c r="I759" s="255"/>
      <c r="J759" s="308"/>
      <c r="K759" s="308"/>
      <c r="L759" s="308"/>
      <c r="M759" s="255"/>
      <c r="N759" s="303"/>
      <c r="O759" s="303"/>
      <c r="P759" s="255"/>
      <c r="Q759" s="297"/>
      <c r="R759" s="297"/>
      <c r="S759" s="255"/>
    </row>
    <row r="760" spans="1:19">
      <c r="A760" s="262"/>
      <c r="B760" s="270"/>
      <c r="C760" s="263"/>
      <c r="D760" s="262"/>
      <c r="E760" s="271"/>
      <c r="F760" s="310"/>
      <c r="G760" s="310"/>
      <c r="H760" s="311"/>
      <c r="I760" s="262"/>
      <c r="J760" s="311"/>
      <c r="K760" s="311"/>
      <c r="L760" s="311"/>
      <c r="M760" s="262"/>
      <c r="N760" s="315"/>
      <c r="O760" s="315"/>
      <c r="P760" s="262"/>
      <c r="Q760" s="266"/>
      <c r="R760" s="266"/>
      <c r="S760" s="262"/>
    </row>
    <row r="761" spans="1:19">
      <c r="A761" s="262"/>
      <c r="B761" s="270"/>
      <c r="C761" s="263"/>
      <c r="D761" s="262"/>
      <c r="E761" s="271"/>
      <c r="F761" s="310"/>
      <c r="G761" s="310"/>
      <c r="H761" s="311"/>
      <c r="I761" s="262"/>
      <c r="J761" s="311"/>
      <c r="K761" s="311"/>
      <c r="L761" s="311"/>
      <c r="M761" s="262"/>
      <c r="N761" s="315"/>
      <c r="O761" s="315"/>
      <c r="P761" s="262"/>
      <c r="Q761" s="266"/>
      <c r="R761" s="266"/>
      <c r="S761" s="262"/>
    </row>
    <row r="762" spans="1:19">
      <c r="A762" s="262"/>
      <c r="B762" s="260"/>
      <c r="C762" s="260"/>
      <c r="D762" s="262"/>
      <c r="E762" s="265"/>
      <c r="F762" s="265"/>
      <c r="G762" s="265"/>
      <c r="H762" s="285"/>
      <c r="I762" s="273"/>
      <c r="J762" s="285"/>
      <c r="K762" s="285"/>
      <c r="L762" s="285"/>
      <c r="M762" s="265"/>
      <c r="N762" s="287"/>
      <c r="O762" s="287"/>
      <c r="P762" s="265"/>
      <c r="Q762" s="287"/>
      <c r="R762" s="287"/>
      <c r="S762" s="265"/>
    </row>
    <row r="763" spans="1:19">
      <c r="A763" s="262"/>
      <c r="B763" s="263"/>
      <c r="C763" s="263"/>
      <c r="D763" s="262"/>
      <c r="E763" s="266"/>
      <c r="F763" s="266"/>
      <c r="G763" s="266"/>
      <c r="H763" s="280"/>
      <c r="I763" s="273"/>
      <c r="J763" s="280"/>
      <c r="K763" s="280"/>
      <c r="L763" s="280"/>
      <c r="M763" s="262"/>
      <c r="N763" s="273"/>
      <c r="O763" s="273"/>
      <c r="P763" s="262"/>
      <c r="Q763" s="273"/>
      <c r="R763" s="273"/>
      <c r="S763" s="262"/>
    </row>
    <row r="764" spans="1:19">
      <c r="A764" s="262"/>
      <c r="B764" s="263"/>
      <c r="C764" s="263"/>
      <c r="D764" s="262"/>
      <c r="E764" s="312"/>
      <c r="F764" s="266"/>
      <c r="G764" s="266"/>
      <c r="H764" s="280"/>
      <c r="I764" s="273"/>
      <c r="J764" s="280"/>
      <c r="K764" s="280"/>
      <c r="L764" s="280"/>
      <c r="M764" s="262"/>
      <c r="N764" s="273"/>
      <c r="O764" s="273"/>
      <c r="P764" s="262"/>
      <c r="Q764" s="273"/>
      <c r="R764" s="273"/>
      <c r="S764" s="262"/>
    </row>
    <row r="765" spans="1:19">
      <c r="A765" s="262"/>
      <c r="B765" s="263"/>
      <c r="C765" s="263"/>
      <c r="D765" s="262"/>
      <c r="E765" s="312"/>
      <c r="F765" s="266"/>
      <c r="G765" s="266"/>
      <c r="H765" s="280"/>
      <c r="I765" s="273"/>
      <c r="J765" s="280"/>
      <c r="K765" s="280"/>
      <c r="L765" s="280"/>
      <c r="M765" s="262"/>
      <c r="N765" s="273"/>
      <c r="O765" s="273"/>
      <c r="P765" s="262"/>
      <c r="Q765" s="273"/>
      <c r="R765" s="273"/>
      <c r="S765" s="262"/>
    </row>
    <row r="766" spans="1:19">
      <c r="A766" s="262"/>
      <c r="B766" s="263"/>
      <c r="C766" s="263"/>
      <c r="D766" s="262"/>
      <c r="E766" s="312"/>
      <c r="F766" s="266"/>
      <c r="G766" s="266"/>
      <c r="H766" s="280"/>
      <c r="I766" s="273"/>
      <c r="J766" s="280"/>
      <c r="K766" s="280"/>
      <c r="L766" s="280"/>
      <c r="M766" s="262"/>
      <c r="N766" s="273"/>
      <c r="O766" s="273"/>
      <c r="P766" s="262"/>
      <c r="Q766" s="273"/>
      <c r="R766" s="273"/>
      <c r="S766" s="262"/>
    </row>
    <row r="767" spans="1:19">
      <c r="A767" s="262"/>
      <c r="B767" s="263"/>
      <c r="C767" s="263"/>
      <c r="D767" s="262"/>
      <c r="E767" s="312"/>
      <c r="F767" s="266"/>
      <c r="G767" s="266"/>
      <c r="H767" s="280"/>
      <c r="I767" s="273"/>
      <c r="J767" s="280"/>
      <c r="K767" s="280"/>
      <c r="L767" s="280"/>
      <c r="M767" s="262"/>
      <c r="N767" s="273"/>
      <c r="O767" s="273"/>
      <c r="P767" s="262"/>
      <c r="Q767" s="273"/>
      <c r="R767" s="273"/>
      <c r="S767" s="262"/>
    </row>
    <row r="768" spans="1:19">
      <c r="A768" s="262"/>
      <c r="B768" s="263"/>
      <c r="C768" s="263"/>
      <c r="D768" s="262"/>
      <c r="E768" s="312"/>
      <c r="F768" s="266"/>
      <c r="G768" s="266"/>
      <c r="H768" s="280"/>
      <c r="I768" s="273"/>
      <c r="J768" s="280"/>
      <c r="K768" s="280"/>
      <c r="L768" s="280"/>
      <c r="M768" s="262"/>
      <c r="N768" s="273"/>
      <c r="O768" s="273"/>
      <c r="P768" s="262"/>
      <c r="Q768" s="273"/>
      <c r="R768" s="273"/>
      <c r="S768" s="262"/>
    </row>
    <row r="769" spans="1:19">
      <c r="A769" s="262"/>
      <c r="B769" s="263"/>
      <c r="C769" s="263"/>
      <c r="D769" s="262"/>
      <c r="E769" s="312"/>
      <c r="F769" s="266"/>
      <c r="G769" s="266"/>
      <c r="H769" s="280"/>
      <c r="I769" s="273"/>
      <c r="J769" s="280"/>
      <c r="K769" s="280"/>
      <c r="L769" s="280"/>
      <c r="M769" s="262"/>
      <c r="N769" s="273"/>
      <c r="O769" s="273"/>
      <c r="P769" s="262"/>
      <c r="Q769" s="273"/>
      <c r="R769" s="273"/>
      <c r="S769" s="262"/>
    </row>
    <row r="770" spans="1:19">
      <c r="A770" s="262"/>
      <c r="B770" s="263"/>
      <c r="C770" s="263"/>
      <c r="D770" s="262"/>
      <c r="E770" s="312"/>
      <c r="F770" s="266"/>
      <c r="G770" s="266"/>
      <c r="H770" s="280"/>
      <c r="I770" s="273"/>
      <c r="J770" s="280"/>
      <c r="K770" s="280"/>
      <c r="L770" s="280"/>
      <c r="M770" s="262"/>
      <c r="N770" s="273"/>
      <c r="O770" s="273"/>
      <c r="P770" s="262"/>
      <c r="Q770" s="273"/>
      <c r="R770" s="273"/>
      <c r="S770" s="262"/>
    </row>
    <row r="771" spans="1:19">
      <c r="A771" s="262"/>
      <c r="B771" s="263"/>
      <c r="C771" s="263"/>
      <c r="D771" s="262"/>
      <c r="E771" s="312"/>
      <c r="F771" s="266"/>
      <c r="G771" s="266"/>
      <c r="H771" s="280"/>
      <c r="I771" s="273"/>
      <c r="J771" s="280"/>
      <c r="K771" s="280"/>
      <c r="L771" s="280"/>
      <c r="M771" s="262"/>
      <c r="N771" s="273"/>
      <c r="O771" s="273"/>
      <c r="P771" s="262"/>
      <c r="Q771" s="273"/>
      <c r="R771" s="273"/>
      <c r="S771" s="262"/>
    </row>
    <row r="772" spans="1:19">
      <c r="A772" s="262"/>
      <c r="B772" s="263"/>
      <c r="C772" s="263"/>
      <c r="D772" s="262"/>
      <c r="E772" s="312"/>
      <c r="F772" s="266"/>
      <c r="G772" s="266"/>
      <c r="H772" s="280"/>
      <c r="I772" s="273"/>
      <c r="J772" s="280"/>
      <c r="K772" s="280"/>
      <c r="L772" s="280"/>
      <c r="M772" s="262"/>
      <c r="N772" s="273"/>
      <c r="O772" s="273"/>
      <c r="P772" s="262"/>
      <c r="Q772" s="273"/>
      <c r="R772" s="273"/>
      <c r="S772" s="262"/>
    </row>
    <row r="773" spans="1:19">
      <c r="A773" s="262"/>
      <c r="B773" s="263"/>
      <c r="C773" s="263"/>
      <c r="D773" s="262"/>
      <c r="E773" s="312"/>
      <c r="F773" s="266"/>
      <c r="G773" s="266"/>
      <c r="H773" s="280"/>
      <c r="I773" s="273"/>
      <c r="J773" s="280"/>
      <c r="K773" s="280"/>
      <c r="L773" s="280"/>
      <c r="M773" s="262"/>
      <c r="N773" s="273"/>
      <c r="O773" s="273"/>
      <c r="P773" s="262"/>
      <c r="Q773" s="273"/>
      <c r="R773" s="273"/>
      <c r="S773" s="262"/>
    </row>
    <row r="774" spans="1:19">
      <c r="A774" s="262"/>
      <c r="B774" s="263"/>
      <c r="C774" s="263"/>
      <c r="D774" s="262"/>
      <c r="E774" s="312"/>
      <c r="F774" s="266"/>
      <c r="G774" s="266"/>
      <c r="H774" s="280"/>
      <c r="I774" s="273"/>
      <c r="J774" s="280"/>
      <c r="K774" s="280"/>
      <c r="L774" s="280"/>
      <c r="M774" s="262"/>
      <c r="N774" s="273"/>
      <c r="O774" s="273"/>
      <c r="P774" s="262"/>
      <c r="Q774" s="273"/>
      <c r="R774" s="273"/>
      <c r="S774" s="262"/>
    </row>
    <row r="775" spans="1:19">
      <c r="A775" s="262"/>
      <c r="B775" s="263"/>
      <c r="C775" s="263"/>
      <c r="D775" s="262"/>
      <c r="E775" s="312"/>
      <c r="F775" s="266"/>
      <c r="G775" s="266"/>
      <c r="H775" s="280"/>
      <c r="I775" s="273"/>
      <c r="J775" s="280"/>
      <c r="K775" s="280"/>
      <c r="L775" s="280"/>
      <c r="M775" s="262"/>
      <c r="N775" s="273"/>
      <c r="O775" s="273"/>
      <c r="P775" s="262"/>
      <c r="Q775" s="273"/>
      <c r="R775" s="273"/>
      <c r="S775" s="262"/>
    </row>
    <row r="776" spans="1:19">
      <c r="A776" s="262"/>
      <c r="B776" s="313"/>
      <c r="C776" s="263"/>
      <c r="D776" s="262"/>
      <c r="E776" s="314"/>
      <c r="F776" s="266"/>
      <c r="G776" s="266"/>
      <c r="H776" s="280"/>
      <c r="I776" s="273"/>
      <c r="J776" s="280"/>
      <c r="K776" s="280"/>
      <c r="L776" s="280"/>
      <c r="M776" s="262"/>
      <c r="N776" s="273"/>
      <c r="O776" s="273"/>
      <c r="P776" s="262"/>
      <c r="Q776" s="273"/>
      <c r="R776" s="273"/>
      <c r="S776" s="262"/>
    </row>
    <row r="777" spans="1:19">
      <c r="A777" s="262"/>
      <c r="B777" s="313"/>
      <c r="C777" s="263"/>
      <c r="D777" s="262"/>
      <c r="E777" s="314"/>
      <c r="F777" s="266"/>
      <c r="G777" s="266"/>
      <c r="H777" s="280"/>
      <c r="I777" s="273"/>
      <c r="J777" s="280"/>
      <c r="K777" s="280"/>
      <c r="L777" s="280"/>
      <c r="M777" s="262"/>
      <c r="N777" s="273"/>
      <c r="O777" s="273"/>
      <c r="P777" s="262"/>
      <c r="Q777" s="273"/>
      <c r="R777" s="273"/>
      <c r="S777" s="262"/>
    </row>
    <row r="778" spans="1:19">
      <c r="A778" s="262"/>
      <c r="B778" s="313"/>
      <c r="C778" s="263"/>
      <c r="D778" s="262"/>
      <c r="E778" s="314"/>
      <c r="F778" s="266"/>
      <c r="G778" s="266"/>
      <c r="H778" s="280"/>
      <c r="I778" s="273"/>
      <c r="J778" s="280"/>
      <c r="K778" s="280"/>
      <c r="L778" s="280"/>
      <c r="M778" s="262"/>
      <c r="N778" s="273"/>
      <c r="O778" s="273"/>
      <c r="P778" s="262"/>
      <c r="Q778" s="273"/>
      <c r="R778" s="273"/>
      <c r="S778" s="262"/>
    </row>
    <row r="779" spans="1:19">
      <c r="A779" s="262"/>
      <c r="B779" s="313"/>
      <c r="C779" s="263"/>
      <c r="D779" s="262"/>
      <c r="E779" s="314"/>
      <c r="F779" s="266"/>
      <c r="G779" s="266"/>
      <c r="H779" s="280"/>
      <c r="I779" s="273"/>
      <c r="J779" s="280"/>
      <c r="K779" s="280"/>
      <c r="L779" s="280"/>
      <c r="M779" s="262"/>
      <c r="N779" s="273"/>
      <c r="O779" s="273"/>
      <c r="P779" s="262"/>
      <c r="Q779" s="273"/>
      <c r="R779" s="273"/>
      <c r="S779" s="262"/>
    </row>
    <row r="780" spans="1:19">
      <c r="A780" s="262"/>
      <c r="B780" s="313"/>
      <c r="C780" s="263"/>
      <c r="D780" s="262"/>
      <c r="E780" s="314"/>
      <c r="F780" s="266"/>
      <c r="G780" s="266"/>
      <c r="H780" s="280"/>
      <c r="I780" s="273"/>
      <c r="J780" s="280"/>
      <c r="K780" s="280"/>
      <c r="L780" s="280"/>
      <c r="M780" s="262"/>
      <c r="N780" s="273"/>
      <c r="O780" s="273"/>
      <c r="P780" s="262"/>
      <c r="Q780" s="273"/>
      <c r="R780" s="273"/>
      <c r="S780" s="262"/>
    </row>
    <row r="781" spans="1:19">
      <c r="A781" s="262"/>
      <c r="B781" s="313"/>
      <c r="C781" s="263"/>
      <c r="D781" s="262"/>
      <c r="E781" s="314"/>
      <c r="F781" s="266"/>
      <c r="G781" s="266"/>
      <c r="H781" s="280"/>
      <c r="I781" s="273"/>
      <c r="J781" s="280"/>
      <c r="K781" s="280"/>
      <c r="L781" s="280"/>
      <c r="M781" s="262"/>
      <c r="N781" s="273"/>
      <c r="O781" s="273"/>
      <c r="P781" s="262"/>
      <c r="Q781" s="273"/>
      <c r="R781" s="273"/>
      <c r="S781" s="262"/>
    </row>
    <row r="782" spans="1:19">
      <c r="A782" s="262"/>
      <c r="B782" s="313"/>
      <c r="C782" s="263"/>
      <c r="D782" s="262"/>
      <c r="E782" s="314"/>
      <c r="F782" s="266"/>
      <c r="G782" s="266"/>
      <c r="H782" s="280"/>
      <c r="I782" s="273"/>
      <c r="J782" s="280"/>
      <c r="K782" s="280"/>
      <c r="L782" s="280"/>
      <c r="M782" s="262"/>
      <c r="N782" s="273"/>
      <c r="O782" s="273"/>
      <c r="P782" s="262"/>
      <c r="Q782" s="273"/>
      <c r="R782" s="273"/>
      <c r="S782" s="262"/>
    </row>
    <row r="783" spans="1:19">
      <c r="A783" s="262"/>
      <c r="B783" s="263"/>
      <c r="C783" s="263"/>
      <c r="D783" s="262"/>
      <c r="E783" s="312"/>
      <c r="F783" s="266"/>
      <c r="G783" s="266"/>
      <c r="H783" s="280"/>
      <c r="I783" s="273"/>
      <c r="J783" s="280"/>
      <c r="K783" s="280"/>
      <c r="L783" s="280"/>
      <c r="M783" s="262"/>
      <c r="N783" s="273"/>
      <c r="O783" s="273"/>
      <c r="P783" s="262"/>
      <c r="Q783" s="273"/>
      <c r="R783" s="273"/>
      <c r="S783" s="262"/>
    </row>
    <row r="784" spans="1:19">
      <c r="A784" s="262"/>
      <c r="B784" s="263"/>
      <c r="C784" s="263"/>
      <c r="D784" s="262"/>
      <c r="E784" s="312"/>
      <c r="F784" s="266"/>
      <c r="G784" s="266"/>
      <c r="H784" s="280"/>
      <c r="I784" s="273"/>
      <c r="J784" s="280"/>
      <c r="K784" s="280"/>
      <c r="L784" s="280"/>
      <c r="M784" s="262"/>
      <c r="N784" s="273"/>
      <c r="O784" s="273"/>
      <c r="P784" s="262"/>
      <c r="Q784" s="273"/>
      <c r="R784" s="273"/>
      <c r="S784" s="262"/>
    </row>
    <row r="785" spans="1:19">
      <c r="A785" s="262"/>
      <c r="B785" s="263"/>
      <c r="C785" s="263"/>
      <c r="D785" s="262"/>
      <c r="E785" s="312"/>
      <c r="F785" s="266"/>
      <c r="G785" s="266"/>
      <c r="H785" s="280"/>
      <c r="I785" s="273"/>
      <c r="J785" s="280"/>
      <c r="K785" s="280"/>
      <c r="L785" s="280"/>
      <c r="M785" s="262"/>
      <c r="N785" s="273"/>
      <c r="O785" s="273"/>
      <c r="P785" s="262"/>
      <c r="Q785" s="273"/>
      <c r="R785" s="273"/>
      <c r="S785" s="262"/>
    </row>
    <row r="786" spans="1:19">
      <c r="A786" s="262"/>
      <c r="B786" s="263"/>
      <c r="C786" s="263"/>
      <c r="D786" s="262"/>
      <c r="E786" s="312"/>
      <c r="F786" s="266"/>
      <c r="G786" s="266"/>
      <c r="H786" s="280"/>
      <c r="I786" s="273"/>
      <c r="J786" s="280"/>
      <c r="K786" s="280"/>
      <c r="L786" s="280"/>
      <c r="M786" s="262"/>
      <c r="N786" s="273"/>
      <c r="O786" s="273"/>
      <c r="P786" s="262"/>
      <c r="Q786" s="273"/>
      <c r="R786" s="273"/>
      <c r="S786" s="262"/>
    </row>
    <row r="787" spans="1:19">
      <c r="A787" s="262"/>
      <c r="B787" s="263"/>
      <c r="C787" s="263"/>
      <c r="D787" s="262"/>
      <c r="E787" s="312"/>
      <c r="F787" s="266"/>
      <c r="G787" s="266"/>
      <c r="H787" s="280"/>
      <c r="I787" s="273"/>
      <c r="J787" s="280"/>
      <c r="K787" s="280"/>
      <c r="L787" s="280"/>
      <c r="M787" s="262"/>
      <c r="N787" s="273"/>
      <c r="O787" s="273"/>
      <c r="P787" s="262"/>
      <c r="Q787" s="273"/>
      <c r="R787" s="273"/>
      <c r="S787" s="262"/>
    </row>
    <row r="788" spans="1:19">
      <c r="A788" s="262"/>
      <c r="B788" s="263"/>
      <c r="C788" s="263"/>
      <c r="D788" s="262"/>
      <c r="E788" s="312"/>
      <c r="F788" s="266"/>
      <c r="G788" s="266"/>
      <c r="H788" s="280"/>
      <c r="I788" s="273"/>
      <c r="J788" s="280"/>
      <c r="K788" s="280"/>
      <c r="L788" s="280"/>
      <c r="M788" s="262"/>
      <c r="N788" s="273"/>
      <c r="O788" s="273"/>
      <c r="P788" s="262"/>
      <c r="Q788" s="273"/>
      <c r="R788" s="273"/>
      <c r="S788" s="262"/>
    </row>
    <row r="789" spans="1:19">
      <c r="A789" s="262"/>
      <c r="B789" s="263"/>
      <c r="C789" s="263"/>
      <c r="D789" s="262"/>
      <c r="E789" s="312"/>
      <c r="F789" s="266"/>
      <c r="G789" s="266"/>
      <c r="H789" s="280"/>
      <c r="I789" s="273"/>
      <c r="J789" s="280"/>
      <c r="K789" s="280"/>
      <c r="L789" s="280"/>
      <c r="M789" s="262"/>
      <c r="N789" s="273"/>
      <c r="O789" s="273"/>
      <c r="P789" s="262"/>
      <c r="Q789" s="273"/>
      <c r="R789" s="273"/>
      <c r="S789" s="262"/>
    </row>
    <row r="790" spans="1:19">
      <c r="A790" s="262"/>
      <c r="B790" s="263"/>
      <c r="C790" s="263"/>
      <c r="D790" s="262"/>
      <c r="E790" s="312"/>
      <c r="F790" s="266"/>
      <c r="G790" s="266"/>
      <c r="H790" s="280"/>
      <c r="I790" s="273"/>
      <c r="J790" s="280"/>
      <c r="K790" s="280"/>
      <c r="L790" s="280"/>
      <c r="M790" s="262"/>
      <c r="N790" s="273"/>
      <c r="O790" s="273"/>
      <c r="P790" s="262"/>
      <c r="Q790" s="273"/>
      <c r="R790" s="273"/>
      <c r="S790" s="262"/>
    </row>
    <row r="791" spans="1:19">
      <c r="A791" s="262"/>
      <c r="B791" s="263"/>
      <c r="C791" s="263"/>
      <c r="D791" s="262"/>
      <c r="E791" s="312"/>
      <c r="F791" s="266"/>
      <c r="G791" s="266"/>
      <c r="H791" s="280"/>
      <c r="I791" s="273"/>
      <c r="J791" s="280"/>
      <c r="K791" s="280"/>
      <c r="L791" s="280"/>
      <c r="M791" s="262"/>
      <c r="N791" s="273"/>
      <c r="O791" s="273"/>
      <c r="P791" s="262"/>
      <c r="Q791" s="273"/>
      <c r="R791" s="273"/>
      <c r="S791" s="262"/>
    </row>
    <row r="792" spans="1:19">
      <c r="A792" s="262"/>
      <c r="B792" s="263"/>
      <c r="C792" s="263"/>
      <c r="D792" s="262"/>
      <c r="E792" s="312"/>
      <c r="F792" s="266"/>
      <c r="G792" s="266"/>
      <c r="H792" s="280"/>
      <c r="I792" s="273"/>
      <c r="J792" s="280"/>
      <c r="K792" s="280"/>
      <c r="L792" s="280"/>
      <c r="M792" s="262"/>
      <c r="N792" s="273"/>
      <c r="O792" s="273"/>
      <c r="P792" s="262"/>
      <c r="Q792" s="273"/>
      <c r="R792" s="273"/>
      <c r="S792" s="262"/>
    </row>
    <row r="793" spans="1:19">
      <c r="A793" s="262"/>
      <c r="B793" s="263"/>
      <c r="C793" s="263"/>
      <c r="D793" s="262"/>
      <c r="E793" s="312"/>
      <c r="F793" s="266"/>
      <c r="G793" s="266"/>
      <c r="H793" s="280"/>
      <c r="I793" s="273"/>
      <c r="J793" s="280"/>
      <c r="K793" s="280"/>
      <c r="L793" s="280"/>
      <c r="M793" s="262"/>
      <c r="N793" s="273"/>
      <c r="O793" s="273"/>
      <c r="P793" s="262"/>
      <c r="Q793" s="273"/>
      <c r="R793" s="273"/>
      <c r="S793" s="262"/>
    </row>
    <row r="794" spans="1:19">
      <c r="A794" s="262"/>
      <c r="B794" s="263"/>
      <c r="C794" s="263"/>
      <c r="D794" s="262"/>
      <c r="E794" s="312"/>
      <c r="F794" s="266"/>
      <c r="G794" s="266"/>
      <c r="H794" s="280"/>
      <c r="I794" s="273"/>
      <c r="J794" s="280"/>
      <c r="K794" s="280"/>
      <c r="L794" s="280"/>
      <c r="M794" s="262"/>
      <c r="N794" s="273"/>
      <c r="O794" s="273"/>
      <c r="P794" s="262"/>
      <c r="Q794" s="273"/>
      <c r="R794" s="273"/>
      <c r="S794" s="262"/>
    </row>
    <row r="795" spans="1:19">
      <c r="A795" s="262"/>
      <c r="B795" s="263"/>
      <c r="C795" s="263"/>
      <c r="D795" s="262"/>
      <c r="E795" s="312"/>
      <c r="F795" s="266"/>
      <c r="G795" s="266"/>
      <c r="H795" s="280"/>
      <c r="I795" s="273"/>
      <c r="J795" s="280"/>
      <c r="K795" s="280"/>
      <c r="L795" s="280"/>
      <c r="M795" s="262"/>
      <c r="N795" s="273"/>
      <c r="O795" s="273"/>
      <c r="P795" s="262"/>
      <c r="Q795" s="273"/>
      <c r="R795" s="273"/>
      <c r="S795" s="262"/>
    </row>
    <row r="796" spans="1:19">
      <c r="A796" s="262"/>
      <c r="B796" s="263"/>
      <c r="C796" s="263"/>
      <c r="D796" s="262"/>
      <c r="E796" s="312"/>
      <c r="F796" s="266"/>
      <c r="G796" s="266"/>
      <c r="H796" s="280"/>
      <c r="I796" s="273"/>
      <c r="J796" s="280"/>
      <c r="K796" s="280"/>
      <c r="L796" s="280"/>
      <c r="M796" s="262"/>
      <c r="N796" s="273"/>
      <c r="O796" s="273"/>
      <c r="P796" s="262"/>
      <c r="Q796" s="273"/>
      <c r="R796" s="273"/>
      <c r="S796" s="262"/>
    </row>
    <row r="797" spans="1:19">
      <c r="A797" s="262"/>
      <c r="B797" s="263"/>
      <c r="C797" s="263"/>
      <c r="D797" s="262"/>
      <c r="E797" s="312"/>
      <c r="F797" s="266"/>
      <c r="G797" s="266"/>
      <c r="H797" s="280"/>
      <c r="I797" s="273"/>
      <c r="J797" s="280"/>
      <c r="K797" s="280"/>
      <c r="L797" s="280"/>
      <c r="M797" s="262"/>
      <c r="N797" s="273"/>
      <c r="O797" s="273"/>
      <c r="P797" s="262"/>
      <c r="Q797" s="273"/>
      <c r="R797" s="273"/>
      <c r="S797" s="262"/>
    </row>
    <row r="798" spans="1:19">
      <c r="A798" s="262"/>
      <c r="B798" s="263"/>
      <c r="C798" s="263"/>
      <c r="D798" s="262"/>
      <c r="E798" s="312"/>
      <c r="F798" s="266"/>
      <c r="G798" s="266"/>
      <c r="H798" s="280"/>
      <c r="I798" s="273"/>
      <c r="J798" s="280"/>
      <c r="K798" s="280"/>
      <c r="L798" s="280"/>
      <c r="M798" s="262"/>
      <c r="N798" s="273"/>
      <c r="O798" s="273"/>
      <c r="P798" s="262"/>
      <c r="Q798" s="273"/>
      <c r="R798" s="273"/>
      <c r="S798" s="262"/>
    </row>
    <row r="799" spans="1:19">
      <c r="A799" s="262"/>
      <c r="B799" s="263"/>
      <c r="C799" s="263"/>
      <c r="D799" s="262"/>
      <c r="E799" s="312"/>
      <c r="F799" s="266"/>
      <c r="G799" s="266"/>
      <c r="H799" s="280"/>
      <c r="I799" s="273"/>
      <c r="J799" s="280"/>
      <c r="K799" s="280"/>
      <c r="L799" s="280"/>
      <c r="M799" s="262"/>
      <c r="N799" s="273"/>
      <c r="O799" s="273"/>
      <c r="P799" s="262"/>
      <c r="Q799" s="273"/>
      <c r="R799" s="273"/>
      <c r="S799" s="262"/>
    </row>
    <row r="800" spans="1:19">
      <c r="A800" s="262"/>
      <c r="B800" s="263"/>
      <c r="C800" s="263"/>
      <c r="D800" s="262"/>
      <c r="E800" s="312"/>
      <c r="F800" s="266"/>
      <c r="G800" s="266"/>
      <c r="H800" s="280"/>
      <c r="I800" s="273"/>
      <c r="J800" s="280"/>
      <c r="K800" s="280"/>
      <c r="L800" s="280"/>
      <c r="M800" s="262"/>
      <c r="N800" s="273"/>
      <c r="O800" s="273"/>
      <c r="P800" s="262"/>
      <c r="Q800" s="273"/>
      <c r="R800" s="273"/>
      <c r="S800" s="262"/>
    </row>
    <row r="801" spans="1:19">
      <c r="A801" s="262"/>
      <c r="B801" s="263"/>
      <c r="C801" s="263"/>
      <c r="D801" s="262"/>
      <c r="E801" s="312"/>
      <c r="F801" s="266"/>
      <c r="G801" s="266"/>
      <c r="H801" s="280"/>
      <c r="I801" s="273"/>
      <c r="J801" s="280"/>
      <c r="K801" s="280"/>
      <c r="L801" s="280"/>
      <c r="M801" s="262"/>
      <c r="N801" s="273"/>
      <c r="O801" s="273"/>
      <c r="P801" s="262"/>
      <c r="Q801" s="273"/>
      <c r="R801" s="273"/>
      <c r="S801" s="262"/>
    </row>
    <row r="802" spans="1:19">
      <c r="A802" s="262"/>
      <c r="B802" s="263"/>
      <c r="C802" s="263"/>
      <c r="D802" s="262"/>
      <c r="E802" s="312"/>
      <c r="F802" s="266"/>
      <c r="G802" s="266"/>
      <c r="H802" s="280"/>
      <c r="I802" s="273"/>
      <c r="J802" s="280"/>
      <c r="K802" s="280"/>
      <c r="L802" s="280"/>
      <c r="M802" s="262"/>
      <c r="N802" s="273"/>
      <c r="O802" s="273"/>
      <c r="P802" s="262"/>
      <c r="Q802" s="273"/>
      <c r="R802" s="273"/>
      <c r="S802" s="262"/>
    </row>
    <row r="803" spans="1:19">
      <c r="A803" s="262"/>
      <c r="B803" s="263"/>
      <c r="C803" s="263"/>
      <c r="D803" s="262"/>
      <c r="E803" s="312"/>
      <c r="F803" s="266"/>
      <c r="G803" s="266"/>
      <c r="H803" s="280"/>
      <c r="I803" s="273"/>
      <c r="J803" s="280"/>
      <c r="K803" s="280"/>
      <c r="L803" s="280"/>
      <c r="M803" s="262"/>
      <c r="N803" s="273"/>
      <c r="O803" s="273"/>
      <c r="P803" s="262"/>
      <c r="Q803" s="273"/>
      <c r="R803" s="273"/>
      <c r="S803" s="262"/>
    </row>
    <row r="804" spans="1:19">
      <c r="A804" s="262"/>
      <c r="B804" s="263"/>
      <c r="C804" s="263"/>
      <c r="D804" s="262"/>
      <c r="E804" s="312"/>
      <c r="F804" s="266"/>
      <c r="G804" s="266"/>
      <c r="H804" s="280"/>
      <c r="I804" s="273"/>
      <c r="J804" s="280"/>
      <c r="K804" s="280"/>
      <c r="L804" s="280"/>
      <c r="M804" s="262"/>
      <c r="N804" s="273"/>
      <c r="O804" s="273"/>
      <c r="P804" s="262"/>
      <c r="Q804" s="273"/>
      <c r="R804" s="273"/>
      <c r="S804" s="262"/>
    </row>
    <row r="805" spans="1:19">
      <c r="A805" s="262"/>
      <c r="B805" s="263"/>
      <c r="C805" s="263"/>
      <c r="D805" s="262"/>
      <c r="E805" s="312"/>
      <c r="F805" s="266"/>
      <c r="G805" s="266"/>
      <c r="H805" s="280"/>
      <c r="I805" s="273"/>
      <c r="J805" s="280"/>
      <c r="K805" s="280"/>
      <c r="L805" s="280"/>
      <c r="M805" s="262"/>
      <c r="N805" s="273"/>
      <c r="O805" s="273"/>
      <c r="P805" s="262"/>
      <c r="Q805" s="273"/>
      <c r="R805" s="273"/>
      <c r="S805" s="262"/>
    </row>
    <row r="806" spans="1:19">
      <c r="A806" s="262"/>
      <c r="B806" s="263"/>
      <c r="C806" s="263"/>
      <c r="D806" s="262"/>
      <c r="E806" s="312"/>
      <c r="F806" s="266"/>
      <c r="G806" s="266"/>
      <c r="H806" s="280"/>
      <c r="I806" s="273"/>
      <c r="J806" s="280"/>
      <c r="K806" s="280"/>
      <c r="L806" s="280"/>
      <c r="M806" s="262"/>
      <c r="N806" s="273"/>
      <c r="O806" s="273"/>
      <c r="P806" s="262"/>
      <c r="Q806" s="273"/>
      <c r="R806" s="273"/>
      <c r="S806" s="262"/>
    </row>
    <row r="807" spans="1:19">
      <c r="A807" s="262"/>
      <c r="B807" s="263"/>
      <c r="C807" s="263"/>
      <c r="D807" s="262"/>
      <c r="E807" s="312"/>
      <c r="F807" s="266"/>
      <c r="G807" s="266"/>
      <c r="H807" s="280"/>
      <c r="I807" s="273"/>
      <c r="J807" s="280"/>
      <c r="K807" s="280"/>
      <c r="L807" s="280"/>
      <c r="M807" s="262"/>
      <c r="N807" s="273"/>
      <c r="O807" s="273"/>
      <c r="P807" s="262"/>
      <c r="Q807" s="273"/>
      <c r="R807" s="273"/>
      <c r="S807" s="262"/>
    </row>
    <row r="808" spans="1:19">
      <c r="A808" s="262"/>
      <c r="B808" s="263"/>
      <c r="C808" s="263"/>
      <c r="D808" s="262"/>
      <c r="E808" s="312"/>
      <c r="F808" s="266"/>
      <c r="G808" s="266"/>
      <c r="H808" s="280"/>
      <c r="I808" s="273"/>
      <c r="J808" s="280"/>
      <c r="K808" s="280"/>
      <c r="L808" s="280"/>
      <c r="M808" s="262"/>
      <c r="N808" s="273"/>
      <c r="O808" s="273"/>
      <c r="P808" s="262"/>
      <c r="Q808" s="273"/>
      <c r="R808" s="273"/>
      <c r="S808" s="262"/>
    </row>
    <row r="809" spans="1:19">
      <c r="A809" s="262"/>
      <c r="B809" s="263"/>
      <c r="C809" s="263"/>
      <c r="D809" s="262"/>
      <c r="E809" s="312"/>
      <c r="F809" s="266"/>
      <c r="G809" s="266"/>
      <c r="H809" s="280"/>
      <c r="I809" s="273"/>
      <c r="J809" s="280"/>
      <c r="K809" s="280"/>
      <c r="L809" s="280"/>
      <c r="M809" s="262"/>
      <c r="N809" s="273"/>
      <c r="O809" s="273"/>
      <c r="P809" s="262"/>
      <c r="Q809" s="273"/>
      <c r="R809" s="273"/>
      <c r="S809" s="262"/>
    </row>
    <row r="810" spans="1:19">
      <c r="A810" s="262"/>
      <c r="B810" s="263"/>
      <c r="C810" s="263"/>
      <c r="D810" s="262"/>
      <c r="E810" s="312"/>
      <c r="F810" s="266"/>
      <c r="G810" s="266"/>
      <c r="H810" s="280"/>
      <c r="I810" s="273"/>
      <c r="J810" s="280"/>
      <c r="K810" s="280"/>
      <c r="L810" s="280"/>
      <c r="M810" s="262"/>
      <c r="N810" s="273"/>
      <c r="O810" s="273"/>
      <c r="P810" s="262"/>
      <c r="Q810" s="273"/>
      <c r="R810" s="273"/>
      <c r="S810" s="262"/>
    </row>
    <row r="811" spans="1:19">
      <c r="A811" s="262"/>
      <c r="B811" s="263"/>
      <c r="C811" s="263"/>
      <c r="D811" s="262"/>
      <c r="E811" s="312"/>
      <c r="F811" s="266"/>
      <c r="G811" s="266"/>
      <c r="H811" s="280"/>
      <c r="I811" s="273"/>
      <c r="J811" s="280"/>
      <c r="K811" s="280"/>
      <c r="L811" s="280"/>
      <c r="M811" s="262"/>
      <c r="N811" s="273"/>
      <c r="O811" s="273"/>
      <c r="P811" s="262"/>
      <c r="Q811" s="273"/>
      <c r="R811" s="273"/>
      <c r="S811" s="262"/>
    </row>
    <row r="812" spans="1:19">
      <c r="A812" s="262"/>
      <c r="B812" s="263"/>
      <c r="C812" s="263"/>
      <c r="D812" s="262"/>
      <c r="E812" s="312"/>
      <c r="F812" s="266"/>
      <c r="G812" s="266"/>
      <c r="H812" s="280"/>
      <c r="I812" s="273"/>
      <c r="J812" s="280"/>
      <c r="K812" s="280"/>
      <c r="L812" s="280"/>
      <c r="M812" s="262"/>
      <c r="N812" s="273"/>
      <c r="O812" s="273"/>
      <c r="P812" s="262"/>
      <c r="Q812" s="273"/>
      <c r="R812" s="273"/>
      <c r="S812" s="262"/>
    </row>
    <row r="813" spans="1:19">
      <c r="A813" s="262"/>
      <c r="B813" s="263"/>
      <c r="C813" s="263"/>
      <c r="D813" s="262"/>
      <c r="E813" s="312"/>
      <c r="F813" s="266"/>
      <c r="G813" s="266"/>
      <c r="H813" s="280"/>
      <c r="I813" s="273"/>
      <c r="J813" s="280"/>
      <c r="K813" s="280"/>
      <c r="L813" s="280"/>
      <c r="M813" s="262"/>
      <c r="N813" s="273"/>
      <c r="O813" s="273"/>
      <c r="P813" s="262"/>
      <c r="Q813" s="273"/>
      <c r="R813" s="273"/>
      <c r="S813" s="262"/>
    </row>
    <row r="814" spans="1:19">
      <c r="A814" s="262"/>
      <c r="B814" s="263"/>
      <c r="C814" s="263"/>
      <c r="D814" s="262"/>
      <c r="E814" s="312"/>
      <c r="F814" s="266"/>
      <c r="G814" s="266"/>
      <c r="H814" s="280"/>
      <c r="I814" s="273"/>
      <c r="J814" s="280"/>
      <c r="K814" s="280"/>
      <c r="L814" s="280"/>
      <c r="M814" s="262"/>
      <c r="N814" s="273"/>
      <c r="O814" s="273"/>
      <c r="P814" s="262"/>
      <c r="Q814" s="273"/>
      <c r="R814" s="273"/>
      <c r="S814" s="262"/>
    </row>
    <row r="815" spans="1:19">
      <c r="A815" s="262"/>
      <c r="B815" s="263"/>
      <c r="C815" s="263"/>
      <c r="D815" s="262"/>
      <c r="E815" s="312"/>
      <c r="F815" s="266"/>
      <c r="G815" s="266"/>
      <c r="H815" s="280"/>
      <c r="I815" s="273"/>
      <c r="J815" s="280"/>
      <c r="K815" s="280"/>
      <c r="L815" s="280"/>
      <c r="M815" s="262"/>
      <c r="N815" s="273"/>
      <c r="O815" s="273"/>
      <c r="P815" s="262"/>
      <c r="Q815" s="273"/>
      <c r="R815" s="273"/>
      <c r="S815" s="262"/>
    </row>
    <row r="816" spans="1:19">
      <c r="A816" s="262"/>
      <c r="B816" s="263"/>
      <c r="C816" s="263"/>
      <c r="D816" s="262"/>
      <c r="E816" s="312"/>
      <c r="F816" s="266"/>
      <c r="G816" s="266"/>
      <c r="H816" s="280"/>
      <c r="I816" s="273"/>
      <c r="J816" s="280"/>
      <c r="K816" s="280"/>
      <c r="L816" s="280"/>
      <c r="M816" s="262"/>
      <c r="N816" s="273"/>
      <c r="O816" s="273"/>
      <c r="P816" s="262"/>
      <c r="Q816" s="273"/>
      <c r="R816" s="273"/>
      <c r="S816" s="262"/>
    </row>
    <row r="817" spans="1:19">
      <c r="A817" s="262"/>
      <c r="B817" s="263"/>
      <c r="C817" s="263"/>
      <c r="D817" s="262"/>
      <c r="E817" s="312"/>
      <c r="F817" s="266"/>
      <c r="G817" s="266"/>
      <c r="H817" s="280"/>
      <c r="I817" s="273"/>
      <c r="J817" s="280"/>
      <c r="K817" s="280"/>
      <c r="L817" s="280"/>
      <c r="M817" s="262"/>
      <c r="N817" s="273"/>
      <c r="O817" s="273"/>
      <c r="P817" s="262"/>
      <c r="Q817" s="273"/>
      <c r="R817" s="273"/>
      <c r="S817" s="262"/>
    </row>
    <row r="818" spans="1:19">
      <c r="A818" s="262"/>
      <c r="B818" s="263"/>
      <c r="C818" s="263"/>
      <c r="D818" s="262"/>
      <c r="E818" s="312"/>
      <c r="F818" s="266"/>
      <c r="G818" s="266"/>
      <c r="H818" s="280"/>
      <c r="I818" s="273"/>
      <c r="J818" s="280"/>
      <c r="K818" s="280"/>
      <c r="L818" s="280"/>
      <c r="M818" s="262"/>
      <c r="N818" s="273"/>
      <c r="O818" s="273"/>
      <c r="P818" s="262"/>
      <c r="Q818" s="273"/>
      <c r="R818" s="273"/>
      <c r="S818" s="262"/>
    </row>
    <row r="819" spans="1:19">
      <c r="A819" s="262"/>
      <c r="B819" s="263"/>
      <c r="C819" s="263"/>
      <c r="D819" s="262"/>
      <c r="E819" s="312"/>
      <c r="F819" s="266"/>
      <c r="G819" s="266"/>
      <c r="H819" s="280"/>
      <c r="I819" s="273"/>
      <c r="J819" s="280"/>
      <c r="K819" s="280"/>
      <c r="L819" s="280"/>
      <c r="M819" s="262"/>
      <c r="N819" s="273"/>
      <c r="O819" s="273"/>
      <c r="P819" s="262"/>
      <c r="Q819" s="273"/>
      <c r="R819" s="273"/>
      <c r="S819" s="262"/>
    </row>
    <row r="820" spans="1:19">
      <c r="A820" s="262"/>
      <c r="B820" s="263"/>
      <c r="C820" s="263"/>
      <c r="D820" s="262"/>
      <c r="E820" s="312"/>
      <c r="F820" s="266"/>
      <c r="G820" s="266"/>
      <c r="H820" s="280"/>
      <c r="I820" s="273"/>
      <c r="J820" s="280"/>
      <c r="K820" s="280"/>
      <c r="L820" s="280"/>
      <c r="M820" s="262"/>
      <c r="N820" s="273"/>
      <c r="O820" s="273"/>
      <c r="P820" s="262"/>
      <c r="Q820" s="273"/>
      <c r="R820" s="273"/>
      <c r="S820" s="262"/>
    </row>
    <row r="821" spans="1:19">
      <c r="A821" s="262"/>
      <c r="B821" s="263"/>
      <c r="C821" s="263"/>
      <c r="D821" s="262"/>
      <c r="E821" s="312"/>
      <c r="F821" s="266"/>
      <c r="G821" s="266"/>
      <c r="H821" s="280"/>
      <c r="I821" s="273"/>
      <c r="J821" s="280"/>
      <c r="K821" s="280"/>
      <c r="L821" s="280"/>
      <c r="M821" s="262"/>
      <c r="N821" s="273"/>
      <c r="O821" s="273"/>
      <c r="P821" s="262"/>
      <c r="Q821" s="273"/>
      <c r="R821" s="273"/>
      <c r="S821" s="262"/>
    </row>
    <row r="822" spans="1:19">
      <c r="A822" s="262"/>
      <c r="B822" s="263"/>
      <c r="C822" s="263"/>
      <c r="D822" s="262"/>
      <c r="E822" s="312"/>
      <c r="F822" s="266"/>
      <c r="G822" s="266"/>
      <c r="H822" s="280"/>
      <c r="I822" s="273"/>
      <c r="J822" s="280"/>
      <c r="K822" s="280"/>
      <c r="L822" s="280"/>
      <c r="M822" s="262"/>
      <c r="N822" s="273"/>
      <c r="O822" s="273"/>
      <c r="P822" s="262"/>
      <c r="Q822" s="273"/>
      <c r="R822" s="273"/>
      <c r="S822" s="262"/>
    </row>
    <row r="823" spans="1:19">
      <c r="A823" s="262"/>
      <c r="B823" s="263"/>
      <c r="C823" s="263"/>
      <c r="D823" s="262"/>
      <c r="E823" s="312"/>
      <c r="F823" s="266"/>
      <c r="G823" s="266"/>
      <c r="H823" s="280"/>
      <c r="I823" s="273"/>
      <c r="J823" s="280"/>
      <c r="K823" s="280"/>
      <c r="L823" s="280"/>
      <c r="M823" s="262"/>
      <c r="N823" s="273"/>
      <c r="O823" s="273"/>
      <c r="P823" s="262"/>
      <c r="Q823" s="273"/>
      <c r="R823" s="273"/>
      <c r="S823" s="262"/>
    </row>
    <row r="824" spans="1:19">
      <c r="A824" s="262"/>
      <c r="B824" s="263"/>
      <c r="C824" s="263"/>
      <c r="D824" s="262"/>
      <c r="E824" s="312"/>
      <c r="F824" s="266"/>
      <c r="G824" s="266"/>
      <c r="H824" s="280"/>
      <c r="I824" s="273"/>
      <c r="J824" s="280"/>
      <c r="K824" s="280"/>
      <c r="L824" s="280"/>
      <c r="M824" s="262"/>
      <c r="N824" s="273"/>
      <c r="O824" s="273"/>
      <c r="P824" s="262"/>
      <c r="Q824" s="273"/>
      <c r="R824" s="273"/>
      <c r="S824" s="262"/>
    </row>
    <row r="825" spans="1:19">
      <c r="A825" s="262"/>
      <c r="B825" s="263"/>
      <c r="C825" s="263"/>
      <c r="D825" s="262"/>
      <c r="E825" s="312"/>
      <c r="F825" s="266"/>
      <c r="G825" s="266"/>
      <c r="H825" s="280"/>
      <c r="I825" s="273"/>
      <c r="J825" s="280"/>
      <c r="K825" s="280"/>
      <c r="L825" s="280"/>
      <c r="M825" s="262"/>
      <c r="N825" s="273"/>
      <c r="O825" s="273"/>
      <c r="P825" s="262"/>
      <c r="Q825" s="273"/>
      <c r="R825" s="273"/>
      <c r="S825" s="262"/>
    </row>
    <row r="826" spans="1:19">
      <c r="A826" s="262"/>
      <c r="B826" s="263"/>
      <c r="C826" s="263"/>
      <c r="D826" s="262"/>
      <c r="E826" s="312"/>
      <c r="F826" s="266"/>
      <c r="G826" s="266"/>
      <c r="H826" s="280"/>
      <c r="I826" s="273"/>
      <c r="J826" s="280"/>
      <c r="K826" s="280"/>
      <c r="L826" s="280"/>
      <c r="M826" s="262"/>
      <c r="N826" s="273"/>
      <c r="O826" s="273"/>
      <c r="P826" s="262"/>
      <c r="Q826" s="273"/>
      <c r="R826" s="273"/>
      <c r="S826" s="262"/>
    </row>
    <row r="827" spans="1:19">
      <c r="A827" s="262"/>
      <c r="B827" s="263"/>
      <c r="C827" s="263"/>
      <c r="D827" s="262"/>
      <c r="E827" s="312"/>
      <c r="F827" s="266"/>
      <c r="G827" s="266"/>
      <c r="H827" s="280"/>
      <c r="I827" s="273"/>
      <c r="J827" s="280"/>
      <c r="K827" s="280"/>
      <c r="L827" s="280"/>
      <c r="M827" s="262"/>
      <c r="N827" s="273"/>
      <c r="O827" s="273"/>
      <c r="P827" s="262"/>
      <c r="Q827" s="273"/>
      <c r="R827" s="273"/>
      <c r="S827" s="262"/>
    </row>
    <row r="828" spans="1:19">
      <c r="A828" s="262"/>
      <c r="B828" s="263"/>
      <c r="C828" s="263"/>
      <c r="D828" s="262"/>
      <c r="E828" s="312"/>
      <c r="F828" s="266"/>
      <c r="G828" s="266"/>
      <c r="H828" s="280"/>
      <c r="I828" s="273"/>
      <c r="J828" s="280"/>
      <c r="K828" s="280"/>
      <c r="L828" s="280"/>
      <c r="M828" s="262"/>
      <c r="N828" s="273"/>
      <c r="O828" s="273"/>
      <c r="P828" s="262"/>
      <c r="Q828" s="273"/>
      <c r="R828" s="273"/>
      <c r="S828" s="262"/>
    </row>
    <row r="829" spans="1:19">
      <c r="A829" s="262"/>
      <c r="B829" s="263"/>
      <c r="C829" s="263"/>
      <c r="D829" s="262"/>
      <c r="E829" s="312"/>
      <c r="F829" s="266"/>
      <c r="G829" s="266"/>
      <c r="H829" s="280"/>
      <c r="I829" s="273"/>
      <c r="J829" s="280"/>
      <c r="K829" s="280"/>
      <c r="L829" s="280"/>
      <c r="M829" s="262"/>
      <c r="N829" s="273"/>
      <c r="O829" s="273"/>
      <c r="P829" s="262"/>
      <c r="Q829" s="273"/>
      <c r="R829" s="273"/>
      <c r="S829" s="262"/>
    </row>
    <row r="830" spans="1:19">
      <c r="A830" s="262"/>
      <c r="B830" s="263"/>
      <c r="C830" s="263"/>
      <c r="D830" s="262"/>
      <c r="E830" s="312"/>
      <c r="F830" s="266"/>
      <c r="G830" s="266"/>
      <c r="H830" s="280"/>
      <c r="I830" s="273"/>
      <c r="J830" s="280"/>
      <c r="K830" s="280"/>
      <c r="L830" s="280"/>
      <c r="M830" s="262"/>
      <c r="N830" s="273"/>
      <c r="O830" s="273"/>
      <c r="P830" s="262"/>
      <c r="Q830" s="273"/>
      <c r="R830" s="273"/>
      <c r="S830" s="262"/>
    </row>
    <row r="831" spans="1:19">
      <c r="A831" s="262"/>
      <c r="B831" s="263"/>
      <c r="C831" s="263"/>
      <c r="D831" s="262"/>
      <c r="E831" s="312"/>
      <c r="F831" s="266"/>
      <c r="G831" s="266"/>
      <c r="H831" s="280"/>
      <c r="I831" s="273"/>
      <c r="J831" s="280"/>
      <c r="K831" s="280"/>
      <c r="L831" s="280"/>
      <c r="M831" s="262"/>
      <c r="N831" s="273"/>
      <c r="O831" s="273"/>
      <c r="P831" s="262"/>
      <c r="Q831" s="273"/>
      <c r="R831" s="273"/>
      <c r="S831" s="262"/>
    </row>
    <row r="832" spans="1:19">
      <c r="A832" s="262"/>
      <c r="B832" s="313"/>
      <c r="C832" s="263"/>
      <c r="D832" s="262"/>
      <c r="E832" s="314"/>
      <c r="F832" s="266"/>
      <c r="G832" s="316"/>
      <c r="H832" s="280"/>
      <c r="I832" s="273"/>
      <c r="J832" s="280"/>
      <c r="K832" s="280"/>
      <c r="L832" s="280"/>
      <c r="M832" s="262"/>
      <c r="N832" s="273"/>
      <c r="O832" s="273"/>
      <c r="P832" s="262"/>
      <c r="Q832" s="273"/>
      <c r="R832" s="273"/>
      <c r="S832" s="262"/>
    </row>
    <row r="833" spans="1:19">
      <c r="A833" s="262"/>
      <c r="B833" s="313"/>
      <c r="C833" s="263"/>
      <c r="D833" s="262"/>
      <c r="E833" s="314"/>
      <c r="F833" s="266"/>
      <c r="G833" s="266"/>
      <c r="H833" s="280"/>
      <c r="I833" s="273"/>
      <c r="J833" s="280"/>
      <c r="K833" s="280"/>
      <c r="L833" s="280"/>
      <c r="M833" s="262"/>
      <c r="N833" s="273"/>
      <c r="O833" s="273"/>
      <c r="P833" s="262"/>
      <c r="Q833" s="273"/>
      <c r="R833" s="273"/>
      <c r="S833" s="262"/>
    </row>
    <row r="834" spans="1:19">
      <c r="A834" s="262"/>
      <c r="B834" s="313"/>
      <c r="C834" s="263"/>
      <c r="D834" s="262"/>
      <c r="E834" s="314"/>
      <c r="F834" s="266"/>
      <c r="G834" s="266"/>
      <c r="H834" s="280"/>
      <c r="I834" s="273"/>
      <c r="J834" s="280"/>
      <c r="K834" s="280"/>
      <c r="L834" s="280"/>
      <c r="M834" s="262"/>
      <c r="N834" s="273"/>
      <c r="O834" s="273"/>
      <c r="P834" s="262"/>
      <c r="Q834" s="273"/>
      <c r="R834" s="273"/>
      <c r="S834" s="262"/>
    </row>
    <row r="835" spans="1:19">
      <c r="A835" s="262"/>
      <c r="B835" s="313"/>
      <c r="C835" s="263"/>
      <c r="D835" s="262"/>
      <c r="E835" s="314"/>
      <c r="F835" s="266"/>
      <c r="G835" s="266"/>
      <c r="H835" s="280"/>
      <c r="I835" s="273"/>
      <c r="J835" s="280"/>
      <c r="K835" s="280"/>
      <c r="L835" s="280"/>
      <c r="M835" s="262"/>
      <c r="N835" s="273"/>
      <c r="O835" s="273"/>
      <c r="P835" s="262"/>
      <c r="Q835" s="273"/>
      <c r="R835" s="273"/>
      <c r="S835" s="262"/>
    </row>
    <row r="836" spans="1:19">
      <c r="A836" s="262"/>
      <c r="B836" s="313"/>
      <c r="C836" s="263"/>
      <c r="D836" s="262"/>
      <c r="E836" s="314"/>
      <c r="F836" s="266"/>
      <c r="G836" s="266"/>
      <c r="H836" s="280"/>
      <c r="I836" s="273"/>
      <c r="J836" s="280"/>
      <c r="K836" s="280"/>
      <c r="L836" s="280"/>
      <c r="M836" s="262"/>
      <c r="N836" s="273"/>
      <c r="O836" s="273"/>
      <c r="P836" s="262"/>
      <c r="Q836" s="273"/>
      <c r="R836" s="273"/>
      <c r="S836" s="262"/>
    </row>
    <row r="837" spans="1:19">
      <c r="A837" s="262"/>
      <c r="B837" s="313"/>
      <c r="C837" s="263"/>
      <c r="D837" s="262"/>
      <c r="E837" s="314"/>
      <c r="F837" s="266"/>
      <c r="G837" s="266"/>
      <c r="H837" s="280"/>
      <c r="I837" s="273"/>
      <c r="J837" s="280"/>
      <c r="K837" s="280"/>
      <c r="L837" s="280"/>
      <c r="M837" s="262"/>
      <c r="N837" s="273"/>
      <c r="O837" s="273"/>
      <c r="P837" s="262"/>
      <c r="Q837" s="273"/>
      <c r="R837" s="273"/>
      <c r="S837" s="262"/>
    </row>
    <row r="838" spans="1:19">
      <c r="A838" s="262"/>
      <c r="B838" s="313"/>
      <c r="C838" s="263"/>
      <c r="D838" s="262"/>
      <c r="E838" s="314"/>
      <c r="F838" s="266"/>
      <c r="G838" s="266"/>
      <c r="H838" s="280"/>
      <c r="I838" s="273"/>
      <c r="J838" s="280"/>
      <c r="K838" s="280"/>
      <c r="L838" s="280"/>
      <c r="M838" s="262"/>
      <c r="N838" s="273"/>
      <c r="O838" s="273"/>
      <c r="P838" s="262"/>
      <c r="Q838" s="273"/>
      <c r="R838" s="273"/>
      <c r="S838" s="262"/>
    </row>
    <row r="839" spans="1:19">
      <c r="A839" s="262"/>
      <c r="B839" s="313"/>
      <c r="C839" s="263"/>
      <c r="D839" s="262"/>
      <c r="E839" s="314"/>
      <c r="F839" s="266"/>
      <c r="G839" s="266"/>
      <c r="H839" s="280"/>
      <c r="I839" s="273"/>
      <c r="J839" s="280"/>
      <c r="K839" s="280"/>
      <c r="L839" s="280"/>
      <c r="M839" s="262"/>
      <c r="N839" s="273"/>
      <c r="O839" s="273"/>
      <c r="P839" s="262"/>
      <c r="Q839" s="273"/>
      <c r="R839" s="273"/>
      <c r="S839" s="262"/>
    </row>
    <row r="840" spans="1:19">
      <c r="A840" s="262"/>
      <c r="B840" s="313"/>
      <c r="C840" s="263"/>
      <c r="D840" s="262"/>
      <c r="E840" s="314"/>
      <c r="F840" s="266"/>
      <c r="G840" s="266"/>
      <c r="H840" s="280"/>
      <c r="I840" s="273"/>
      <c r="J840" s="280"/>
      <c r="K840" s="280"/>
      <c r="L840" s="280"/>
      <c r="M840" s="262"/>
      <c r="N840" s="273"/>
      <c r="O840" s="273"/>
      <c r="P840" s="262"/>
      <c r="Q840" s="273"/>
      <c r="R840" s="273"/>
      <c r="S840" s="262"/>
    </row>
    <row r="841" spans="1:19">
      <c r="A841" s="262"/>
      <c r="B841" s="263"/>
      <c r="C841" s="263"/>
      <c r="D841" s="262"/>
      <c r="E841" s="314"/>
      <c r="F841" s="266"/>
      <c r="G841" s="266"/>
      <c r="H841" s="280"/>
      <c r="I841" s="273"/>
      <c r="J841" s="280"/>
      <c r="K841" s="280"/>
      <c r="L841" s="280"/>
      <c r="M841" s="262"/>
      <c r="N841" s="273"/>
      <c r="O841" s="273"/>
      <c r="P841" s="262"/>
      <c r="Q841" s="273"/>
      <c r="R841" s="273"/>
      <c r="S841" s="262"/>
    </row>
    <row r="842" spans="1:19">
      <c r="A842" s="262"/>
      <c r="B842" s="263"/>
      <c r="C842" s="263"/>
      <c r="D842" s="262"/>
      <c r="E842" s="317"/>
      <c r="F842" s="266"/>
      <c r="G842" s="266"/>
      <c r="H842" s="280"/>
      <c r="I842" s="273"/>
      <c r="J842" s="280"/>
      <c r="K842" s="280"/>
      <c r="L842" s="280"/>
      <c r="M842" s="262"/>
      <c r="N842" s="273"/>
      <c r="O842" s="273"/>
      <c r="P842" s="262"/>
      <c r="Q842" s="273"/>
      <c r="R842" s="273"/>
      <c r="S842" s="262"/>
    </row>
    <row r="843" spans="1:19">
      <c r="A843" s="262"/>
      <c r="B843" s="263"/>
      <c r="C843" s="263"/>
      <c r="D843" s="262"/>
      <c r="E843" s="317"/>
      <c r="F843" s="266"/>
      <c r="G843" s="266"/>
      <c r="H843" s="280"/>
      <c r="I843" s="273"/>
      <c r="J843" s="280"/>
      <c r="K843" s="280"/>
      <c r="L843" s="280"/>
      <c r="M843" s="262"/>
      <c r="N843" s="273"/>
      <c r="O843" s="273"/>
      <c r="P843" s="262"/>
      <c r="Q843" s="273"/>
      <c r="R843" s="273"/>
      <c r="S843" s="262"/>
    </row>
    <row r="844" spans="1:19">
      <c r="A844" s="262"/>
      <c r="B844" s="263"/>
      <c r="C844" s="263"/>
      <c r="D844" s="262"/>
      <c r="E844" s="317"/>
      <c r="F844" s="266"/>
      <c r="G844" s="266"/>
      <c r="H844" s="280"/>
      <c r="I844" s="273"/>
      <c r="J844" s="280"/>
      <c r="K844" s="280"/>
      <c r="L844" s="280"/>
      <c r="M844" s="262"/>
      <c r="N844" s="273"/>
      <c r="O844" s="273"/>
      <c r="P844" s="262"/>
      <c r="Q844" s="273"/>
      <c r="R844" s="273"/>
      <c r="S844" s="262"/>
    </row>
    <row r="845" spans="1:19">
      <c r="A845" s="262"/>
      <c r="B845" s="270"/>
      <c r="C845" s="263"/>
      <c r="D845" s="262"/>
      <c r="E845" s="317"/>
      <c r="F845" s="266"/>
      <c r="G845" s="266"/>
      <c r="H845" s="280"/>
      <c r="I845" s="273"/>
      <c r="J845" s="280"/>
      <c r="K845" s="280"/>
      <c r="L845" s="280"/>
      <c r="M845" s="262"/>
      <c r="N845" s="273"/>
      <c r="O845" s="273"/>
      <c r="P845" s="262"/>
      <c r="Q845" s="273"/>
      <c r="R845" s="273"/>
      <c r="S845" s="262"/>
    </row>
    <row r="846" spans="1:19">
      <c r="A846" s="262"/>
      <c r="B846" s="263"/>
      <c r="C846" s="263"/>
      <c r="D846" s="262"/>
      <c r="E846" s="312"/>
      <c r="F846" s="266"/>
      <c r="G846" s="266"/>
      <c r="H846" s="280"/>
      <c r="I846" s="273"/>
      <c r="J846" s="280"/>
      <c r="K846" s="280"/>
      <c r="L846" s="280"/>
      <c r="M846" s="262"/>
      <c r="N846" s="273"/>
      <c r="O846" s="273"/>
      <c r="P846" s="262"/>
      <c r="Q846" s="273"/>
      <c r="R846" s="273"/>
      <c r="S846" s="262"/>
    </row>
    <row r="847" spans="1:19">
      <c r="A847" s="262"/>
      <c r="B847" s="263"/>
      <c r="C847" s="263"/>
      <c r="D847" s="262"/>
      <c r="E847" s="312"/>
      <c r="F847" s="266"/>
      <c r="G847" s="266"/>
      <c r="H847" s="280"/>
      <c r="I847" s="273"/>
      <c r="J847" s="280"/>
      <c r="K847" s="280"/>
      <c r="L847" s="280"/>
      <c r="M847" s="262"/>
      <c r="N847" s="273"/>
      <c r="O847" s="273"/>
      <c r="P847" s="262"/>
      <c r="Q847" s="273"/>
      <c r="R847" s="273"/>
      <c r="S847" s="262"/>
    </row>
    <row r="848" spans="1:19">
      <c r="A848" s="262"/>
      <c r="B848" s="263"/>
      <c r="C848" s="263"/>
      <c r="D848" s="262"/>
      <c r="E848" s="312"/>
      <c r="F848" s="266"/>
      <c r="G848" s="266"/>
      <c r="H848" s="280"/>
      <c r="I848" s="273"/>
      <c r="J848" s="280"/>
      <c r="K848" s="280"/>
      <c r="L848" s="280"/>
      <c r="M848" s="262"/>
      <c r="N848" s="273"/>
      <c r="O848" s="273"/>
      <c r="P848" s="262"/>
      <c r="Q848" s="273"/>
      <c r="R848" s="273"/>
      <c r="S848" s="262"/>
    </row>
    <row r="849" spans="1:19">
      <c r="A849" s="262"/>
      <c r="B849" s="263"/>
      <c r="C849" s="263"/>
      <c r="D849" s="262"/>
      <c r="E849" s="312"/>
      <c r="F849" s="266"/>
      <c r="G849" s="266"/>
      <c r="H849" s="280"/>
      <c r="I849" s="273"/>
      <c r="J849" s="280"/>
      <c r="K849" s="280"/>
      <c r="L849" s="280"/>
      <c r="M849" s="262"/>
      <c r="N849" s="273"/>
      <c r="O849" s="273"/>
      <c r="P849" s="262"/>
      <c r="Q849" s="273"/>
      <c r="R849" s="273"/>
      <c r="S849" s="262"/>
    </row>
    <row r="850" spans="1:19">
      <c r="A850" s="262"/>
      <c r="B850" s="263"/>
      <c r="C850" s="263"/>
      <c r="D850" s="262"/>
      <c r="E850" s="312"/>
      <c r="F850" s="266"/>
      <c r="G850" s="266"/>
      <c r="H850" s="280"/>
      <c r="I850" s="273"/>
      <c r="J850" s="280"/>
      <c r="K850" s="280"/>
      <c r="L850" s="280"/>
      <c r="M850" s="262"/>
      <c r="N850" s="273"/>
      <c r="O850" s="273"/>
      <c r="P850" s="262"/>
      <c r="Q850" s="273"/>
      <c r="R850" s="273"/>
      <c r="S850" s="262"/>
    </row>
    <row r="851" spans="1:19">
      <c r="A851" s="262"/>
      <c r="B851" s="263"/>
      <c r="C851" s="263"/>
      <c r="D851" s="262"/>
      <c r="E851" s="312"/>
      <c r="F851" s="266"/>
      <c r="G851" s="266"/>
      <c r="H851" s="280"/>
      <c r="I851" s="273"/>
      <c r="J851" s="280"/>
      <c r="K851" s="280"/>
      <c r="L851" s="280"/>
      <c r="M851" s="262"/>
      <c r="N851" s="273"/>
      <c r="O851" s="273"/>
      <c r="P851" s="262"/>
      <c r="Q851" s="273"/>
      <c r="R851" s="273"/>
      <c r="S851" s="262"/>
    </row>
    <row r="852" spans="1:19">
      <c r="A852" s="262"/>
      <c r="B852" s="318"/>
      <c r="C852" s="263"/>
      <c r="D852" s="262"/>
      <c r="E852" s="314"/>
      <c r="F852" s="266"/>
      <c r="G852" s="266"/>
      <c r="H852" s="280"/>
      <c r="I852" s="273"/>
      <c r="J852" s="280"/>
      <c r="K852" s="280"/>
      <c r="L852" s="280"/>
      <c r="M852" s="262"/>
      <c r="N852" s="273"/>
      <c r="O852" s="273"/>
      <c r="P852" s="262"/>
      <c r="Q852" s="273"/>
      <c r="R852" s="273"/>
      <c r="S852" s="262"/>
    </row>
    <row r="853" spans="1:19">
      <c r="A853" s="262"/>
      <c r="B853" s="318"/>
      <c r="C853" s="263"/>
      <c r="D853" s="262"/>
      <c r="E853" s="314"/>
      <c r="F853" s="266"/>
      <c r="G853" s="266"/>
      <c r="H853" s="280"/>
      <c r="I853" s="273"/>
      <c r="J853" s="280"/>
      <c r="K853" s="280"/>
      <c r="L853" s="280"/>
      <c r="M853" s="262"/>
      <c r="N853" s="273"/>
      <c r="O853" s="273"/>
      <c r="P853" s="262"/>
      <c r="Q853" s="273"/>
      <c r="R853" s="273"/>
      <c r="S853" s="262"/>
    </row>
    <row r="854" spans="1:19">
      <c r="A854" s="262"/>
      <c r="B854" s="318"/>
      <c r="C854" s="263"/>
      <c r="D854" s="262"/>
      <c r="E854" s="314"/>
      <c r="F854" s="266"/>
      <c r="G854" s="266"/>
      <c r="H854" s="280"/>
      <c r="I854" s="273"/>
      <c r="J854" s="280"/>
      <c r="K854" s="280"/>
      <c r="L854" s="280"/>
      <c r="M854" s="262"/>
      <c r="N854" s="273"/>
      <c r="O854" s="273"/>
      <c r="P854" s="262"/>
      <c r="Q854" s="273"/>
      <c r="R854" s="273"/>
      <c r="S854" s="262"/>
    </row>
    <row r="855" spans="1:19">
      <c r="A855" s="262"/>
      <c r="B855" s="313"/>
      <c r="C855" s="263"/>
      <c r="D855" s="262"/>
      <c r="E855" s="314"/>
      <c r="F855" s="266"/>
      <c r="G855" s="266"/>
      <c r="H855" s="280"/>
      <c r="I855" s="273"/>
      <c r="J855" s="280"/>
      <c r="K855" s="280"/>
      <c r="L855" s="280"/>
      <c r="M855" s="262"/>
      <c r="N855" s="273"/>
      <c r="O855" s="273"/>
      <c r="P855" s="262"/>
      <c r="Q855" s="273"/>
      <c r="R855" s="273"/>
      <c r="S855" s="262"/>
    </row>
    <row r="856" spans="1:19">
      <c r="A856" s="262"/>
      <c r="B856" s="313"/>
      <c r="C856" s="263"/>
      <c r="D856" s="262"/>
      <c r="E856" s="314"/>
      <c r="F856" s="266"/>
      <c r="G856" s="266"/>
      <c r="H856" s="280"/>
      <c r="I856" s="273"/>
      <c r="J856" s="280"/>
      <c r="K856" s="280"/>
      <c r="L856" s="280"/>
      <c r="M856" s="262"/>
      <c r="N856" s="273"/>
      <c r="O856" s="273"/>
      <c r="P856" s="262"/>
      <c r="Q856" s="273"/>
      <c r="R856" s="273"/>
      <c r="S856" s="262"/>
    </row>
    <row r="857" spans="1:19">
      <c r="A857" s="262"/>
      <c r="B857" s="313"/>
      <c r="C857" s="263"/>
      <c r="D857" s="262"/>
      <c r="E857" s="314"/>
      <c r="F857" s="266"/>
      <c r="G857" s="266"/>
      <c r="H857" s="280"/>
      <c r="I857" s="273"/>
      <c r="J857" s="280"/>
      <c r="K857" s="280"/>
      <c r="L857" s="280"/>
      <c r="M857" s="262"/>
      <c r="N857" s="273"/>
      <c r="O857" s="273"/>
      <c r="P857" s="262"/>
      <c r="Q857" s="273"/>
      <c r="R857" s="273"/>
      <c r="S857" s="262"/>
    </row>
    <row r="858" spans="1:19">
      <c r="A858" s="262"/>
      <c r="B858" s="313"/>
      <c r="C858" s="263"/>
      <c r="D858" s="262"/>
      <c r="E858" s="314"/>
      <c r="F858" s="266"/>
      <c r="G858" s="266"/>
      <c r="H858" s="280"/>
      <c r="I858" s="273"/>
      <c r="J858" s="280"/>
      <c r="K858" s="280"/>
      <c r="L858" s="280"/>
      <c r="M858" s="262"/>
      <c r="N858" s="273"/>
      <c r="O858" s="273"/>
      <c r="P858" s="262"/>
      <c r="Q858" s="273"/>
      <c r="R858" s="273"/>
      <c r="S858" s="262"/>
    </row>
    <row r="859" spans="1:19">
      <c r="A859" s="262"/>
      <c r="B859" s="313"/>
      <c r="C859" s="263"/>
      <c r="D859" s="262"/>
      <c r="E859" s="314"/>
      <c r="F859" s="266"/>
      <c r="G859" s="266"/>
      <c r="H859" s="280"/>
      <c r="I859" s="273"/>
      <c r="J859" s="280"/>
      <c r="K859" s="280"/>
      <c r="L859" s="280"/>
      <c r="M859" s="262"/>
      <c r="N859" s="273"/>
      <c r="O859" s="273"/>
      <c r="P859" s="262"/>
      <c r="Q859" s="273"/>
      <c r="R859" s="273"/>
      <c r="S859" s="262"/>
    </row>
    <row r="860" spans="1:19">
      <c r="A860" s="262"/>
      <c r="B860" s="313"/>
      <c r="C860" s="263"/>
      <c r="D860" s="262"/>
      <c r="E860" s="314"/>
      <c r="F860" s="266"/>
      <c r="G860" s="266"/>
      <c r="H860" s="280"/>
      <c r="I860" s="273"/>
      <c r="J860" s="280"/>
      <c r="K860" s="280"/>
      <c r="L860" s="280"/>
      <c r="M860" s="262"/>
      <c r="N860" s="273"/>
      <c r="O860" s="273"/>
      <c r="P860" s="262"/>
      <c r="Q860" s="273"/>
      <c r="R860" s="273"/>
      <c r="S860" s="262"/>
    </row>
    <row r="861" spans="1:19">
      <c r="A861" s="262"/>
      <c r="B861" s="313"/>
      <c r="C861" s="263"/>
      <c r="D861" s="262"/>
      <c r="E861" s="314"/>
      <c r="F861" s="266"/>
      <c r="G861" s="266"/>
      <c r="H861" s="280"/>
      <c r="I861" s="273"/>
      <c r="J861" s="280"/>
      <c r="K861" s="280"/>
      <c r="L861" s="280"/>
      <c r="M861" s="262"/>
      <c r="N861" s="273"/>
      <c r="O861" s="273"/>
      <c r="P861" s="262"/>
      <c r="Q861" s="273"/>
      <c r="R861" s="273"/>
      <c r="S861" s="262"/>
    </row>
    <row r="862" spans="1:19">
      <c r="A862" s="262"/>
      <c r="B862" s="260"/>
      <c r="C862" s="263"/>
      <c r="D862" s="262"/>
      <c r="E862" s="294"/>
      <c r="F862" s="294"/>
      <c r="G862" s="294"/>
      <c r="H862" s="319"/>
      <c r="I862" s="287"/>
      <c r="J862" s="319"/>
      <c r="K862" s="319"/>
      <c r="L862" s="319"/>
      <c r="M862" s="262"/>
      <c r="N862" s="273"/>
      <c r="O862" s="273"/>
      <c r="P862" s="262"/>
      <c r="Q862" s="273"/>
      <c r="R862" s="273"/>
      <c r="S862" s="262"/>
    </row>
    <row r="863" spans="1:19">
      <c r="A863" s="262"/>
      <c r="B863" s="320"/>
      <c r="C863" s="263"/>
      <c r="D863" s="262"/>
      <c r="E863" s="321"/>
      <c r="F863" s="322"/>
      <c r="G863" s="266"/>
      <c r="H863" s="323"/>
      <c r="I863" s="273"/>
      <c r="J863" s="323"/>
      <c r="K863" s="323"/>
      <c r="L863" s="323"/>
      <c r="M863" s="262"/>
      <c r="N863" s="331"/>
      <c r="O863" s="331"/>
      <c r="P863" s="262"/>
      <c r="Q863" s="273"/>
      <c r="R863" s="273"/>
      <c r="S863" s="262"/>
    </row>
    <row r="864" spans="1:19">
      <c r="A864" s="262"/>
      <c r="B864" s="320"/>
      <c r="C864" s="263"/>
      <c r="D864" s="262"/>
      <c r="E864" s="321"/>
      <c r="F864" s="322"/>
      <c r="G864" s="266"/>
      <c r="H864" s="323"/>
      <c r="I864" s="273"/>
      <c r="J864" s="323"/>
      <c r="K864" s="323"/>
      <c r="L864" s="323"/>
      <c r="M864" s="262"/>
      <c r="N864" s="273"/>
      <c r="O864" s="273"/>
      <c r="P864" s="262"/>
      <c r="Q864" s="273"/>
      <c r="R864" s="273"/>
      <c r="S864" s="262"/>
    </row>
    <row r="865" spans="1:19">
      <c r="A865" s="262"/>
      <c r="B865" s="320"/>
      <c r="C865" s="263"/>
      <c r="D865" s="262"/>
      <c r="E865" s="321"/>
      <c r="F865" s="322"/>
      <c r="G865" s="266"/>
      <c r="H865" s="323"/>
      <c r="I865" s="273"/>
      <c r="J865" s="323"/>
      <c r="K865" s="323"/>
      <c r="L865" s="323"/>
      <c r="M865" s="262"/>
      <c r="N865" s="273"/>
      <c r="O865" s="273"/>
      <c r="P865" s="262"/>
      <c r="Q865" s="273"/>
      <c r="R865" s="273"/>
      <c r="S865" s="262"/>
    </row>
    <row r="866" spans="1:19">
      <c r="A866" s="262"/>
      <c r="B866" s="320"/>
      <c r="C866" s="263"/>
      <c r="D866" s="262"/>
      <c r="E866" s="321"/>
      <c r="F866" s="322"/>
      <c r="G866" s="266"/>
      <c r="H866" s="323"/>
      <c r="I866" s="273"/>
      <c r="J866" s="323"/>
      <c r="K866" s="323"/>
      <c r="L866" s="323"/>
      <c r="M866" s="262"/>
      <c r="N866" s="273"/>
      <c r="O866" s="273"/>
      <c r="P866" s="262"/>
      <c r="Q866" s="273"/>
      <c r="R866" s="273"/>
      <c r="S866" s="262"/>
    </row>
    <row r="867" spans="1:19">
      <c r="A867" s="262"/>
      <c r="B867" s="320"/>
      <c r="C867" s="263"/>
      <c r="D867" s="262"/>
      <c r="E867" s="321"/>
      <c r="F867" s="322"/>
      <c r="G867" s="266"/>
      <c r="H867" s="323"/>
      <c r="I867" s="273"/>
      <c r="J867" s="323"/>
      <c r="K867" s="323"/>
      <c r="L867" s="323"/>
      <c r="M867" s="262"/>
      <c r="N867" s="273"/>
      <c r="O867" s="273"/>
      <c r="P867" s="262"/>
      <c r="Q867" s="273"/>
      <c r="R867" s="273"/>
      <c r="S867" s="262"/>
    </row>
    <row r="868" spans="1:19">
      <c r="A868" s="262"/>
      <c r="B868" s="320"/>
      <c r="C868" s="263"/>
      <c r="D868" s="262"/>
      <c r="E868" s="321"/>
      <c r="F868" s="322"/>
      <c r="G868" s="266"/>
      <c r="H868" s="323"/>
      <c r="I868" s="273"/>
      <c r="J868" s="323"/>
      <c r="K868" s="323"/>
      <c r="L868" s="323"/>
      <c r="M868" s="262"/>
      <c r="N868" s="273"/>
      <c r="O868" s="273"/>
      <c r="P868" s="262"/>
      <c r="Q868" s="273"/>
      <c r="R868" s="273"/>
      <c r="S868" s="262"/>
    </row>
    <row r="869" spans="1:19">
      <c r="A869" s="262"/>
      <c r="B869" s="320"/>
      <c r="C869" s="263"/>
      <c r="D869" s="262"/>
      <c r="E869" s="321"/>
      <c r="F869" s="322"/>
      <c r="G869" s="266"/>
      <c r="H869" s="323"/>
      <c r="I869" s="273"/>
      <c r="J869" s="323"/>
      <c r="K869" s="323"/>
      <c r="L869" s="323"/>
      <c r="M869" s="262"/>
      <c r="N869" s="273"/>
      <c r="O869" s="273"/>
      <c r="P869" s="262"/>
      <c r="Q869" s="273"/>
      <c r="R869" s="273"/>
      <c r="S869" s="262"/>
    </row>
    <row r="870" spans="1:19">
      <c r="A870" s="262"/>
      <c r="B870" s="320"/>
      <c r="C870" s="263"/>
      <c r="D870" s="262"/>
      <c r="E870" s="321"/>
      <c r="F870" s="322"/>
      <c r="G870" s="266"/>
      <c r="H870" s="323"/>
      <c r="I870" s="273"/>
      <c r="J870" s="323"/>
      <c r="K870" s="323"/>
      <c r="L870" s="323"/>
      <c r="M870" s="262"/>
      <c r="N870" s="273"/>
      <c r="O870" s="273"/>
      <c r="P870" s="262"/>
      <c r="Q870" s="273"/>
      <c r="R870" s="273"/>
      <c r="S870" s="262"/>
    </row>
    <row r="871" spans="1:19">
      <c r="A871" s="262"/>
      <c r="B871" s="320"/>
      <c r="C871" s="263"/>
      <c r="D871" s="262"/>
      <c r="E871" s="321"/>
      <c r="F871" s="322"/>
      <c r="G871" s="266"/>
      <c r="H871" s="323"/>
      <c r="I871" s="273"/>
      <c r="J871" s="323"/>
      <c r="K871" s="323"/>
      <c r="L871" s="323"/>
      <c r="M871" s="262"/>
      <c r="N871" s="273"/>
      <c r="O871" s="273"/>
      <c r="P871" s="262"/>
      <c r="Q871" s="273"/>
      <c r="R871" s="273"/>
      <c r="S871" s="262"/>
    </row>
    <row r="872" spans="1:19">
      <c r="A872" s="262"/>
      <c r="B872" s="320"/>
      <c r="C872" s="263"/>
      <c r="D872" s="262"/>
      <c r="E872" s="321"/>
      <c r="F872" s="322"/>
      <c r="G872" s="266"/>
      <c r="H872" s="323"/>
      <c r="I872" s="273"/>
      <c r="J872" s="323"/>
      <c r="K872" s="323"/>
      <c r="L872" s="323"/>
      <c r="M872" s="262"/>
      <c r="N872" s="273"/>
      <c r="O872" s="273"/>
      <c r="P872" s="262"/>
      <c r="Q872" s="273"/>
      <c r="R872" s="273"/>
      <c r="S872" s="262"/>
    </row>
    <row r="873" spans="1:19">
      <c r="A873" s="262"/>
      <c r="B873" s="324"/>
      <c r="C873" s="263"/>
      <c r="D873" s="262"/>
      <c r="E873" s="325"/>
      <c r="F873" s="322"/>
      <c r="G873" s="310"/>
      <c r="H873" s="326"/>
      <c r="I873" s="262"/>
      <c r="J873" s="326"/>
      <c r="K873" s="326"/>
      <c r="L873" s="326"/>
      <c r="M873" s="262"/>
      <c r="N873" s="315"/>
      <c r="O873" s="315"/>
      <c r="P873" s="262"/>
      <c r="Q873" s="266"/>
      <c r="R873" s="266"/>
      <c r="S873" s="262"/>
    </row>
    <row r="874" spans="1:19">
      <c r="A874" s="262"/>
      <c r="B874" s="260"/>
      <c r="C874" s="263"/>
      <c r="D874" s="262"/>
      <c r="E874" s="265"/>
      <c r="F874" s="265"/>
      <c r="G874" s="265"/>
      <c r="H874" s="285"/>
      <c r="I874" s="287"/>
      <c r="J874" s="285"/>
      <c r="K874" s="285"/>
      <c r="L874" s="285"/>
      <c r="M874" s="262"/>
      <c r="N874" s="273"/>
      <c r="O874" s="273"/>
      <c r="P874" s="262"/>
      <c r="Q874" s="273"/>
      <c r="R874" s="273"/>
      <c r="S874" s="262"/>
    </row>
    <row r="875" spans="1:19">
      <c r="A875" s="262"/>
      <c r="B875" s="263"/>
      <c r="C875" s="263"/>
      <c r="D875" s="262"/>
      <c r="E875" s="327"/>
      <c r="F875" s="322"/>
      <c r="G875" s="310"/>
      <c r="H875" s="328"/>
      <c r="I875" s="332"/>
      <c r="J875" s="333"/>
      <c r="K875" s="333"/>
      <c r="L875" s="333"/>
      <c r="M875" s="262"/>
      <c r="N875" s="315"/>
      <c r="O875" s="315"/>
      <c r="P875" s="262"/>
      <c r="Q875" s="266"/>
      <c r="R875" s="266"/>
      <c r="S875" s="262"/>
    </row>
    <row r="876" spans="1:19">
      <c r="A876" s="262"/>
      <c r="B876" s="263"/>
      <c r="C876" s="263"/>
      <c r="D876" s="262"/>
      <c r="E876" s="327"/>
      <c r="F876" s="322"/>
      <c r="G876" s="310"/>
      <c r="H876" s="328"/>
      <c r="I876" s="332"/>
      <c r="J876" s="333"/>
      <c r="K876" s="333"/>
      <c r="L876" s="333"/>
      <c r="M876" s="262"/>
      <c r="N876" s="315"/>
      <c r="O876" s="315"/>
      <c r="P876" s="262"/>
      <c r="Q876" s="266"/>
      <c r="R876" s="266"/>
      <c r="S876" s="262"/>
    </row>
    <row r="877" spans="1:19">
      <c r="A877" s="262"/>
      <c r="B877" s="263"/>
      <c r="C877" s="263"/>
      <c r="D877" s="262"/>
      <c r="E877" s="327"/>
      <c r="F877" s="322"/>
      <c r="G877" s="310"/>
      <c r="H877" s="328"/>
      <c r="I877" s="332"/>
      <c r="J877" s="333"/>
      <c r="K877" s="333"/>
      <c r="L877" s="333"/>
      <c r="M877" s="262"/>
      <c r="N877" s="315"/>
      <c r="O877" s="315"/>
      <c r="P877" s="262"/>
      <c r="Q877" s="266"/>
      <c r="R877" s="266"/>
      <c r="S877" s="262"/>
    </row>
    <row r="878" spans="1:19">
      <c r="A878" s="262"/>
      <c r="B878" s="263"/>
      <c r="C878" s="263"/>
      <c r="D878" s="262"/>
      <c r="E878" s="327"/>
      <c r="F878" s="322"/>
      <c r="G878" s="310"/>
      <c r="H878" s="328"/>
      <c r="I878" s="332"/>
      <c r="J878" s="333"/>
      <c r="K878" s="333"/>
      <c r="L878" s="333"/>
      <c r="M878" s="262"/>
      <c r="N878" s="315"/>
      <c r="O878" s="315"/>
      <c r="P878" s="262"/>
      <c r="Q878" s="266"/>
      <c r="R878" s="266"/>
      <c r="S878" s="262"/>
    </row>
    <row r="879" spans="1:19">
      <c r="A879" s="262"/>
      <c r="B879" s="263"/>
      <c r="C879" s="263"/>
      <c r="D879" s="262"/>
      <c r="E879" s="327"/>
      <c r="F879" s="322"/>
      <c r="G879" s="310"/>
      <c r="H879" s="328"/>
      <c r="I879" s="332"/>
      <c r="J879" s="333"/>
      <c r="K879" s="333"/>
      <c r="L879" s="333"/>
      <c r="M879" s="262"/>
      <c r="N879" s="315"/>
      <c r="O879" s="315"/>
      <c r="P879" s="262"/>
      <c r="Q879" s="266"/>
      <c r="R879" s="266"/>
      <c r="S879" s="262"/>
    </row>
    <row r="880" spans="1:19">
      <c r="A880" s="262"/>
      <c r="B880" s="263"/>
      <c r="C880" s="263"/>
      <c r="D880" s="262"/>
      <c r="E880" s="327"/>
      <c r="F880" s="322"/>
      <c r="G880" s="310"/>
      <c r="H880" s="328"/>
      <c r="I880" s="332"/>
      <c r="J880" s="333"/>
      <c r="K880" s="333"/>
      <c r="L880" s="333"/>
      <c r="M880" s="262"/>
      <c r="N880" s="315"/>
      <c r="O880" s="315"/>
      <c r="P880" s="262"/>
      <c r="Q880" s="266"/>
      <c r="R880" s="266"/>
      <c r="S880" s="262"/>
    </row>
    <row r="881" spans="1:19">
      <c r="A881" s="262"/>
      <c r="B881" s="263"/>
      <c r="C881" s="263"/>
      <c r="D881" s="262"/>
      <c r="E881" s="327"/>
      <c r="F881" s="322"/>
      <c r="G881" s="310"/>
      <c r="H881" s="328"/>
      <c r="I881" s="332"/>
      <c r="J881" s="333"/>
      <c r="K881" s="333"/>
      <c r="L881" s="333"/>
      <c r="M881" s="262"/>
      <c r="N881" s="315"/>
      <c r="O881" s="315"/>
      <c r="P881" s="262"/>
      <c r="Q881" s="266"/>
      <c r="R881" s="266"/>
      <c r="S881" s="262"/>
    </row>
    <row r="882" spans="1:19">
      <c r="A882" s="262"/>
      <c r="B882" s="320"/>
      <c r="C882" s="263"/>
      <c r="D882" s="262"/>
      <c r="E882" s="329"/>
      <c r="F882" s="330"/>
      <c r="G882" s="330"/>
      <c r="H882" s="280"/>
      <c r="I882" s="273"/>
      <c r="J882" s="280"/>
      <c r="K882" s="280"/>
      <c r="L882" s="280"/>
      <c r="M882" s="262"/>
      <c r="N882" s="273"/>
      <c r="O882" s="273"/>
      <c r="P882" s="262"/>
      <c r="Q882" s="273"/>
      <c r="R882" s="273"/>
      <c r="S882" s="262"/>
    </row>
    <row r="883" spans="1:19">
      <c r="A883" s="262"/>
      <c r="B883" s="263"/>
      <c r="C883" s="263"/>
      <c r="D883" s="262"/>
      <c r="E883" s="329"/>
      <c r="F883" s="330"/>
      <c r="G883" s="330"/>
      <c r="H883" s="280"/>
      <c r="I883" s="273"/>
      <c r="J883" s="280"/>
      <c r="K883" s="280"/>
      <c r="L883" s="280"/>
      <c r="M883" s="262"/>
      <c r="N883" s="273"/>
      <c r="O883" s="273"/>
      <c r="P883" s="262"/>
      <c r="Q883" s="273"/>
      <c r="R883" s="273"/>
      <c r="S883" s="262"/>
    </row>
    <row r="884" spans="1:19">
      <c r="A884" s="262"/>
      <c r="B884" s="263"/>
      <c r="C884" s="263"/>
      <c r="D884" s="262"/>
      <c r="E884" s="329"/>
      <c r="F884" s="330"/>
      <c r="G884" s="330"/>
      <c r="H884" s="280"/>
      <c r="I884" s="273"/>
      <c r="J884" s="280"/>
      <c r="K884" s="280"/>
      <c r="L884" s="280"/>
      <c r="M884" s="262"/>
      <c r="N884" s="273"/>
      <c r="O884" s="273"/>
      <c r="P884" s="262"/>
      <c r="Q884" s="273"/>
      <c r="R884" s="273"/>
      <c r="S884" s="262"/>
    </row>
    <row r="885" spans="1:19">
      <c r="A885" s="262"/>
      <c r="B885" s="263"/>
      <c r="C885" s="263"/>
      <c r="D885" s="262"/>
      <c r="E885" s="329"/>
      <c r="F885" s="330"/>
      <c r="G885" s="330"/>
      <c r="H885" s="280"/>
      <c r="I885" s="273"/>
      <c r="J885" s="280"/>
      <c r="K885" s="280"/>
      <c r="L885" s="280"/>
      <c r="M885" s="262"/>
      <c r="N885" s="273"/>
      <c r="O885" s="273"/>
      <c r="P885" s="262"/>
      <c r="Q885" s="273"/>
      <c r="R885" s="273"/>
      <c r="S885" s="262"/>
    </row>
    <row r="886" spans="1:19">
      <c r="A886" s="262"/>
      <c r="B886" s="263"/>
      <c r="C886" s="263"/>
      <c r="D886" s="262"/>
      <c r="E886" s="329"/>
      <c r="F886" s="330"/>
      <c r="G886" s="330"/>
      <c r="H886" s="280"/>
      <c r="I886" s="273"/>
      <c r="J886" s="280"/>
      <c r="K886" s="280"/>
      <c r="L886" s="280"/>
      <c r="M886" s="262"/>
      <c r="N886" s="273"/>
      <c r="O886" s="273"/>
      <c r="P886" s="262"/>
      <c r="Q886" s="273"/>
      <c r="R886" s="273"/>
      <c r="S886" s="262"/>
    </row>
    <row r="887" spans="1:19">
      <c r="A887" s="262"/>
      <c r="B887" s="263"/>
      <c r="C887" s="263"/>
      <c r="D887" s="262"/>
      <c r="E887" s="329"/>
      <c r="F887" s="322"/>
      <c r="G887" s="322"/>
      <c r="H887" s="280"/>
      <c r="I887" s="273"/>
      <c r="J887" s="280"/>
      <c r="K887" s="280"/>
      <c r="L887" s="280"/>
      <c r="M887" s="262"/>
      <c r="N887" s="273"/>
      <c r="O887" s="273"/>
      <c r="P887" s="262"/>
      <c r="Q887" s="273"/>
      <c r="R887" s="273"/>
      <c r="S887" s="262"/>
    </row>
    <row r="888" spans="1:19">
      <c r="A888" s="262"/>
      <c r="B888" s="320"/>
      <c r="C888" s="263"/>
      <c r="D888" s="262"/>
      <c r="E888" s="329"/>
      <c r="F888" s="330"/>
      <c r="G888" s="330"/>
      <c r="H888" s="280"/>
      <c r="I888" s="273"/>
      <c r="J888" s="280"/>
      <c r="K888" s="280"/>
      <c r="L888" s="280"/>
      <c r="M888" s="262"/>
      <c r="N888" s="273"/>
      <c r="O888" s="273"/>
      <c r="P888" s="262"/>
      <c r="Q888" s="273"/>
      <c r="R888" s="273"/>
      <c r="S888" s="262"/>
    </row>
    <row r="889" spans="1:19">
      <c r="A889" s="262"/>
      <c r="B889" s="320"/>
      <c r="C889" s="263"/>
      <c r="D889" s="262"/>
      <c r="E889" s="329"/>
      <c r="F889" s="322"/>
      <c r="G889" s="266"/>
      <c r="H889" s="280"/>
      <c r="I889" s="273"/>
      <c r="J889" s="280"/>
      <c r="K889" s="280"/>
      <c r="L889" s="280"/>
      <c r="M889" s="262"/>
      <c r="N889" s="273"/>
      <c r="O889" s="273"/>
      <c r="P889" s="262"/>
      <c r="Q889" s="273"/>
      <c r="R889" s="273"/>
      <c r="S889" s="262"/>
    </row>
    <row r="890" spans="1:19">
      <c r="A890" s="262"/>
      <c r="B890" s="320"/>
      <c r="C890" s="263"/>
      <c r="D890" s="262"/>
      <c r="E890" s="329"/>
      <c r="F890" s="322"/>
      <c r="G890" s="266"/>
      <c r="H890" s="280"/>
      <c r="I890" s="273"/>
      <c r="J890" s="280"/>
      <c r="K890" s="280"/>
      <c r="L890" s="280"/>
      <c r="M890" s="262"/>
      <c r="N890" s="273"/>
      <c r="O890" s="273"/>
      <c r="P890" s="262"/>
      <c r="Q890" s="273"/>
      <c r="R890" s="273"/>
      <c r="S890" s="262"/>
    </row>
    <row r="891" spans="1:19">
      <c r="A891" s="262"/>
      <c r="B891" s="320"/>
      <c r="C891" s="263"/>
      <c r="D891" s="262"/>
      <c r="E891" s="329"/>
      <c r="F891" s="322"/>
      <c r="G891" s="266"/>
      <c r="H891" s="280"/>
      <c r="I891" s="273"/>
      <c r="J891" s="280"/>
      <c r="K891" s="280"/>
      <c r="L891" s="280"/>
      <c r="M891" s="262"/>
      <c r="N891" s="273"/>
      <c r="O891" s="273"/>
      <c r="P891" s="262"/>
      <c r="Q891" s="273"/>
      <c r="R891" s="273"/>
      <c r="S891" s="262"/>
    </row>
    <row r="892" spans="1:19">
      <c r="A892" s="262"/>
      <c r="B892" s="320"/>
      <c r="C892" s="263"/>
      <c r="D892" s="262"/>
      <c r="E892" s="329"/>
      <c r="F892" s="322"/>
      <c r="G892" s="266"/>
      <c r="H892" s="280"/>
      <c r="I892" s="273"/>
      <c r="J892" s="280"/>
      <c r="K892" s="280"/>
      <c r="L892" s="280"/>
      <c r="M892" s="262"/>
      <c r="N892" s="273"/>
      <c r="O892" s="273"/>
      <c r="P892" s="262"/>
      <c r="Q892" s="273"/>
      <c r="R892" s="273"/>
      <c r="S892" s="262"/>
    </row>
    <row r="893" spans="1:19">
      <c r="A893" s="262"/>
      <c r="B893" s="320"/>
      <c r="C893" s="263"/>
      <c r="D893" s="262"/>
      <c r="E893" s="329"/>
      <c r="F893" s="322"/>
      <c r="G893" s="266"/>
      <c r="H893" s="280"/>
      <c r="I893" s="273"/>
      <c r="J893" s="280"/>
      <c r="K893" s="280"/>
      <c r="L893" s="280"/>
      <c r="M893" s="262"/>
      <c r="N893" s="273"/>
      <c r="O893" s="273"/>
      <c r="P893" s="262"/>
      <c r="Q893" s="273"/>
      <c r="R893" s="273"/>
      <c r="S893" s="262"/>
    </row>
    <row r="894" spans="1:19">
      <c r="A894" s="262"/>
      <c r="B894" s="320"/>
      <c r="C894" s="263"/>
      <c r="D894" s="262"/>
      <c r="E894" s="329"/>
      <c r="F894" s="322"/>
      <c r="G894" s="266"/>
      <c r="H894" s="280"/>
      <c r="I894" s="273"/>
      <c r="J894" s="280"/>
      <c r="K894" s="280"/>
      <c r="L894" s="280"/>
      <c r="M894" s="262"/>
      <c r="N894" s="273"/>
      <c r="O894" s="273"/>
      <c r="P894" s="262"/>
      <c r="Q894" s="273"/>
      <c r="R894" s="273"/>
      <c r="S894" s="262"/>
    </row>
    <row r="895" spans="1:19">
      <c r="A895" s="262"/>
      <c r="B895" s="320"/>
      <c r="C895" s="263"/>
      <c r="D895" s="262"/>
      <c r="E895" s="329"/>
      <c r="F895" s="322"/>
      <c r="G895" s="266"/>
      <c r="H895" s="280"/>
      <c r="I895" s="273"/>
      <c r="J895" s="280"/>
      <c r="K895" s="280"/>
      <c r="L895" s="280"/>
      <c r="M895" s="262"/>
      <c r="N895" s="273"/>
      <c r="O895" s="273"/>
      <c r="P895" s="262"/>
      <c r="Q895" s="273"/>
      <c r="R895" s="273"/>
      <c r="S895" s="262"/>
    </row>
    <row r="896" spans="1:19">
      <c r="A896" s="262"/>
      <c r="B896" s="320"/>
      <c r="C896" s="263"/>
      <c r="D896" s="262"/>
      <c r="E896" s="329"/>
      <c r="F896" s="322"/>
      <c r="G896" s="266"/>
      <c r="H896" s="280"/>
      <c r="I896" s="273"/>
      <c r="J896" s="280"/>
      <c r="K896" s="280"/>
      <c r="L896" s="280"/>
      <c r="M896" s="262"/>
      <c r="N896" s="273"/>
      <c r="O896" s="273"/>
      <c r="P896" s="262"/>
      <c r="Q896" s="273"/>
      <c r="R896" s="273"/>
      <c r="S896" s="262"/>
    </row>
    <row r="897" spans="1:19">
      <c r="A897" s="262"/>
      <c r="B897" s="320"/>
      <c r="C897" s="263"/>
      <c r="D897" s="262"/>
      <c r="E897" s="329"/>
      <c r="F897" s="322"/>
      <c r="G897" s="266"/>
      <c r="H897" s="280"/>
      <c r="I897" s="273"/>
      <c r="J897" s="280"/>
      <c r="K897" s="280"/>
      <c r="L897" s="280"/>
      <c r="M897" s="262"/>
      <c r="N897" s="273"/>
      <c r="O897" s="273"/>
      <c r="P897" s="262"/>
      <c r="Q897" s="273"/>
      <c r="R897" s="273"/>
      <c r="S897" s="262"/>
    </row>
    <row r="898" spans="1:19">
      <c r="A898" s="262"/>
      <c r="B898" s="320"/>
      <c r="C898" s="263"/>
      <c r="D898" s="262"/>
      <c r="E898" s="329"/>
      <c r="F898" s="322"/>
      <c r="G898" s="266"/>
      <c r="H898" s="280"/>
      <c r="I898" s="273"/>
      <c r="J898" s="280"/>
      <c r="K898" s="280"/>
      <c r="L898" s="280"/>
      <c r="M898" s="262"/>
      <c r="N898" s="273"/>
      <c r="O898" s="273"/>
      <c r="P898" s="262"/>
      <c r="Q898" s="273"/>
      <c r="R898" s="273"/>
      <c r="S898" s="262"/>
    </row>
    <row r="899" spans="1:19">
      <c r="A899" s="262"/>
      <c r="B899" s="320"/>
      <c r="C899" s="263"/>
      <c r="D899" s="262"/>
      <c r="E899" s="329"/>
      <c r="F899" s="322"/>
      <c r="G899" s="266"/>
      <c r="H899" s="280"/>
      <c r="I899" s="273"/>
      <c r="J899" s="280"/>
      <c r="K899" s="280"/>
      <c r="L899" s="280"/>
      <c r="M899" s="262"/>
      <c r="N899" s="273"/>
      <c r="O899" s="273"/>
      <c r="P899" s="262"/>
      <c r="Q899" s="273"/>
      <c r="R899" s="273"/>
      <c r="S899" s="262"/>
    </row>
    <row r="900" spans="1:19">
      <c r="A900" s="262"/>
      <c r="B900" s="320"/>
      <c r="C900" s="263"/>
      <c r="D900" s="262"/>
      <c r="E900" s="329"/>
      <c r="F900" s="322"/>
      <c r="G900" s="266"/>
      <c r="H900" s="280"/>
      <c r="I900" s="273"/>
      <c r="J900" s="280"/>
      <c r="K900" s="280"/>
      <c r="L900" s="280"/>
      <c r="M900" s="262"/>
      <c r="N900" s="273"/>
      <c r="O900" s="273"/>
      <c r="P900" s="262"/>
      <c r="Q900" s="273"/>
      <c r="R900" s="273"/>
      <c r="S900" s="262"/>
    </row>
    <row r="901" spans="1:19">
      <c r="A901" s="262"/>
      <c r="B901" s="320"/>
      <c r="C901" s="263"/>
      <c r="D901" s="262"/>
      <c r="E901" s="329"/>
      <c r="F901" s="322"/>
      <c r="G901" s="266"/>
      <c r="H901" s="280"/>
      <c r="I901" s="273"/>
      <c r="J901" s="280"/>
      <c r="K901" s="280"/>
      <c r="L901" s="280"/>
      <c r="M901" s="262"/>
      <c r="N901" s="273"/>
      <c r="O901" s="273"/>
      <c r="P901" s="262"/>
      <c r="Q901" s="273"/>
      <c r="R901" s="273"/>
      <c r="S901" s="262"/>
    </row>
    <row r="902" spans="1:19">
      <c r="A902" s="262"/>
      <c r="B902" s="320"/>
      <c r="C902" s="263"/>
      <c r="D902" s="262"/>
      <c r="E902" s="329"/>
      <c r="F902" s="322"/>
      <c r="G902" s="266"/>
      <c r="H902" s="280"/>
      <c r="I902" s="273"/>
      <c r="J902" s="280"/>
      <c r="K902" s="280"/>
      <c r="L902" s="280"/>
      <c r="M902" s="262"/>
      <c r="N902" s="273"/>
      <c r="O902" s="273"/>
      <c r="P902" s="262"/>
      <c r="Q902" s="273"/>
      <c r="R902" s="273"/>
      <c r="S902" s="262"/>
    </row>
    <row r="903" spans="1:19">
      <c r="A903" s="262"/>
      <c r="B903" s="320"/>
      <c r="C903" s="263"/>
      <c r="D903" s="262"/>
      <c r="E903" s="329"/>
      <c r="F903" s="322"/>
      <c r="G903" s="266"/>
      <c r="H903" s="280"/>
      <c r="I903" s="273"/>
      <c r="J903" s="280"/>
      <c r="K903" s="280"/>
      <c r="L903" s="280"/>
      <c r="M903" s="262"/>
      <c r="N903" s="273"/>
      <c r="O903" s="273"/>
      <c r="P903" s="262"/>
      <c r="Q903" s="273"/>
      <c r="R903" s="273"/>
      <c r="S903" s="262"/>
    </row>
    <row r="904" spans="1:19">
      <c r="A904" s="262"/>
      <c r="B904" s="320"/>
      <c r="C904" s="263"/>
      <c r="D904" s="262"/>
      <c r="E904" s="329"/>
      <c r="F904" s="322"/>
      <c r="G904" s="266"/>
      <c r="H904" s="280"/>
      <c r="I904" s="273"/>
      <c r="J904" s="280"/>
      <c r="K904" s="280"/>
      <c r="L904" s="280"/>
      <c r="M904" s="262"/>
      <c r="N904" s="273"/>
      <c r="O904" s="273"/>
      <c r="P904" s="262"/>
      <c r="Q904" s="273"/>
      <c r="R904" s="273"/>
      <c r="S904" s="262"/>
    </row>
    <row r="905" spans="1:19">
      <c r="A905" s="262"/>
      <c r="B905" s="320"/>
      <c r="C905" s="263"/>
      <c r="D905" s="262"/>
      <c r="E905" s="329"/>
      <c r="F905" s="322"/>
      <c r="G905" s="266"/>
      <c r="H905" s="280"/>
      <c r="I905" s="273"/>
      <c r="J905" s="280"/>
      <c r="K905" s="280"/>
      <c r="L905" s="280"/>
      <c r="M905" s="262"/>
      <c r="N905" s="273"/>
      <c r="O905" s="273"/>
      <c r="P905" s="262"/>
      <c r="Q905" s="273"/>
      <c r="R905" s="273"/>
      <c r="S905" s="262"/>
    </row>
    <row r="906" spans="1:19">
      <c r="A906" s="262"/>
      <c r="B906" s="320"/>
      <c r="C906" s="263"/>
      <c r="D906" s="262"/>
      <c r="E906" s="329"/>
      <c r="F906" s="322"/>
      <c r="G906" s="266"/>
      <c r="H906" s="280"/>
      <c r="I906" s="273"/>
      <c r="J906" s="280"/>
      <c r="K906" s="280"/>
      <c r="L906" s="280"/>
      <c r="M906" s="262"/>
      <c r="N906" s="273"/>
      <c r="O906" s="273"/>
      <c r="P906" s="262"/>
      <c r="Q906" s="273"/>
      <c r="R906" s="273"/>
      <c r="S906" s="262"/>
    </row>
    <row r="907" spans="1:19">
      <c r="A907" s="262"/>
      <c r="B907" s="320"/>
      <c r="C907" s="263"/>
      <c r="D907" s="262"/>
      <c r="E907" s="329"/>
      <c r="F907" s="322"/>
      <c r="G907" s="266"/>
      <c r="H907" s="280"/>
      <c r="I907" s="273"/>
      <c r="J907" s="280"/>
      <c r="K907" s="280"/>
      <c r="L907" s="280"/>
      <c r="M907" s="262"/>
      <c r="N907" s="273"/>
      <c r="O907" s="273"/>
      <c r="P907" s="262"/>
      <c r="Q907" s="273"/>
      <c r="R907" s="273"/>
      <c r="S907" s="262"/>
    </row>
    <row r="908" spans="1:19">
      <c r="A908" s="262"/>
      <c r="B908" s="320"/>
      <c r="C908" s="263"/>
      <c r="D908" s="262"/>
      <c r="E908" s="329"/>
      <c r="F908" s="322"/>
      <c r="G908" s="266"/>
      <c r="H908" s="280"/>
      <c r="I908" s="273"/>
      <c r="J908" s="280"/>
      <c r="K908" s="280"/>
      <c r="L908" s="280"/>
      <c r="M908" s="262"/>
      <c r="N908" s="273"/>
      <c r="O908" s="273"/>
      <c r="P908" s="262"/>
      <c r="Q908" s="273"/>
      <c r="R908" s="273"/>
      <c r="S908" s="262"/>
    </row>
    <row r="909" spans="1:19">
      <c r="A909" s="262"/>
      <c r="B909" s="320"/>
      <c r="C909" s="263"/>
      <c r="D909" s="262"/>
      <c r="E909" s="329"/>
      <c r="F909" s="322"/>
      <c r="G909" s="266"/>
      <c r="H909" s="280"/>
      <c r="I909" s="273"/>
      <c r="J909" s="280"/>
      <c r="K909" s="280"/>
      <c r="L909" s="280"/>
      <c r="M909" s="262"/>
      <c r="N909" s="273"/>
      <c r="O909" s="273"/>
      <c r="P909" s="262"/>
      <c r="Q909" s="273"/>
      <c r="R909" s="273"/>
      <c r="S909" s="262"/>
    </row>
    <row r="910" spans="1:19">
      <c r="A910" s="262"/>
      <c r="B910" s="320"/>
      <c r="C910" s="263"/>
      <c r="D910" s="262"/>
      <c r="E910" s="329"/>
      <c r="F910" s="322"/>
      <c r="G910" s="266"/>
      <c r="H910" s="280"/>
      <c r="I910" s="273"/>
      <c r="J910" s="280"/>
      <c r="K910" s="280"/>
      <c r="L910" s="280"/>
      <c r="M910" s="262"/>
      <c r="N910" s="273"/>
      <c r="O910" s="273"/>
      <c r="P910" s="262"/>
      <c r="Q910" s="273"/>
      <c r="R910" s="273"/>
      <c r="S910" s="262"/>
    </row>
    <row r="911" spans="1:19">
      <c r="A911" s="262"/>
      <c r="B911" s="320"/>
      <c r="C911" s="263"/>
      <c r="D911" s="262"/>
      <c r="E911" s="329"/>
      <c r="F911" s="322"/>
      <c r="G911" s="322"/>
      <c r="H911" s="280"/>
      <c r="I911" s="273"/>
      <c r="J911" s="280"/>
      <c r="K911" s="280"/>
      <c r="L911" s="280"/>
      <c r="M911" s="262"/>
      <c r="N911" s="273"/>
      <c r="O911" s="273"/>
      <c r="P911" s="262"/>
      <c r="Q911" s="273"/>
      <c r="R911" s="273"/>
      <c r="S911" s="262"/>
    </row>
    <row r="912" spans="1:19">
      <c r="A912" s="262"/>
      <c r="B912" s="320"/>
      <c r="C912" s="263"/>
      <c r="D912" s="262"/>
      <c r="E912" s="329"/>
      <c r="F912" s="330"/>
      <c r="G912" s="262"/>
      <c r="H912" s="280"/>
      <c r="I912" s="273"/>
      <c r="J912" s="280"/>
      <c r="K912" s="280"/>
      <c r="L912" s="280"/>
      <c r="M912" s="262"/>
      <c r="N912" s="273"/>
      <c r="O912" s="273"/>
      <c r="P912" s="262"/>
      <c r="Q912" s="273"/>
      <c r="R912" s="273"/>
      <c r="S912" s="262"/>
    </row>
    <row r="913" spans="1:19">
      <c r="A913" s="262"/>
      <c r="B913" s="320"/>
      <c r="C913" s="263"/>
      <c r="D913" s="262"/>
      <c r="E913" s="329"/>
      <c r="F913" s="322"/>
      <c r="G913" s="266"/>
      <c r="H913" s="280"/>
      <c r="I913" s="273"/>
      <c r="J913" s="280"/>
      <c r="K913" s="280"/>
      <c r="L913" s="280"/>
      <c r="M913" s="262"/>
      <c r="N913" s="273"/>
      <c r="O913" s="273"/>
      <c r="P913" s="262"/>
      <c r="Q913" s="273"/>
      <c r="R913" s="273"/>
      <c r="S913" s="262"/>
    </row>
    <row r="914" spans="1:19">
      <c r="A914" s="262"/>
      <c r="B914" s="320"/>
      <c r="C914" s="263"/>
      <c r="D914" s="262"/>
      <c r="E914" s="329"/>
      <c r="F914" s="322"/>
      <c r="G914" s="266"/>
      <c r="H914" s="280"/>
      <c r="I914" s="273"/>
      <c r="J914" s="280"/>
      <c r="K914" s="280"/>
      <c r="L914" s="280"/>
      <c r="M914" s="262"/>
      <c r="N914" s="273"/>
      <c r="O914" s="273"/>
      <c r="P914" s="262"/>
      <c r="Q914" s="273"/>
      <c r="R914" s="273"/>
      <c r="S914" s="262"/>
    </row>
    <row r="915" spans="1:19">
      <c r="A915" s="262"/>
      <c r="B915" s="320"/>
      <c r="C915" s="263"/>
      <c r="D915" s="262"/>
      <c r="E915" s="329"/>
      <c r="F915" s="322"/>
      <c r="G915" s="266"/>
      <c r="H915" s="280"/>
      <c r="I915" s="273"/>
      <c r="J915" s="280"/>
      <c r="K915" s="280"/>
      <c r="L915" s="280"/>
      <c r="M915" s="262"/>
      <c r="N915" s="273"/>
      <c r="O915" s="273"/>
      <c r="P915" s="262"/>
      <c r="Q915" s="273"/>
      <c r="R915" s="273"/>
      <c r="S915" s="262"/>
    </row>
    <row r="916" spans="1:19">
      <c r="A916" s="262"/>
      <c r="B916" s="320"/>
      <c r="C916" s="263"/>
      <c r="D916" s="262"/>
      <c r="E916" s="329"/>
      <c r="F916" s="322"/>
      <c r="G916" s="266"/>
      <c r="H916" s="280"/>
      <c r="I916" s="273"/>
      <c r="J916" s="280"/>
      <c r="K916" s="280"/>
      <c r="L916" s="280"/>
      <c r="M916" s="262"/>
      <c r="N916" s="273"/>
      <c r="O916" s="273"/>
      <c r="P916" s="262"/>
      <c r="Q916" s="273"/>
      <c r="R916" s="273"/>
      <c r="S916" s="262"/>
    </row>
    <row r="917" spans="1:19">
      <c r="A917" s="262"/>
      <c r="B917" s="320"/>
      <c r="C917" s="263"/>
      <c r="D917" s="262"/>
      <c r="E917" s="329"/>
      <c r="F917" s="322"/>
      <c r="G917" s="266"/>
      <c r="H917" s="280"/>
      <c r="I917" s="273"/>
      <c r="J917" s="280"/>
      <c r="K917" s="280"/>
      <c r="L917" s="280"/>
      <c r="M917" s="262"/>
      <c r="N917" s="273"/>
      <c r="O917" s="273"/>
      <c r="P917" s="262"/>
      <c r="Q917" s="273"/>
      <c r="R917" s="273"/>
      <c r="S917" s="262"/>
    </row>
    <row r="918" spans="1:19">
      <c r="A918" s="262"/>
      <c r="B918" s="320"/>
      <c r="C918" s="263"/>
      <c r="D918" s="262"/>
      <c r="E918" s="329"/>
      <c r="F918" s="322"/>
      <c r="G918" s="266"/>
      <c r="H918" s="280"/>
      <c r="I918" s="273"/>
      <c r="J918" s="280"/>
      <c r="K918" s="280"/>
      <c r="L918" s="280"/>
      <c r="M918" s="262"/>
      <c r="N918" s="273"/>
      <c r="O918" s="273"/>
      <c r="P918" s="262"/>
      <c r="Q918" s="273"/>
      <c r="R918" s="273"/>
      <c r="S918" s="262"/>
    </row>
    <row r="919" spans="1:19">
      <c r="A919" s="334"/>
      <c r="B919" s="335"/>
      <c r="C919" s="256"/>
      <c r="D919" s="255"/>
      <c r="E919" s="255"/>
      <c r="F919" s="255"/>
      <c r="G919" s="255"/>
      <c r="H919" s="336"/>
      <c r="I919" s="336"/>
      <c r="J919" s="336"/>
      <c r="K919" s="336"/>
      <c r="L919" s="336"/>
      <c r="M919" s="255"/>
      <c r="N919" s="283"/>
      <c r="O919" s="283"/>
      <c r="P919" s="255"/>
      <c r="Q919" s="283"/>
      <c r="R919" s="283"/>
      <c r="S919" s="255"/>
    </row>
    <row r="920" spans="1:19">
      <c r="A920" s="334"/>
      <c r="B920" s="335"/>
      <c r="C920" s="256"/>
      <c r="D920" s="255"/>
      <c r="E920" s="255"/>
      <c r="F920" s="255"/>
      <c r="G920" s="255"/>
      <c r="H920" s="283"/>
      <c r="I920" s="283"/>
      <c r="J920" s="283"/>
      <c r="K920" s="283"/>
      <c r="L920" s="283"/>
      <c r="M920" s="255"/>
      <c r="N920" s="283"/>
      <c r="O920" s="283"/>
      <c r="P920" s="255"/>
      <c r="Q920" s="283"/>
      <c r="R920" s="283"/>
      <c r="S920" s="255"/>
    </row>
    <row r="921" spans="1:19">
      <c r="A921" s="337"/>
      <c r="B921" s="338"/>
      <c r="C921" s="256"/>
      <c r="D921" s="255"/>
      <c r="E921" s="337"/>
      <c r="F921" s="337"/>
      <c r="G921" s="337"/>
      <c r="H921" s="283"/>
      <c r="I921" s="283"/>
      <c r="J921" s="283"/>
      <c r="K921" s="283"/>
      <c r="L921" s="283"/>
      <c r="M921" s="307"/>
      <c r="N921" s="345"/>
      <c r="O921" s="283"/>
      <c r="P921" s="307"/>
      <c r="Q921" s="283"/>
      <c r="R921" s="283"/>
      <c r="S921" s="348"/>
    </row>
    <row r="922" spans="1:19">
      <c r="A922" s="337"/>
      <c r="B922" s="338"/>
      <c r="C922" s="256"/>
      <c r="D922" s="255"/>
      <c r="E922" s="337"/>
      <c r="F922" s="337"/>
      <c r="G922" s="337"/>
      <c r="H922" s="283"/>
      <c r="I922" s="283"/>
      <c r="J922" s="283"/>
      <c r="K922" s="283"/>
      <c r="L922" s="283"/>
      <c r="M922" s="307"/>
      <c r="N922" s="345"/>
      <c r="O922" s="283"/>
      <c r="P922" s="307"/>
      <c r="Q922" s="283"/>
      <c r="R922" s="283"/>
      <c r="S922" s="348"/>
    </row>
    <row r="923" spans="1:19">
      <c r="A923" s="337"/>
      <c r="B923" s="338"/>
      <c r="C923" s="256"/>
      <c r="D923" s="255"/>
      <c r="E923" s="337"/>
      <c r="F923" s="337"/>
      <c r="G923" s="337"/>
      <c r="H923" s="283"/>
      <c r="I923" s="283"/>
      <c r="J923" s="283"/>
      <c r="K923" s="283"/>
      <c r="L923" s="283"/>
      <c r="M923" s="307"/>
      <c r="N923" s="345"/>
      <c r="O923" s="283"/>
      <c r="P923" s="307"/>
      <c r="Q923" s="283"/>
      <c r="R923" s="283"/>
      <c r="S923" s="348"/>
    </row>
    <row r="924" spans="1:19">
      <c r="A924" s="337"/>
      <c r="B924" s="338"/>
      <c r="C924" s="256"/>
      <c r="D924" s="255"/>
      <c r="E924" s="337"/>
      <c r="F924" s="337"/>
      <c r="G924" s="337"/>
      <c r="H924" s="283"/>
      <c r="I924" s="283"/>
      <c r="J924" s="283"/>
      <c r="K924" s="283"/>
      <c r="L924" s="283"/>
      <c r="M924" s="307"/>
      <c r="N924" s="345"/>
      <c r="O924" s="283"/>
      <c r="P924" s="307"/>
      <c r="Q924" s="283"/>
      <c r="R924" s="283"/>
      <c r="S924" s="348"/>
    </row>
    <row r="925" spans="1:19">
      <c r="A925" s="337"/>
      <c r="B925" s="338"/>
      <c r="C925" s="256"/>
      <c r="D925" s="255"/>
      <c r="E925" s="337"/>
      <c r="F925" s="337"/>
      <c r="G925" s="337"/>
      <c r="H925" s="283"/>
      <c r="I925" s="283"/>
      <c r="J925" s="283"/>
      <c r="K925" s="283"/>
      <c r="L925" s="283"/>
      <c r="M925" s="307"/>
      <c r="N925" s="345"/>
      <c r="O925" s="283"/>
      <c r="P925" s="307"/>
      <c r="Q925" s="283"/>
      <c r="R925" s="283"/>
      <c r="S925" s="348"/>
    </row>
    <row r="926" spans="1:19">
      <c r="A926" s="337"/>
      <c r="B926" s="338"/>
      <c r="C926" s="256"/>
      <c r="D926" s="255"/>
      <c r="E926" s="337"/>
      <c r="F926" s="337"/>
      <c r="G926" s="337"/>
      <c r="H926" s="283"/>
      <c r="I926" s="283"/>
      <c r="J926" s="283"/>
      <c r="K926" s="283"/>
      <c r="L926" s="283"/>
      <c r="M926" s="307"/>
      <c r="N926" s="345"/>
      <c r="O926" s="283"/>
      <c r="P926" s="307"/>
      <c r="Q926" s="283"/>
      <c r="R926" s="283"/>
      <c r="S926" s="348"/>
    </row>
    <row r="927" spans="1:19">
      <c r="A927" s="337"/>
      <c r="B927" s="338"/>
      <c r="C927" s="256"/>
      <c r="D927" s="255"/>
      <c r="E927" s="337"/>
      <c r="F927" s="337"/>
      <c r="G927" s="337"/>
      <c r="H927" s="283"/>
      <c r="I927" s="283"/>
      <c r="J927" s="283"/>
      <c r="K927" s="283"/>
      <c r="L927" s="283"/>
      <c r="M927" s="307"/>
      <c r="N927" s="345"/>
      <c r="O927" s="283"/>
      <c r="P927" s="307"/>
      <c r="Q927" s="283"/>
      <c r="R927" s="283"/>
      <c r="S927" s="348"/>
    </row>
    <row r="928" spans="1:19">
      <c r="A928" s="337"/>
      <c r="B928" s="338"/>
      <c r="C928" s="256"/>
      <c r="D928" s="255"/>
      <c r="E928" s="337"/>
      <c r="F928" s="337"/>
      <c r="G928" s="337"/>
      <c r="H928" s="283"/>
      <c r="I928" s="283"/>
      <c r="J928" s="283"/>
      <c r="K928" s="283"/>
      <c r="L928" s="283"/>
      <c r="M928" s="307"/>
      <c r="N928" s="345"/>
      <c r="O928" s="283"/>
      <c r="P928" s="307"/>
      <c r="Q928" s="283"/>
      <c r="R928" s="283"/>
      <c r="S928" s="348"/>
    </row>
    <row r="929" spans="1:19">
      <c r="A929" s="337"/>
      <c r="B929" s="338"/>
      <c r="C929" s="256"/>
      <c r="D929" s="255"/>
      <c r="E929" s="337"/>
      <c r="F929" s="337"/>
      <c r="G929" s="337"/>
      <c r="H929" s="283"/>
      <c r="I929" s="283"/>
      <c r="J929" s="283"/>
      <c r="K929" s="283"/>
      <c r="L929" s="283"/>
      <c r="M929" s="307"/>
      <c r="N929" s="345"/>
      <c r="O929" s="283"/>
      <c r="P929" s="307"/>
      <c r="Q929" s="283"/>
      <c r="R929" s="283"/>
      <c r="S929" s="348"/>
    </row>
    <row r="930" spans="1:19">
      <c r="A930" s="337"/>
      <c r="B930" s="338"/>
      <c r="C930" s="256"/>
      <c r="D930" s="255"/>
      <c r="E930" s="337"/>
      <c r="F930" s="337"/>
      <c r="G930" s="337"/>
      <c r="H930" s="283"/>
      <c r="I930" s="283"/>
      <c r="J930" s="283"/>
      <c r="K930" s="283"/>
      <c r="L930" s="283"/>
      <c r="M930" s="307"/>
      <c r="N930" s="345"/>
      <c r="O930" s="283"/>
      <c r="P930" s="307"/>
      <c r="Q930" s="283"/>
      <c r="R930" s="283"/>
      <c r="S930" s="348"/>
    </row>
    <row r="931" spans="1:19">
      <c r="A931" s="337"/>
      <c r="B931" s="338"/>
      <c r="C931" s="256"/>
      <c r="D931" s="255"/>
      <c r="E931" s="337"/>
      <c r="F931" s="337"/>
      <c r="G931" s="337"/>
      <c r="H931" s="283"/>
      <c r="I931" s="283"/>
      <c r="J931" s="283"/>
      <c r="K931" s="283"/>
      <c r="L931" s="283"/>
      <c r="M931" s="307"/>
      <c r="N931" s="345"/>
      <c r="O931" s="283"/>
      <c r="P931" s="307"/>
      <c r="Q931" s="283"/>
      <c r="R931" s="283"/>
      <c r="S931" s="348"/>
    </row>
    <row r="932" spans="1:19">
      <c r="A932" s="334"/>
      <c r="B932" s="335"/>
      <c r="C932" s="256"/>
      <c r="D932" s="255"/>
      <c r="E932" s="257"/>
      <c r="F932" s="257"/>
      <c r="G932" s="257"/>
      <c r="H932" s="336"/>
      <c r="I932" s="336"/>
      <c r="J932" s="336"/>
      <c r="K932" s="336"/>
      <c r="L932" s="336"/>
      <c r="M932" s="257"/>
      <c r="N932" s="346"/>
      <c r="O932" s="346"/>
      <c r="P932" s="255"/>
      <c r="Q932" s="283"/>
      <c r="R932" s="283"/>
      <c r="S932" s="255"/>
    </row>
    <row r="933" spans="1:19">
      <c r="A933" s="339"/>
      <c r="B933" s="340"/>
      <c r="C933" s="340"/>
      <c r="D933" s="257"/>
      <c r="E933" s="257"/>
      <c r="F933" s="257"/>
      <c r="G933" s="257"/>
      <c r="H933" s="341"/>
      <c r="I933" s="283"/>
      <c r="J933" s="341"/>
      <c r="K933" s="341"/>
      <c r="L933" s="341"/>
      <c r="M933" s="257"/>
      <c r="N933" s="346"/>
      <c r="O933" s="346"/>
      <c r="P933" s="257"/>
      <c r="Q933" s="341"/>
      <c r="R933" s="341"/>
      <c r="S933" s="255"/>
    </row>
    <row r="934" spans="1:19">
      <c r="A934" s="339"/>
      <c r="B934" s="340"/>
      <c r="C934" s="340"/>
      <c r="D934" s="257"/>
      <c r="E934" s="257"/>
      <c r="F934" s="257"/>
      <c r="G934" s="257"/>
      <c r="H934" s="341"/>
      <c r="I934" s="283"/>
      <c r="J934" s="341"/>
      <c r="K934" s="341"/>
      <c r="L934" s="341"/>
      <c r="M934" s="257"/>
      <c r="N934" s="346"/>
      <c r="O934" s="346"/>
      <c r="P934" s="257"/>
      <c r="Q934" s="341"/>
      <c r="R934" s="341"/>
      <c r="S934" s="255"/>
    </row>
    <row r="935" spans="1:19">
      <c r="A935" s="339"/>
      <c r="B935" s="340"/>
      <c r="C935" s="340"/>
      <c r="D935" s="257"/>
      <c r="E935" s="257"/>
      <c r="F935" s="257"/>
      <c r="G935" s="257"/>
      <c r="H935" s="341"/>
      <c r="I935" s="283"/>
      <c r="J935" s="341"/>
      <c r="K935" s="341"/>
      <c r="L935" s="341"/>
      <c r="M935" s="257"/>
      <c r="N935" s="346"/>
      <c r="O935" s="346"/>
      <c r="P935" s="257"/>
      <c r="Q935" s="341"/>
      <c r="R935" s="341"/>
      <c r="S935" s="255"/>
    </row>
    <row r="936" spans="1:19">
      <c r="A936" s="339"/>
      <c r="B936" s="340"/>
      <c r="C936" s="340"/>
      <c r="D936" s="257"/>
      <c r="E936" s="257"/>
      <c r="F936" s="257"/>
      <c r="G936" s="257"/>
      <c r="H936" s="341"/>
      <c r="I936" s="283"/>
      <c r="J936" s="341"/>
      <c r="K936" s="341"/>
      <c r="L936" s="341"/>
      <c r="M936" s="257"/>
      <c r="N936" s="346"/>
      <c r="O936" s="346"/>
      <c r="P936" s="257"/>
      <c r="Q936" s="341"/>
      <c r="R936" s="341"/>
      <c r="S936" s="255"/>
    </row>
    <row r="937" spans="1:19">
      <c r="A937" s="339"/>
      <c r="B937" s="340"/>
      <c r="C937" s="340"/>
      <c r="D937" s="257"/>
      <c r="E937" s="257"/>
      <c r="F937" s="257"/>
      <c r="G937" s="257"/>
      <c r="H937" s="341"/>
      <c r="I937" s="283"/>
      <c r="J937" s="341"/>
      <c r="K937" s="341"/>
      <c r="L937" s="341"/>
      <c r="M937" s="257"/>
      <c r="N937" s="346"/>
      <c r="O937" s="346"/>
      <c r="P937" s="257"/>
      <c r="Q937" s="341"/>
      <c r="R937" s="341"/>
      <c r="S937" s="255"/>
    </row>
    <row r="938" spans="1:19">
      <c r="A938" s="339"/>
      <c r="B938" s="340"/>
      <c r="C938" s="340"/>
      <c r="D938" s="257"/>
      <c r="E938" s="257"/>
      <c r="F938" s="257"/>
      <c r="G938" s="257"/>
      <c r="H938" s="341"/>
      <c r="I938" s="283"/>
      <c r="J938" s="341"/>
      <c r="K938" s="341"/>
      <c r="L938" s="341"/>
      <c r="M938" s="257"/>
      <c r="N938" s="346"/>
      <c r="O938" s="346"/>
      <c r="P938" s="257"/>
      <c r="Q938" s="341"/>
      <c r="R938" s="341"/>
      <c r="S938" s="255"/>
    </row>
    <row r="939" spans="1:19">
      <c r="A939" s="339"/>
      <c r="B939" s="340"/>
      <c r="C939" s="340"/>
      <c r="D939" s="257"/>
      <c r="E939" s="257"/>
      <c r="F939" s="257"/>
      <c r="G939" s="257"/>
      <c r="H939" s="341"/>
      <c r="I939" s="283"/>
      <c r="J939" s="341"/>
      <c r="K939" s="341"/>
      <c r="L939" s="341"/>
      <c r="M939" s="257"/>
      <c r="N939" s="346"/>
      <c r="O939" s="346"/>
      <c r="P939" s="257"/>
      <c r="Q939" s="341"/>
      <c r="R939" s="341"/>
      <c r="S939" s="255"/>
    </row>
    <row r="940" spans="1:19">
      <c r="A940" s="339"/>
      <c r="B940" s="340"/>
      <c r="C940" s="340"/>
      <c r="D940" s="257"/>
      <c r="E940" s="257"/>
      <c r="F940" s="257"/>
      <c r="G940" s="257"/>
      <c r="H940" s="341"/>
      <c r="I940" s="283"/>
      <c r="J940" s="341"/>
      <c r="K940" s="341"/>
      <c r="L940" s="341"/>
      <c r="M940" s="257"/>
      <c r="N940" s="346"/>
      <c r="O940" s="346"/>
      <c r="P940" s="257"/>
      <c r="Q940" s="341"/>
      <c r="R940" s="341"/>
      <c r="S940" s="255"/>
    </row>
    <row r="941" spans="1:19">
      <c r="A941" s="339"/>
      <c r="B941" s="340"/>
      <c r="C941" s="340"/>
      <c r="D941" s="257"/>
      <c r="E941" s="257"/>
      <c r="F941" s="257"/>
      <c r="G941" s="257"/>
      <c r="H941" s="341"/>
      <c r="I941" s="283"/>
      <c r="J941" s="341"/>
      <c r="K941" s="341"/>
      <c r="L941" s="341"/>
      <c r="M941" s="257"/>
      <c r="N941" s="346"/>
      <c r="O941" s="346"/>
      <c r="P941" s="257"/>
      <c r="Q941" s="341"/>
      <c r="R941" s="341"/>
      <c r="S941" s="255"/>
    </row>
    <row r="942" spans="1:19">
      <c r="A942" s="339"/>
      <c r="B942" s="340"/>
      <c r="C942" s="340"/>
      <c r="D942" s="257"/>
      <c r="E942" s="257"/>
      <c r="F942" s="257"/>
      <c r="G942" s="257"/>
      <c r="H942" s="341"/>
      <c r="I942" s="283"/>
      <c r="J942" s="341"/>
      <c r="K942" s="341"/>
      <c r="L942" s="341"/>
      <c r="M942" s="257"/>
      <c r="N942" s="346"/>
      <c r="O942" s="346"/>
      <c r="P942" s="257"/>
      <c r="Q942" s="341"/>
      <c r="R942" s="341"/>
      <c r="S942" s="255"/>
    </row>
    <row r="943" spans="1:19">
      <c r="A943" s="339"/>
      <c r="B943" s="340"/>
      <c r="C943" s="340"/>
      <c r="D943" s="257"/>
      <c r="E943" s="257"/>
      <c r="F943" s="257"/>
      <c r="G943" s="257"/>
      <c r="H943" s="341"/>
      <c r="I943" s="283"/>
      <c r="J943" s="341"/>
      <c r="K943" s="341"/>
      <c r="L943" s="341"/>
      <c r="M943" s="257"/>
      <c r="N943" s="346"/>
      <c r="O943" s="346"/>
      <c r="P943" s="257"/>
      <c r="Q943" s="341"/>
      <c r="R943" s="341"/>
      <c r="S943" s="255"/>
    </row>
    <row r="944" spans="1:19">
      <c r="A944" s="339"/>
      <c r="B944" s="342"/>
      <c r="C944" s="340"/>
      <c r="D944" s="257"/>
      <c r="E944" s="257"/>
      <c r="F944" s="257"/>
      <c r="G944" s="257"/>
      <c r="H944" s="343"/>
      <c r="I944" s="336"/>
      <c r="J944" s="343"/>
      <c r="K944" s="343"/>
      <c r="L944" s="343"/>
      <c r="M944" s="257"/>
      <c r="N944" s="346"/>
      <c r="O944" s="346"/>
      <c r="P944" s="257"/>
      <c r="Q944" s="341"/>
      <c r="R944" s="341"/>
      <c r="S944" s="255"/>
    </row>
    <row r="945" spans="1:19">
      <c r="A945" s="339"/>
      <c r="B945" s="340"/>
      <c r="C945" s="340"/>
      <c r="D945" s="257"/>
      <c r="E945" s="263"/>
      <c r="F945" s="257"/>
      <c r="G945" s="257"/>
      <c r="H945" s="341"/>
      <c r="I945" s="283"/>
      <c r="J945" s="341"/>
      <c r="K945" s="341"/>
      <c r="L945" s="341"/>
      <c r="M945" s="307"/>
      <c r="N945" s="347"/>
      <c r="O945" s="347"/>
      <c r="P945" s="307"/>
      <c r="Q945" s="341"/>
      <c r="R945" s="341"/>
      <c r="S945" s="255"/>
    </row>
    <row r="946" spans="1:19">
      <c r="A946" s="339"/>
      <c r="B946" s="340"/>
      <c r="C946" s="340"/>
      <c r="D946" s="257"/>
      <c r="E946" s="263"/>
      <c r="F946" s="257"/>
      <c r="G946" s="257"/>
      <c r="H946" s="341"/>
      <c r="I946" s="283"/>
      <c r="J946" s="341"/>
      <c r="K946" s="341"/>
      <c r="L946" s="341"/>
      <c r="M946" s="307"/>
      <c r="N946" s="347"/>
      <c r="O946" s="347"/>
      <c r="P946" s="307"/>
      <c r="Q946" s="304"/>
      <c r="R946" s="304"/>
      <c r="S946" s="298"/>
    </row>
    <row r="947" spans="1:19">
      <c r="A947" s="339"/>
      <c r="B947" s="256"/>
      <c r="C947" s="344"/>
      <c r="D947" s="255"/>
      <c r="E947" s="255"/>
      <c r="F947" s="297"/>
      <c r="G947" s="297"/>
      <c r="H947" s="283"/>
      <c r="I947" s="283"/>
      <c r="J947" s="283"/>
      <c r="K947" s="283"/>
      <c r="L947" s="283"/>
      <c r="M947" s="255"/>
      <c r="N947" s="283"/>
      <c r="O947" s="283"/>
      <c r="P947" s="255"/>
      <c r="Q947" s="283"/>
      <c r="R947" s="283"/>
      <c r="S947" s="297"/>
    </row>
    <row r="948" spans="1:19">
      <c r="A948" s="339"/>
      <c r="B948" s="256"/>
      <c r="C948" s="344"/>
      <c r="D948" s="255"/>
      <c r="E948" s="255"/>
      <c r="F948" s="297"/>
      <c r="G948" s="297"/>
      <c r="H948" s="283"/>
      <c r="I948" s="283"/>
      <c r="J948" s="283"/>
      <c r="K948" s="283"/>
      <c r="L948" s="283"/>
      <c r="M948" s="255"/>
      <c r="N948" s="283"/>
      <c r="O948" s="283"/>
      <c r="P948" s="255"/>
      <c r="Q948" s="283"/>
      <c r="R948" s="283"/>
      <c r="S948" s="297"/>
    </row>
    <row r="949" spans="1:19">
      <c r="A949" s="339"/>
      <c r="B949" s="256"/>
      <c r="C949" s="344"/>
      <c r="D949" s="255"/>
      <c r="E949" s="255"/>
      <c r="F949" s="297"/>
      <c r="G949" s="297"/>
      <c r="H949" s="283"/>
      <c r="I949" s="283"/>
      <c r="J949" s="283"/>
      <c r="K949" s="283"/>
      <c r="L949" s="283"/>
      <c r="M949" s="255"/>
      <c r="N949" s="283"/>
      <c r="O949" s="283"/>
      <c r="P949" s="255"/>
      <c r="Q949" s="283"/>
      <c r="R949" s="283"/>
      <c r="S949" s="297"/>
    </row>
    <row r="950" spans="1:19">
      <c r="A950" s="339"/>
      <c r="B950" s="256"/>
      <c r="C950" s="344"/>
      <c r="D950" s="255"/>
      <c r="E950" s="255"/>
      <c r="F950" s="297"/>
      <c r="G950" s="297"/>
      <c r="H950" s="283"/>
      <c r="I950" s="283"/>
      <c r="J950" s="283"/>
      <c r="K950" s="283"/>
      <c r="L950" s="283"/>
      <c r="M950" s="255"/>
      <c r="N950" s="283"/>
      <c r="O950" s="283"/>
      <c r="P950" s="255"/>
      <c r="Q950" s="283"/>
      <c r="R950" s="283"/>
      <c r="S950" s="297"/>
    </row>
    <row r="951" spans="1:19">
      <c r="A951" s="339"/>
      <c r="B951" s="256"/>
      <c r="C951" s="344"/>
      <c r="D951" s="255"/>
      <c r="E951" s="255"/>
      <c r="F951" s="297"/>
      <c r="G951" s="297"/>
      <c r="H951" s="283"/>
      <c r="I951" s="283"/>
      <c r="J951" s="283"/>
      <c r="K951" s="283"/>
      <c r="L951" s="283"/>
      <c r="M951" s="255"/>
      <c r="N951" s="283"/>
      <c r="O951" s="283"/>
      <c r="P951" s="255"/>
      <c r="Q951" s="283"/>
      <c r="R951" s="283"/>
      <c r="S951" s="297"/>
    </row>
    <row r="952" spans="1:19">
      <c r="A952" s="339"/>
      <c r="B952" s="256"/>
      <c r="C952" s="344"/>
      <c r="D952" s="255"/>
      <c r="E952" s="255"/>
      <c r="F952" s="297"/>
      <c r="G952" s="297"/>
      <c r="H952" s="283"/>
      <c r="I952" s="283"/>
      <c r="J952" s="283"/>
      <c r="K952" s="283"/>
      <c r="L952" s="283"/>
      <c r="M952" s="255"/>
      <c r="N952" s="283"/>
      <c r="O952" s="283"/>
      <c r="P952" s="255"/>
      <c r="Q952" s="283"/>
      <c r="R952" s="283"/>
      <c r="S952" s="297"/>
    </row>
    <row r="953" spans="1:19">
      <c r="A953" s="339"/>
      <c r="B953" s="256"/>
      <c r="C953" s="344"/>
      <c r="D953" s="255"/>
      <c r="E953" s="255"/>
      <c r="F953" s="297"/>
      <c r="G953" s="297"/>
      <c r="H953" s="283"/>
      <c r="I953" s="283"/>
      <c r="J953" s="283"/>
      <c r="K953" s="283"/>
      <c r="L953" s="283"/>
      <c r="M953" s="255"/>
      <c r="N953" s="283"/>
      <c r="O953" s="283"/>
      <c r="P953" s="255"/>
      <c r="Q953" s="283"/>
      <c r="R953" s="283"/>
      <c r="S953" s="297"/>
    </row>
    <row r="954" spans="1:19">
      <c r="A954" s="339"/>
      <c r="B954" s="256"/>
      <c r="C954" s="344"/>
      <c r="D954" s="255"/>
      <c r="E954" s="255"/>
      <c r="F954" s="297"/>
      <c r="G954" s="297"/>
      <c r="H954" s="283"/>
      <c r="I954" s="283"/>
      <c r="J954" s="283"/>
      <c r="K954" s="283"/>
      <c r="L954" s="283"/>
      <c r="M954" s="255"/>
      <c r="N954" s="283"/>
      <c r="O954" s="283"/>
      <c r="P954" s="255"/>
      <c r="Q954" s="283"/>
      <c r="R954" s="283"/>
      <c r="S954" s="297"/>
    </row>
    <row r="955" spans="1:19">
      <c r="A955" s="339"/>
      <c r="B955" s="256"/>
      <c r="C955" s="344"/>
      <c r="D955" s="255"/>
      <c r="E955" s="255"/>
      <c r="F955" s="297"/>
      <c r="G955" s="297"/>
      <c r="H955" s="283"/>
      <c r="I955" s="283"/>
      <c r="J955" s="283"/>
      <c r="K955" s="283"/>
      <c r="L955" s="283"/>
      <c r="M955" s="255"/>
      <c r="N955" s="283"/>
      <c r="O955" s="283"/>
      <c r="P955" s="255"/>
      <c r="Q955" s="283"/>
      <c r="R955" s="283"/>
      <c r="S955" s="297"/>
    </row>
    <row r="956" spans="1:19">
      <c r="A956" s="339"/>
      <c r="B956" s="256"/>
      <c r="C956" s="344"/>
      <c r="D956" s="255"/>
      <c r="E956" s="255"/>
      <c r="F956" s="297"/>
      <c r="G956" s="297"/>
      <c r="H956" s="283"/>
      <c r="I956" s="283"/>
      <c r="J956" s="283"/>
      <c r="K956" s="283"/>
      <c r="L956" s="283"/>
      <c r="M956" s="255"/>
      <c r="N956" s="283"/>
      <c r="O956" s="283"/>
      <c r="P956" s="255"/>
      <c r="Q956" s="283"/>
      <c r="R956" s="283"/>
      <c r="S956" s="297"/>
    </row>
    <row r="957" spans="1:19">
      <c r="A957" s="339"/>
      <c r="B957" s="256"/>
      <c r="C957" s="344"/>
      <c r="D957" s="255"/>
      <c r="E957" s="255"/>
      <c r="F957" s="297"/>
      <c r="G957" s="297"/>
      <c r="H957" s="283"/>
      <c r="I957" s="283"/>
      <c r="J957" s="283"/>
      <c r="K957" s="283"/>
      <c r="L957" s="283"/>
      <c r="M957" s="255"/>
      <c r="N957" s="283"/>
      <c r="O957" s="283"/>
      <c r="P957" s="255"/>
      <c r="Q957" s="283"/>
      <c r="R957" s="283"/>
      <c r="S957" s="297"/>
    </row>
    <row r="958" spans="1:19">
      <c r="A958" s="339"/>
      <c r="B958" s="256"/>
      <c r="C958" s="344"/>
      <c r="D958" s="255"/>
      <c r="E958" s="255"/>
      <c r="F958" s="297"/>
      <c r="G958" s="297"/>
      <c r="H958" s="283"/>
      <c r="I958" s="283"/>
      <c r="J958" s="283"/>
      <c r="K958" s="283"/>
      <c r="L958" s="283"/>
      <c r="M958" s="255"/>
      <c r="N958" s="283"/>
      <c r="O958" s="283"/>
      <c r="P958" s="255"/>
      <c r="Q958" s="283"/>
      <c r="R958" s="283"/>
      <c r="S958" s="297"/>
    </row>
    <row r="959" spans="1:19">
      <c r="A959" s="339"/>
      <c r="B959" s="256"/>
      <c r="C959" s="344"/>
      <c r="D959" s="255"/>
      <c r="E959" s="255"/>
      <c r="F959" s="297"/>
      <c r="G959" s="297"/>
      <c r="H959" s="283"/>
      <c r="I959" s="283"/>
      <c r="J959" s="283"/>
      <c r="K959" s="283"/>
      <c r="L959" s="283"/>
      <c r="M959" s="255"/>
      <c r="N959" s="283"/>
      <c r="O959" s="283"/>
      <c r="P959" s="255"/>
      <c r="Q959" s="283"/>
      <c r="R959" s="283"/>
      <c r="S959" s="297"/>
    </row>
    <row r="960" spans="1:19">
      <c r="A960" s="339"/>
      <c r="B960" s="256"/>
      <c r="C960" s="344"/>
      <c r="D960" s="255"/>
      <c r="E960" s="255"/>
      <c r="F960" s="297"/>
      <c r="G960" s="297"/>
      <c r="H960" s="283"/>
      <c r="I960" s="283"/>
      <c r="J960" s="283"/>
      <c r="K960" s="283"/>
      <c r="L960" s="283"/>
      <c r="M960" s="255"/>
      <c r="N960" s="283"/>
      <c r="O960" s="283"/>
      <c r="P960" s="255"/>
      <c r="Q960" s="283"/>
      <c r="R960" s="283"/>
      <c r="S960" s="297"/>
    </row>
    <row r="961" spans="1:19">
      <c r="A961" s="339"/>
      <c r="B961" s="256"/>
      <c r="C961" s="344"/>
      <c r="D961" s="255"/>
      <c r="E961" s="255"/>
      <c r="F961" s="297"/>
      <c r="G961" s="297"/>
      <c r="H961" s="283"/>
      <c r="I961" s="283"/>
      <c r="J961" s="283"/>
      <c r="K961" s="283"/>
      <c r="L961" s="283"/>
      <c r="M961" s="255"/>
      <c r="N961" s="283"/>
      <c r="O961" s="283"/>
      <c r="P961" s="255"/>
      <c r="Q961" s="283"/>
      <c r="R961" s="283"/>
      <c r="S961" s="297"/>
    </row>
    <row r="962" spans="1:19">
      <c r="A962" s="339"/>
      <c r="B962" s="256"/>
      <c r="C962" s="344"/>
      <c r="D962" s="255"/>
      <c r="E962" s="255"/>
      <c r="F962" s="297"/>
      <c r="G962" s="297"/>
      <c r="H962" s="283"/>
      <c r="I962" s="283"/>
      <c r="J962" s="283"/>
      <c r="K962" s="283"/>
      <c r="L962" s="283"/>
      <c r="M962" s="255"/>
      <c r="N962" s="283"/>
      <c r="O962" s="283"/>
      <c r="P962" s="255"/>
      <c r="Q962" s="283"/>
      <c r="R962" s="283"/>
      <c r="S962" s="297"/>
    </row>
    <row r="963" spans="1:19">
      <c r="A963" s="339"/>
      <c r="B963" s="256"/>
      <c r="C963" s="344"/>
      <c r="D963" s="255"/>
      <c r="E963" s="255"/>
      <c r="F963" s="297"/>
      <c r="G963" s="297"/>
      <c r="H963" s="283"/>
      <c r="I963" s="283"/>
      <c r="J963" s="283"/>
      <c r="K963" s="283"/>
      <c r="L963" s="283"/>
      <c r="M963" s="255"/>
      <c r="N963" s="283"/>
      <c r="O963" s="283"/>
      <c r="P963" s="255"/>
      <c r="Q963" s="283"/>
      <c r="R963" s="283"/>
      <c r="S963" s="297"/>
    </row>
    <row r="964" spans="1:19">
      <c r="A964" s="339"/>
      <c r="B964" s="256"/>
      <c r="C964" s="344"/>
      <c r="D964" s="255"/>
      <c r="E964" s="255"/>
      <c r="F964" s="297"/>
      <c r="G964" s="297"/>
      <c r="H964" s="283"/>
      <c r="I964" s="283"/>
      <c r="J964" s="283"/>
      <c r="K964" s="283"/>
      <c r="L964" s="283"/>
      <c r="M964" s="255"/>
      <c r="N964" s="283"/>
      <c r="O964" s="283"/>
      <c r="P964" s="255"/>
      <c r="Q964" s="283"/>
      <c r="R964" s="283"/>
      <c r="S964" s="297"/>
    </row>
    <row r="965" spans="1:19">
      <c r="A965" s="339"/>
      <c r="B965" s="256"/>
      <c r="C965" s="344"/>
      <c r="D965" s="255"/>
      <c r="E965" s="255"/>
      <c r="F965" s="297"/>
      <c r="G965" s="297"/>
      <c r="H965" s="283"/>
      <c r="I965" s="283"/>
      <c r="J965" s="283"/>
      <c r="K965" s="283"/>
      <c r="L965" s="283"/>
      <c r="M965" s="255"/>
      <c r="N965" s="283"/>
      <c r="O965" s="283"/>
      <c r="P965" s="255"/>
      <c r="Q965" s="283"/>
      <c r="R965" s="283"/>
      <c r="S965" s="297"/>
    </row>
    <row r="966" spans="1:19">
      <c r="A966" s="339"/>
      <c r="B966" s="256"/>
      <c r="C966" s="344"/>
      <c r="D966" s="255"/>
      <c r="E966" s="255"/>
      <c r="F966" s="297"/>
      <c r="G966" s="297"/>
      <c r="H966" s="283"/>
      <c r="I966" s="283"/>
      <c r="J966" s="283"/>
      <c r="K966" s="283"/>
      <c r="L966" s="283"/>
      <c r="M966" s="255"/>
      <c r="N966" s="283"/>
      <c r="O966" s="283"/>
      <c r="P966" s="255"/>
      <c r="Q966" s="283"/>
      <c r="R966" s="283"/>
      <c r="S966" s="297"/>
    </row>
    <row r="967" spans="1:19">
      <c r="A967" s="339"/>
      <c r="B967" s="256"/>
      <c r="C967" s="344"/>
      <c r="D967" s="255"/>
      <c r="E967" s="255"/>
      <c r="F967" s="297"/>
      <c r="G967" s="297"/>
      <c r="H967" s="283"/>
      <c r="I967" s="283"/>
      <c r="J967" s="283"/>
      <c r="K967" s="283"/>
      <c r="L967" s="283"/>
      <c r="M967" s="255"/>
      <c r="N967" s="283"/>
      <c r="O967" s="283"/>
      <c r="P967" s="255"/>
      <c r="Q967" s="283"/>
      <c r="R967" s="283"/>
      <c r="S967" s="297"/>
    </row>
    <row r="968" spans="1:19">
      <c r="A968" s="339"/>
      <c r="B968" s="256"/>
      <c r="C968" s="344"/>
      <c r="D968" s="255"/>
      <c r="E968" s="255"/>
      <c r="F968" s="297"/>
      <c r="G968" s="297"/>
      <c r="H968" s="283"/>
      <c r="I968" s="283"/>
      <c r="J968" s="283"/>
      <c r="K968" s="283"/>
      <c r="L968" s="283"/>
      <c r="M968" s="255"/>
      <c r="N968" s="283"/>
      <c r="O968" s="283"/>
      <c r="P968" s="255"/>
      <c r="Q968" s="283"/>
      <c r="R968" s="283"/>
      <c r="S968" s="297"/>
    </row>
    <row r="969" spans="1:19">
      <c r="A969" s="255"/>
      <c r="B969" s="335"/>
      <c r="C969" s="340"/>
      <c r="D969" s="257"/>
      <c r="E969" s="257"/>
      <c r="F969" s="257"/>
      <c r="G969" s="257"/>
      <c r="H969" s="341"/>
      <c r="I969" s="283"/>
      <c r="J969" s="341"/>
      <c r="K969" s="341"/>
      <c r="L969" s="341"/>
      <c r="M969" s="257"/>
      <c r="N969" s="346"/>
      <c r="O969" s="347"/>
      <c r="P969" s="347"/>
      <c r="Q969" s="341"/>
      <c r="R969" s="341"/>
      <c r="S969" s="255"/>
    </row>
    <row r="970" spans="1:19">
      <c r="A970" s="349"/>
      <c r="B970" s="342"/>
      <c r="C970" s="340"/>
      <c r="D970" s="257"/>
      <c r="E970" s="257"/>
      <c r="F970" s="257"/>
      <c r="G970" s="257"/>
      <c r="H970" s="343"/>
      <c r="I970" s="343"/>
      <c r="J970" s="343"/>
      <c r="K970" s="343"/>
      <c r="L970" s="343"/>
      <c r="M970" s="257"/>
      <c r="N970" s="341"/>
      <c r="O970" s="341"/>
      <c r="P970" s="257"/>
      <c r="Q970" s="341"/>
      <c r="R970" s="341"/>
      <c r="S970" s="257"/>
    </row>
    <row r="971" spans="1:19">
      <c r="A971" s="350"/>
      <c r="B971" s="340"/>
      <c r="C971" s="340"/>
      <c r="D971" s="257"/>
      <c r="E971" s="257"/>
      <c r="F971" s="257"/>
      <c r="G971" s="257"/>
      <c r="H971" s="341"/>
      <c r="I971" s="341"/>
      <c r="J971" s="341"/>
      <c r="K971" s="341"/>
      <c r="L971" s="341"/>
      <c r="M971" s="257"/>
      <c r="N971" s="283"/>
      <c r="O971" s="283"/>
      <c r="P971" s="257"/>
      <c r="Q971" s="341"/>
      <c r="R971" s="341"/>
      <c r="S971" s="255"/>
    </row>
    <row r="972" spans="1:19">
      <c r="A972" s="350"/>
      <c r="B972" s="340"/>
      <c r="C972" s="340"/>
      <c r="D972" s="257"/>
      <c r="E972" s="257"/>
      <c r="F972" s="257"/>
      <c r="G972" s="257"/>
      <c r="H972" s="341"/>
      <c r="I972" s="341"/>
      <c r="J972" s="341"/>
      <c r="K972" s="341"/>
      <c r="L972" s="341"/>
      <c r="M972" s="257"/>
      <c r="N972" s="283"/>
      <c r="O972" s="283"/>
      <c r="P972" s="257"/>
      <c r="Q972" s="341"/>
      <c r="R972" s="341"/>
      <c r="S972" s="255"/>
    </row>
    <row r="973" spans="1:19">
      <c r="A973" s="350"/>
      <c r="B973" s="340"/>
      <c r="C973" s="340"/>
      <c r="D973" s="257"/>
      <c r="E973" s="257"/>
      <c r="F973" s="257"/>
      <c r="G973" s="257"/>
      <c r="H973" s="341"/>
      <c r="I973" s="341"/>
      <c r="J973" s="341"/>
      <c r="K973" s="341"/>
      <c r="L973" s="341"/>
      <c r="M973" s="257"/>
      <c r="N973" s="283"/>
      <c r="O973" s="283"/>
      <c r="P973" s="257"/>
      <c r="Q973" s="341"/>
      <c r="R973" s="341"/>
      <c r="S973" s="255"/>
    </row>
    <row r="974" spans="1:19">
      <c r="A974" s="350"/>
      <c r="B974" s="340"/>
      <c r="C974" s="340"/>
      <c r="D974" s="257"/>
      <c r="E974" s="257"/>
      <c r="F974" s="257"/>
      <c r="G974" s="257"/>
      <c r="H974" s="341"/>
      <c r="I974" s="341"/>
      <c r="J974" s="341"/>
      <c r="K974" s="341"/>
      <c r="L974" s="341"/>
      <c r="M974" s="257"/>
      <c r="N974" s="283"/>
      <c r="O974" s="283"/>
      <c r="P974" s="257"/>
      <c r="Q974" s="341"/>
      <c r="R974" s="341"/>
      <c r="S974" s="255"/>
    </row>
    <row r="975" spans="1:19">
      <c r="A975" s="350"/>
      <c r="B975" s="340"/>
      <c r="C975" s="340"/>
      <c r="D975" s="257"/>
      <c r="E975" s="257"/>
      <c r="F975" s="257"/>
      <c r="G975" s="257"/>
      <c r="H975" s="341"/>
      <c r="I975" s="341"/>
      <c r="J975" s="341"/>
      <c r="K975" s="341"/>
      <c r="L975" s="341"/>
      <c r="M975" s="257"/>
      <c r="N975" s="283"/>
      <c r="O975" s="283"/>
      <c r="P975" s="257"/>
      <c r="Q975" s="341"/>
      <c r="R975" s="341"/>
      <c r="S975" s="255"/>
    </row>
    <row r="976" spans="1:19">
      <c r="A976" s="351"/>
      <c r="B976" s="340"/>
      <c r="C976" s="340"/>
      <c r="D976" s="257"/>
      <c r="E976" s="257"/>
      <c r="F976" s="257"/>
      <c r="G976" s="257"/>
      <c r="H976" s="341"/>
      <c r="I976" s="341"/>
      <c r="J976" s="341"/>
      <c r="K976" s="341"/>
      <c r="L976" s="341"/>
      <c r="M976" s="257"/>
      <c r="N976" s="283"/>
      <c r="O976" s="283"/>
      <c r="P976" s="257"/>
      <c r="Q976" s="341"/>
      <c r="R976" s="341"/>
      <c r="S976" s="257"/>
    </row>
    <row r="977" spans="1:19">
      <c r="A977" s="351"/>
      <c r="B977" s="340"/>
      <c r="C977" s="340"/>
      <c r="D977" s="257"/>
      <c r="E977" s="257"/>
      <c r="F977" s="257"/>
      <c r="G977" s="257"/>
      <c r="H977" s="341"/>
      <c r="I977" s="341"/>
      <c r="J977" s="341"/>
      <c r="K977" s="341"/>
      <c r="L977" s="341"/>
      <c r="M977" s="257"/>
      <c r="N977" s="283"/>
      <c r="O977" s="283"/>
      <c r="P977" s="257"/>
      <c r="Q977" s="341"/>
      <c r="R977" s="341"/>
      <c r="S977" s="257"/>
    </row>
    <row r="978" spans="1:19">
      <c r="A978" s="351"/>
      <c r="B978" s="340"/>
      <c r="C978" s="340"/>
      <c r="D978" s="257"/>
      <c r="E978" s="257"/>
      <c r="F978" s="257"/>
      <c r="G978" s="257"/>
      <c r="H978" s="341"/>
      <c r="I978" s="341"/>
      <c r="J978" s="341"/>
      <c r="K978" s="341"/>
      <c r="L978" s="341"/>
      <c r="M978" s="257"/>
      <c r="N978" s="283"/>
      <c r="O978" s="283"/>
      <c r="P978" s="257"/>
      <c r="Q978" s="341"/>
      <c r="R978" s="341"/>
      <c r="S978" s="257"/>
    </row>
    <row r="979" spans="1:19">
      <c r="A979" s="351"/>
      <c r="B979" s="340"/>
      <c r="C979" s="340"/>
      <c r="D979" s="257"/>
      <c r="E979" s="257"/>
      <c r="F979" s="257"/>
      <c r="G979" s="257"/>
      <c r="H979" s="341"/>
      <c r="I979" s="341"/>
      <c r="J979" s="341"/>
      <c r="K979" s="341"/>
      <c r="L979" s="341"/>
      <c r="M979" s="257"/>
      <c r="N979" s="283"/>
      <c r="O979" s="283"/>
      <c r="P979" s="257"/>
      <c r="Q979" s="341"/>
      <c r="R979" s="341"/>
      <c r="S979" s="257"/>
    </row>
    <row r="980" spans="1:19">
      <c r="A980" s="351"/>
      <c r="B980" s="340"/>
      <c r="C980" s="340"/>
      <c r="D980" s="257"/>
      <c r="E980" s="257"/>
      <c r="F980" s="257"/>
      <c r="G980" s="257"/>
      <c r="H980" s="341"/>
      <c r="I980" s="341"/>
      <c r="J980" s="341"/>
      <c r="K980" s="341"/>
      <c r="L980" s="341"/>
      <c r="M980" s="257"/>
      <c r="N980" s="283"/>
      <c r="O980" s="283"/>
      <c r="P980" s="257"/>
      <c r="Q980" s="341"/>
      <c r="R980" s="341"/>
      <c r="S980" s="257"/>
    </row>
    <row r="981" spans="1:19">
      <c r="A981" s="351"/>
      <c r="B981" s="340"/>
      <c r="C981" s="340"/>
      <c r="D981" s="257"/>
      <c r="E981" s="257"/>
      <c r="F981" s="257"/>
      <c r="G981" s="257"/>
      <c r="H981" s="341"/>
      <c r="I981" s="341"/>
      <c r="J981" s="341"/>
      <c r="K981" s="341"/>
      <c r="L981" s="341"/>
      <c r="M981" s="257"/>
      <c r="N981" s="283"/>
      <c r="O981" s="283"/>
      <c r="P981" s="257"/>
      <c r="Q981" s="341"/>
      <c r="R981" s="341"/>
      <c r="S981" s="257"/>
    </row>
    <row r="982" spans="1:19">
      <c r="A982" s="351"/>
      <c r="B982" s="340"/>
      <c r="C982" s="340"/>
      <c r="D982" s="257"/>
      <c r="E982" s="257"/>
      <c r="F982" s="257"/>
      <c r="G982" s="257"/>
      <c r="H982" s="341"/>
      <c r="I982" s="341"/>
      <c r="J982" s="341"/>
      <c r="K982" s="341"/>
      <c r="L982" s="341"/>
      <c r="M982" s="257"/>
      <c r="N982" s="283"/>
      <c r="O982" s="283"/>
      <c r="P982" s="257"/>
      <c r="Q982" s="341"/>
      <c r="R982" s="341"/>
      <c r="S982" s="257"/>
    </row>
    <row r="983" spans="1:19">
      <c r="A983" s="351"/>
      <c r="B983" s="340"/>
      <c r="C983" s="340"/>
      <c r="D983" s="257"/>
      <c r="E983" s="257"/>
      <c r="F983" s="257"/>
      <c r="G983" s="257"/>
      <c r="H983" s="341"/>
      <c r="I983" s="341"/>
      <c r="J983" s="341"/>
      <c r="K983" s="341"/>
      <c r="L983" s="341"/>
      <c r="M983" s="257"/>
      <c r="N983" s="283"/>
      <c r="O983" s="283"/>
      <c r="P983" s="257"/>
      <c r="Q983" s="341"/>
      <c r="R983" s="341"/>
      <c r="S983" s="257"/>
    </row>
    <row r="984" spans="1:19">
      <c r="A984" s="351"/>
      <c r="B984" s="340"/>
      <c r="C984" s="340"/>
      <c r="D984" s="257"/>
      <c r="E984" s="257"/>
      <c r="F984" s="257"/>
      <c r="G984" s="257"/>
      <c r="H984" s="341"/>
      <c r="I984" s="341"/>
      <c r="J984" s="341"/>
      <c r="K984" s="341"/>
      <c r="L984" s="341"/>
      <c r="M984" s="257"/>
      <c r="N984" s="283"/>
      <c r="O984" s="283"/>
      <c r="P984" s="257"/>
      <c r="Q984" s="341"/>
      <c r="R984" s="341"/>
      <c r="S984" s="257"/>
    </row>
    <row r="985" spans="1:19">
      <c r="A985" s="351"/>
      <c r="B985" s="340"/>
      <c r="C985" s="340"/>
      <c r="D985" s="257"/>
      <c r="E985" s="257"/>
      <c r="F985" s="257"/>
      <c r="G985" s="257"/>
      <c r="H985" s="341"/>
      <c r="I985" s="341"/>
      <c r="J985" s="341"/>
      <c r="K985" s="341"/>
      <c r="L985" s="341"/>
      <c r="M985" s="257"/>
      <c r="N985" s="283"/>
      <c r="O985" s="283"/>
      <c r="P985" s="257"/>
      <c r="Q985" s="341"/>
      <c r="R985" s="341"/>
      <c r="S985" s="257"/>
    </row>
    <row r="986" spans="1:19">
      <c r="A986" s="351"/>
      <c r="B986" s="340"/>
      <c r="C986" s="340"/>
      <c r="D986" s="257"/>
      <c r="E986" s="257"/>
      <c r="F986" s="257"/>
      <c r="G986" s="257"/>
      <c r="H986" s="341"/>
      <c r="I986" s="341"/>
      <c r="J986" s="341"/>
      <c r="K986" s="341"/>
      <c r="L986" s="341"/>
      <c r="M986" s="257"/>
      <c r="N986" s="283"/>
      <c r="O986" s="283"/>
      <c r="P986" s="257"/>
      <c r="Q986" s="341"/>
      <c r="R986" s="341"/>
      <c r="S986" s="257"/>
    </row>
    <row r="987" spans="1:19">
      <c r="A987" s="351"/>
      <c r="B987" s="340"/>
      <c r="C987" s="340"/>
      <c r="D987" s="257"/>
      <c r="E987" s="257"/>
      <c r="F987" s="257"/>
      <c r="G987" s="257"/>
      <c r="H987" s="341"/>
      <c r="I987" s="341"/>
      <c r="J987" s="341"/>
      <c r="K987" s="341"/>
      <c r="L987" s="341"/>
      <c r="M987" s="257"/>
      <c r="N987" s="283"/>
      <c r="O987" s="283"/>
      <c r="P987" s="257"/>
      <c r="Q987" s="341"/>
      <c r="R987" s="341"/>
      <c r="S987" s="257"/>
    </row>
    <row r="988" spans="1:19">
      <c r="A988" s="351"/>
      <c r="B988" s="340"/>
      <c r="C988" s="340"/>
      <c r="D988" s="257"/>
      <c r="E988" s="257"/>
      <c r="F988" s="257"/>
      <c r="G988" s="257"/>
      <c r="H988" s="341"/>
      <c r="I988" s="341"/>
      <c r="J988" s="341"/>
      <c r="K988" s="341"/>
      <c r="L988" s="341"/>
      <c r="M988" s="257"/>
      <c r="N988" s="283"/>
      <c r="O988" s="283"/>
      <c r="P988" s="257"/>
      <c r="Q988" s="341"/>
      <c r="R988" s="341"/>
      <c r="S988" s="257"/>
    </row>
    <row r="989" spans="1:19">
      <c r="A989" s="257"/>
      <c r="B989" s="342"/>
      <c r="C989" s="340"/>
      <c r="D989" s="257"/>
      <c r="E989" s="257"/>
      <c r="F989" s="257"/>
      <c r="G989" s="257"/>
      <c r="H989" s="343"/>
      <c r="I989" s="343"/>
      <c r="J989" s="343"/>
      <c r="K989" s="343"/>
      <c r="L989" s="343"/>
      <c r="M989" s="257"/>
      <c r="N989" s="283"/>
      <c r="O989" s="283"/>
      <c r="P989" s="257"/>
      <c r="Q989" s="341"/>
      <c r="R989" s="341"/>
      <c r="S989" s="257"/>
    </row>
    <row r="990" spans="1:19">
      <c r="A990" s="351"/>
      <c r="B990" s="340"/>
      <c r="C990" s="340"/>
      <c r="D990" s="255"/>
      <c r="E990" s="257"/>
      <c r="F990" s="255"/>
      <c r="G990" s="255"/>
      <c r="H990" s="341"/>
      <c r="I990" s="341"/>
      <c r="J990" s="341"/>
      <c r="K990" s="341"/>
      <c r="L990" s="341"/>
      <c r="M990" s="257"/>
      <c r="N990" s="346"/>
      <c r="O990" s="346"/>
      <c r="P990" s="257"/>
      <c r="Q990" s="341"/>
      <c r="R990" s="341"/>
      <c r="S990" s="257"/>
    </row>
    <row r="991" spans="1:19">
      <c r="A991" s="351"/>
      <c r="B991" s="340"/>
      <c r="C991" s="340"/>
      <c r="D991" s="255"/>
      <c r="E991" s="257"/>
      <c r="F991" s="255"/>
      <c r="G991" s="255"/>
      <c r="H991" s="341"/>
      <c r="I991" s="341"/>
      <c r="J991" s="341"/>
      <c r="K991" s="341"/>
      <c r="L991" s="341"/>
      <c r="M991" s="257"/>
      <c r="N991" s="346"/>
      <c r="O991" s="346"/>
      <c r="P991" s="257"/>
      <c r="Q991" s="341"/>
      <c r="R991" s="341"/>
      <c r="S991" s="257"/>
    </row>
    <row r="992" spans="1:19">
      <c r="A992" s="351"/>
      <c r="B992" s="340"/>
      <c r="C992" s="340"/>
      <c r="D992" s="255"/>
      <c r="E992" s="257"/>
      <c r="F992" s="255"/>
      <c r="G992" s="255"/>
      <c r="H992" s="341"/>
      <c r="I992" s="341"/>
      <c r="J992" s="341"/>
      <c r="K992" s="341"/>
      <c r="L992" s="341"/>
      <c r="M992" s="257"/>
      <c r="N992" s="346"/>
      <c r="O992" s="346"/>
      <c r="P992" s="257"/>
      <c r="Q992" s="341"/>
      <c r="R992" s="341"/>
      <c r="S992" s="257"/>
    </row>
    <row r="993" spans="1:19">
      <c r="A993" s="351"/>
      <c r="B993" s="340"/>
      <c r="C993" s="340"/>
      <c r="D993" s="255"/>
      <c r="E993" s="257"/>
      <c r="F993" s="255"/>
      <c r="G993" s="255"/>
      <c r="H993" s="341"/>
      <c r="I993" s="341"/>
      <c r="J993" s="341"/>
      <c r="K993" s="341"/>
      <c r="L993" s="341"/>
      <c r="M993" s="257"/>
      <c r="N993" s="346"/>
      <c r="O993" s="346"/>
      <c r="P993" s="257"/>
      <c r="Q993" s="341"/>
      <c r="R993" s="341"/>
      <c r="S993" s="257"/>
    </row>
    <row r="994" spans="1:19">
      <c r="A994" s="351"/>
      <c r="B994" s="340"/>
      <c r="C994" s="340"/>
      <c r="D994" s="255"/>
      <c r="E994" s="257"/>
      <c r="F994" s="255"/>
      <c r="G994" s="255"/>
      <c r="H994" s="341"/>
      <c r="I994" s="341"/>
      <c r="J994" s="341"/>
      <c r="K994" s="341"/>
      <c r="L994" s="341"/>
      <c r="M994" s="257"/>
      <c r="N994" s="346"/>
      <c r="O994" s="346"/>
      <c r="P994" s="257"/>
      <c r="Q994" s="341"/>
      <c r="R994" s="341"/>
      <c r="S994" s="257"/>
    </row>
    <row r="995" spans="1:19">
      <c r="A995" s="351"/>
      <c r="B995" s="340"/>
      <c r="C995" s="340"/>
      <c r="D995" s="255"/>
      <c r="E995" s="257"/>
      <c r="F995" s="255"/>
      <c r="G995" s="255"/>
      <c r="H995" s="341"/>
      <c r="I995" s="341"/>
      <c r="J995" s="341"/>
      <c r="K995" s="341"/>
      <c r="L995" s="341"/>
      <c r="M995" s="257"/>
      <c r="N995" s="346"/>
      <c r="O995" s="346"/>
      <c r="P995" s="257"/>
      <c r="Q995" s="341"/>
      <c r="R995" s="341"/>
      <c r="S995" s="257"/>
    </row>
    <row r="996" spans="1:19">
      <c r="A996" s="351"/>
      <c r="B996" s="340"/>
      <c r="C996" s="340"/>
      <c r="D996" s="255"/>
      <c r="E996" s="257"/>
      <c r="F996" s="255"/>
      <c r="G996" s="255"/>
      <c r="H996" s="341"/>
      <c r="I996" s="341"/>
      <c r="J996" s="341"/>
      <c r="K996" s="341"/>
      <c r="L996" s="341"/>
      <c r="M996" s="257"/>
      <c r="N996" s="346"/>
      <c r="O996" s="346"/>
      <c r="P996" s="257"/>
      <c r="Q996" s="341"/>
      <c r="R996" s="341"/>
      <c r="S996" s="257"/>
    </row>
    <row r="997" spans="1:19">
      <c r="A997" s="351"/>
      <c r="B997" s="340"/>
      <c r="C997" s="340"/>
      <c r="D997" s="255"/>
      <c r="E997" s="257"/>
      <c r="F997" s="255"/>
      <c r="G997" s="255"/>
      <c r="H997" s="341"/>
      <c r="I997" s="341"/>
      <c r="J997" s="341"/>
      <c r="K997" s="341"/>
      <c r="L997" s="341"/>
      <c r="M997" s="257"/>
      <c r="N997" s="346"/>
      <c r="O997" s="346"/>
      <c r="P997" s="257"/>
      <c r="Q997" s="341"/>
      <c r="R997" s="341"/>
      <c r="S997" s="257"/>
    </row>
    <row r="998" spans="1:19">
      <c r="A998" s="351"/>
      <c r="B998" s="340"/>
      <c r="C998" s="340"/>
      <c r="D998" s="255"/>
      <c r="E998" s="257"/>
      <c r="F998" s="255"/>
      <c r="G998" s="255"/>
      <c r="H998" s="341"/>
      <c r="I998" s="341"/>
      <c r="J998" s="341"/>
      <c r="K998" s="341"/>
      <c r="L998" s="341"/>
      <c r="M998" s="257"/>
      <c r="N998" s="346"/>
      <c r="O998" s="346"/>
      <c r="P998" s="257"/>
      <c r="Q998" s="341"/>
      <c r="R998" s="341"/>
      <c r="S998" s="257"/>
    </row>
    <row r="999" spans="1:19">
      <c r="A999" s="351"/>
      <c r="B999" s="340"/>
      <c r="C999" s="340"/>
      <c r="D999" s="255"/>
      <c r="E999" s="257"/>
      <c r="F999" s="255"/>
      <c r="G999" s="255"/>
      <c r="H999" s="341"/>
      <c r="I999" s="341"/>
      <c r="J999" s="341"/>
      <c r="K999" s="341"/>
      <c r="L999" s="341"/>
      <c r="M999" s="257"/>
      <c r="N999" s="346"/>
      <c r="O999" s="346"/>
      <c r="P999" s="257"/>
      <c r="Q999" s="341"/>
      <c r="R999" s="341"/>
      <c r="S999" s="257"/>
    </row>
    <row r="1000" spans="1:19">
      <c r="A1000" s="334"/>
      <c r="B1000" s="335"/>
      <c r="C1000" s="256"/>
      <c r="D1000" s="255"/>
      <c r="E1000" s="257"/>
      <c r="F1000" s="255"/>
      <c r="G1000" s="257"/>
      <c r="H1000" s="341"/>
      <c r="I1000" s="353"/>
      <c r="J1000" s="341"/>
      <c r="K1000" s="341"/>
      <c r="L1000" s="341"/>
      <c r="M1000" s="257"/>
      <c r="N1000" s="341"/>
      <c r="O1000" s="341"/>
      <c r="P1000" s="257"/>
      <c r="Q1000" s="291"/>
      <c r="R1000" s="291"/>
      <c r="S1000" s="257"/>
    </row>
    <row r="1001" spans="1:19">
      <c r="A1001" s="255"/>
      <c r="B1001" s="256"/>
      <c r="C1001" s="256"/>
      <c r="D1001" s="255"/>
      <c r="E1001" s="255"/>
      <c r="F1001" s="255"/>
      <c r="G1001" s="352"/>
      <c r="H1001" s="283"/>
      <c r="I1001" s="353"/>
      <c r="J1001" s="283"/>
      <c r="K1001" s="283"/>
      <c r="L1001" s="283"/>
      <c r="M1001" s="255"/>
      <c r="N1001" s="345"/>
      <c r="O1001" s="345"/>
      <c r="P1001" s="255"/>
      <c r="Q1001" s="354"/>
      <c r="R1001" s="354"/>
      <c r="S1001" s="255"/>
    </row>
    <row r="1002" spans="1:19">
      <c r="A1002" s="255"/>
      <c r="B1002" s="256"/>
      <c r="C1002" s="256"/>
      <c r="D1002" s="255"/>
      <c r="E1002" s="255"/>
      <c r="F1002" s="255"/>
      <c r="G1002" s="352"/>
      <c r="H1002" s="259"/>
      <c r="I1002" s="353"/>
      <c r="J1002" s="259"/>
      <c r="K1002" s="259"/>
      <c r="L1002" s="259"/>
      <c r="M1002" s="255"/>
      <c r="N1002" s="345"/>
      <c r="O1002" s="345"/>
      <c r="P1002" s="255"/>
      <c r="Q1002" s="354"/>
      <c r="R1002" s="354"/>
      <c r="S1002" s="255"/>
    </row>
    <row r="1003" spans="1:19">
      <c r="A1003" s="255"/>
      <c r="B1003" s="256"/>
      <c r="C1003" s="256"/>
      <c r="D1003" s="255"/>
      <c r="E1003" s="255"/>
      <c r="F1003" s="255"/>
      <c r="G1003" s="352"/>
      <c r="H1003" s="259"/>
      <c r="I1003" s="353"/>
      <c r="J1003" s="259"/>
      <c r="K1003" s="259"/>
      <c r="L1003" s="259"/>
      <c r="M1003" s="255"/>
      <c r="N1003" s="345"/>
      <c r="O1003" s="345"/>
      <c r="P1003" s="255"/>
      <c r="Q1003" s="354"/>
      <c r="R1003" s="354"/>
      <c r="S1003" s="255"/>
    </row>
    <row r="1004" spans="1:19">
      <c r="A1004" s="255"/>
      <c r="B1004" s="256"/>
      <c r="C1004" s="256"/>
      <c r="D1004" s="255"/>
      <c r="E1004" s="255"/>
      <c r="F1004" s="255"/>
      <c r="G1004" s="352"/>
      <c r="H1004" s="259"/>
      <c r="I1004" s="353"/>
      <c r="J1004" s="259"/>
      <c r="K1004" s="259"/>
      <c r="L1004" s="259"/>
      <c r="M1004" s="255"/>
      <c r="N1004" s="345"/>
      <c r="O1004" s="345"/>
      <c r="P1004" s="255"/>
      <c r="Q1004" s="354"/>
      <c r="R1004" s="354"/>
      <c r="S1004" s="255"/>
    </row>
    <row r="1005" spans="1:19">
      <c r="A1005" s="255"/>
      <c r="B1005" s="256"/>
      <c r="C1005" s="256"/>
      <c r="D1005" s="255"/>
      <c r="E1005" s="255"/>
      <c r="F1005" s="255"/>
      <c r="G1005" s="352"/>
      <c r="H1005" s="259"/>
      <c r="I1005" s="353"/>
      <c r="J1005" s="259"/>
      <c r="K1005" s="259"/>
      <c r="L1005" s="259"/>
      <c r="M1005" s="255"/>
      <c r="N1005" s="345"/>
      <c r="O1005" s="345"/>
      <c r="P1005" s="255"/>
      <c r="Q1005" s="354"/>
      <c r="R1005" s="354"/>
      <c r="S1005" s="255"/>
    </row>
    <row r="1006" spans="1:19">
      <c r="A1006" s="255"/>
      <c r="B1006" s="256"/>
      <c r="C1006" s="256"/>
      <c r="D1006" s="255"/>
      <c r="E1006" s="255"/>
      <c r="F1006" s="255"/>
      <c r="G1006" s="352"/>
      <c r="H1006" s="259"/>
      <c r="I1006" s="353"/>
      <c r="J1006" s="259"/>
      <c r="K1006" s="259"/>
      <c r="L1006" s="259"/>
      <c r="M1006" s="255"/>
      <c r="N1006" s="345"/>
      <c r="O1006" s="345"/>
      <c r="P1006" s="255"/>
      <c r="Q1006" s="354"/>
      <c r="R1006" s="354"/>
      <c r="S1006" s="255"/>
    </row>
    <row r="1007" spans="1:19">
      <c r="A1007" s="255"/>
      <c r="B1007" s="256"/>
      <c r="C1007" s="256"/>
      <c r="D1007" s="255"/>
      <c r="E1007" s="255"/>
      <c r="F1007" s="255"/>
      <c r="G1007" s="352"/>
      <c r="H1007" s="259"/>
      <c r="I1007" s="353"/>
      <c r="J1007" s="259"/>
      <c r="K1007" s="259"/>
      <c r="L1007" s="259"/>
      <c r="M1007" s="255"/>
      <c r="N1007" s="345"/>
      <c r="O1007" s="345"/>
      <c r="P1007" s="255"/>
      <c r="Q1007" s="345"/>
      <c r="R1007" s="345"/>
      <c r="S1007" s="255"/>
    </row>
    <row r="1008" spans="1:19">
      <c r="A1008" s="255"/>
      <c r="B1008" s="256"/>
      <c r="C1008" s="256"/>
      <c r="D1008" s="255"/>
      <c r="E1008" s="255"/>
      <c r="F1008" s="255"/>
      <c r="G1008" s="352"/>
      <c r="H1008" s="259"/>
      <c r="I1008" s="353"/>
      <c r="J1008" s="259"/>
      <c r="K1008" s="259"/>
      <c r="L1008" s="259"/>
      <c r="M1008" s="255"/>
      <c r="N1008" s="345"/>
      <c r="O1008" s="345"/>
      <c r="P1008" s="255"/>
      <c r="Q1008" s="345"/>
      <c r="R1008" s="345"/>
      <c r="S1008" s="255"/>
    </row>
    <row r="1009" spans="1:19">
      <c r="A1009" s="255"/>
      <c r="B1009" s="256"/>
      <c r="C1009" s="256"/>
      <c r="D1009" s="255"/>
      <c r="E1009" s="255"/>
      <c r="F1009" s="255"/>
      <c r="G1009" s="352"/>
      <c r="H1009" s="259"/>
      <c r="I1009" s="353"/>
      <c r="J1009" s="259"/>
      <c r="K1009" s="259"/>
      <c r="L1009" s="259"/>
      <c r="M1009" s="255"/>
      <c r="N1009" s="345"/>
      <c r="O1009" s="345"/>
      <c r="P1009" s="255"/>
      <c r="Q1009" s="345"/>
      <c r="R1009" s="345"/>
      <c r="S1009" s="255"/>
    </row>
    <row r="1010" spans="1:19">
      <c r="A1010" s="255"/>
      <c r="B1010" s="256"/>
      <c r="C1010" s="256"/>
      <c r="D1010" s="255"/>
      <c r="E1010" s="255"/>
      <c r="F1010" s="255"/>
      <c r="G1010" s="352"/>
      <c r="H1010" s="259"/>
      <c r="I1010" s="353"/>
      <c r="J1010" s="259"/>
      <c r="K1010" s="259"/>
      <c r="L1010" s="259"/>
      <c r="M1010" s="255"/>
      <c r="N1010" s="345"/>
      <c r="O1010" s="345"/>
      <c r="P1010" s="255"/>
      <c r="Q1010" s="345"/>
      <c r="R1010" s="345"/>
      <c r="S1010" s="255"/>
    </row>
    <row r="1011" spans="1:19">
      <c r="A1011" s="255"/>
      <c r="B1011" s="256"/>
      <c r="C1011" s="256"/>
      <c r="D1011" s="255"/>
      <c r="E1011" s="255"/>
      <c r="F1011" s="255"/>
      <c r="G1011" s="352"/>
      <c r="H1011" s="259"/>
      <c r="I1011" s="353"/>
      <c r="J1011" s="259"/>
      <c r="K1011" s="259"/>
      <c r="L1011" s="259"/>
      <c r="M1011" s="255"/>
      <c r="N1011" s="345"/>
      <c r="O1011" s="345"/>
      <c r="P1011" s="255"/>
      <c r="Q1011" s="345"/>
      <c r="R1011" s="345"/>
      <c r="S1011" s="255"/>
    </row>
    <row r="1012" spans="1:19">
      <c r="A1012" s="255"/>
      <c r="B1012" s="256"/>
      <c r="C1012" s="256"/>
      <c r="D1012" s="255"/>
      <c r="E1012" s="255"/>
      <c r="F1012" s="255"/>
      <c r="G1012" s="352"/>
      <c r="H1012" s="259"/>
      <c r="I1012" s="353"/>
      <c r="J1012" s="259"/>
      <c r="K1012" s="259"/>
      <c r="L1012" s="259"/>
      <c r="M1012" s="255"/>
      <c r="N1012" s="345"/>
      <c r="O1012" s="345"/>
      <c r="P1012" s="255"/>
      <c r="Q1012" s="345"/>
      <c r="R1012" s="345"/>
      <c r="S1012" s="255"/>
    </row>
    <row r="1013" spans="1:19">
      <c r="A1013" s="255"/>
      <c r="B1013" s="256"/>
      <c r="C1013" s="256"/>
      <c r="D1013" s="255"/>
      <c r="E1013" s="255"/>
      <c r="F1013" s="255"/>
      <c r="G1013" s="352"/>
      <c r="H1013" s="259"/>
      <c r="I1013" s="353"/>
      <c r="J1013" s="259"/>
      <c r="K1013" s="259"/>
      <c r="L1013" s="259"/>
      <c r="M1013" s="255"/>
      <c r="N1013" s="345"/>
      <c r="O1013" s="345"/>
      <c r="P1013" s="255"/>
      <c r="Q1013" s="345"/>
      <c r="R1013" s="345"/>
      <c r="S1013" s="255"/>
    </row>
    <row r="1014" spans="1:19">
      <c r="A1014" s="255"/>
      <c r="B1014" s="256"/>
      <c r="C1014" s="256"/>
      <c r="D1014" s="255"/>
      <c r="E1014" s="255"/>
      <c r="F1014" s="255"/>
      <c r="G1014" s="352"/>
      <c r="H1014" s="259"/>
      <c r="I1014" s="353"/>
      <c r="J1014" s="259"/>
      <c r="K1014" s="259"/>
      <c r="L1014" s="259"/>
      <c r="M1014" s="255"/>
      <c r="N1014" s="345"/>
      <c r="O1014" s="345"/>
      <c r="P1014" s="255"/>
      <c r="Q1014" s="345"/>
      <c r="R1014" s="345"/>
      <c r="S1014" s="255"/>
    </row>
    <row r="1015" spans="1:19">
      <c r="A1015" s="255"/>
      <c r="B1015" s="256"/>
      <c r="C1015" s="256"/>
      <c r="D1015" s="255"/>
      <c r="E1015" s="255"/>
      <c r="F1015" s="255"/>
      <c r="G1015" s="352"/>
      <c r="H1015" s="259"/>
      <c r="I1015" s="353"/>
      <c r="J1015" s="259"/>
      <c r="K1015" s="259"/>
      <c r="L1015" s="259"/>
      <c r="M1015" s="255"/>
      <c r="N1015" s="345"/>
      <c r="O1015" s="345"/>
      <c r="P1015" s="255"/>
      <c r="Q1015" s="345"/>
      <c r="R1015" s="345"/>
      <c r="S1015" s="255"/>
    </row>
    <row r="1016" spans="1:19">
      <c r="A1016" s="255"/>
      <c r="B1016" s="256"/>
      <c r="C1016" s="256"/>
      <c r="D1016" s="255"/>
      <c r="E1016" s="255"/>
      <c r="F1016" s="255"/>
      <c r="G1016" s="352"/>
      <c r="H1016" s="259"/>
      <c r="I1016" s="353"/>
      <c r="J1016" s="259"/>
      <c r="K1016" s="259"/>
      <c r="L1016" s="259"/>
      <c r="M1016" s="255"/>
      <c r="N1016" s="345"/>
      <c r="O1016" s="345"/>
      <c r="P1016" s="255"/>
      <c r="Q1016" s="345"/>
      <c r="R1016" s="345"/>
      <c r="S1016" s="255"/>
    </row>
    <row r="1017" spans="1:19">
      <c r="A1017" s="334"/>
      <c r="B1017" s="355"/>
      <c r="C1017" s="355"/>
      <c r="D1017" s="356"/>
      <c r="E1017" s="356"/>
      <c r="F1017" s="356"/>
      <c r="G1017" s="357"/>
      <c r="H1017" s="358"/>
      <c r="I1017" s="359"/>
      <c r="J1017" s="358"/>
      <c r="K1017" s="358"/>
      <c r="L1017" s="358"/>
      <c r="M1017" s="255"/>
      <c r="N1017" s="360"/>
      <c r="O1017" s="360"/>
      <c r="P1017" s="255"/>
      <c r="Q1017" s="345"/>
      <c r="R1017" s="360"/>
      <c r="S1017" s="356"/>
    </row>
    <row r="1018" spans="1:19">
      <c r="A1018" s="356"/>
      <c r="B1018" s="355"/>
      <c r="C1018" s="355"/>
      <c r="D1018" s="356"/>
      <c r="E1018" s="356"/>
      <c r="F1018" s="356"/>
      <c r="G1018" s="357"/>
      <c r="H1018" s="358"/>
      <c r="I1018" s="359"/>
      <c r="J1018" s="358"/>
      <c r="K1018" s="358"/>
      <c r="L1018" s="358"/>
      <c r="M1018" s="255"/>
      <c r="N1018" s="360"/>
      <c r="O1018" s="360"/>
      <c r="P1018" s="255"/>
      <c r="Q1018" s="345"/>
      <c r="R1018" s="360"/>
      <c r="S1018" s="356"/>
    </row>
    <row r="1019" spans="1:19">
      <c r="A1019" s="356"/>
      <c r="B1019" s="355"/>
      <c r="C1019" s="355"/>
      <c r="D1019" s="356"/>
      <c r="E1019" s="356"/>
      <c r="F1019" s="356"/>
      <c r="G1019" s="357"/>
      <c r="H1019" s="358"/>
      <c r="I1019" s="359"/>
      <c r="J1019" s="358"/>
      <c r="K1019" s="358"/>
      <c r="L1019" s="358"/>
      <c r="M1019" s="255"/>
      <c r="N1019" s="360"/>
      <c r="O1019" s="360"/>
      <c r="P1019" s="255"/>
      <c r="Q1019" s="345"/>
      <c r="R1019" s="360"/>
      <c r="S1019" s="356"/>
    </row>
    <row r="1020" spans="1:19">
      <c r="A1020" s="255"/>
      <c r="B1020" s="256"/>
      <c r="C1020" s="256"/>
      <c r="D1020" s="255"/>
      <c r="E1020" s="255"/>
      <c r="F1020" s="255"/>
      <c r="G1020" s="352"/>
      <c r="H1020" s="259"/>
      <c r="I1020" s="353"/>
      <c r="J1020" s="259"/>
      <c r="K1020" s="259"/>
      <c r="L1020" s="259"/>
      <c r="M1020" s="255"/>
      <c r="N1020" s="345"/>
      <c r="O1020" s="345"/>
      <c r="P1020" s="255"/>
      <c r="Q1020" s="345"/>
      <c r="R1020" s="345"/>
      <c r="S1020" s="255"/>
    </row>
    <row r="1021" spans="1:19">
      <c r="A1021" s="334"/>
      <c r="B1021" s="335"/>
      <c r="C1021" s="256"/>
      <c r="D1021" s="255"/>
      <c r="E1021" s="255"/>
      <c r="F1021" s="255"/>
      <c r="G1021" s="255"/>
      <c r="H1021" s="345"/>
      <c r="I1021" s="283"/>
      <c r="J1021" s="283"/>
      <c r="K1021" s="283"/>
      <c r="L1021" s="283"/>
      <c r="M1021" s="255"/>
      <c r="N1021" s="283"/>
      <c r="O1021" s="283"/>
      <c r="P1021" s="255"/>
      <c r="Q1021" s="283"/>
      <c r="R1021" s="283"/>
      <c r="S1021" s="255"/>
    </row>
    <row r="1022" spans="1:19">
      <c r="A1022" s="255"/>
      <c r="B1022" s="256"/>
      <c r="C1022" s="256"/>
      <c r="D1022" s="255"/>
      <c r="E1022" s="255"/>
      <c r="F1022" s="255"/>
      <c r="G1022" s="255"/>
      <c r="H1022" s="345"/>
      <c r="I1022" s="283"/>
      <c r="J1022" s="283"/>
      <c r="K1022" s="283"/>
      <c r="L1022" s="283"/>
      <c r="M1022" s="255"/>
      <c r="N1022" s="283"/>
      <c r="O1022" s="283"/>
      <c r="P1022" s="255"/>
      <c r="Q1022" s="345"/>
      <c r="R1022" s="345"/>
      <c r="S1022" s="255"/>
    </row>
    <row r="1023" spans="1:19">
      <c r="A1023" s="255"/>
      <c r="B1023" s="306"/>
      <c r="C1023" s="256"/>
      <c r="D1023" s="255"/>
      <c r="E1023" s="307"/>
      <c r="F1023" s="255"/>
      <c r="G1023" s="255"/>
      <c r="H1023" s="345"/>
      <c r="I1023" s="283"/>
      <c r="J1023" s="283"/>
      <c r="K1023" s="283"/>
      <c r="L1023" s="283"/>
      <c r="M1023" s="307"/>
      <c r="N1023" s="283"/>
      <c r="O1023" s="283"/>
      <c r="P1023" s="307"/>
      <c r="Q1023" s="345"/>
      <c r="R1023" s="345"/>
      <c r="S1023" s="255"/>
    </row>
  </sheetData>
  <autoFilter xmlns:etc="http://www.wps.cn/officeDocument/2017/etCustomData" ref="A5:S120" etc:filterBottomFollowUsedRange="0">
    <extLst/>
  </autoFilter>
  <mergeCells count="24">
    <mergeCell ref="A1:S1"/>
    <mergeCell ref="A2:S2"/>
    <mergeCell ref="G3:H3"/>
    <mergeCell ref="K3:M3"/>
    <mergeCell ref="N3:P3"/>
    <mergeCell ref="L4:M4"/>
    <mergeCell ref="B6:J6"/>
    <mergeCell ref="A3:A5"/>
    <mergeCell ref="B3:B5"/>
    <mergeCell ref="C3:C5"/>
    <mergeCell ref="D3:D5"/>
    <mergeCell ref="E3:E5"/>
    <mergeCell ref="F3:F5"/>
    <mergeCell ref="G4:G5"/>
    <mergeCell ref="H4:H5"/>
    <mergeCell ref="I3:I5"/>
    <mergeCell ref="J3:J5"/>
    <mergeCell ref="K4:K5"/>
    <mergeCell ref="N4:N5"/>
    <mergeCell ref="O4:O5"/>
    <mergeCell ref="P4:P5"/>
    <mergeCell ref="Q3:Q5"/>
    <mergeCell ref="R3:R5"/>
    <mergeCell ref="S3:S5"/>
  </mergeCells>
  <pageMargins left="0.156944444444444" right="0.0784722222222222"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F21" sqref="F21"/>
    </sheetView>
  </sheetViews>
  <sheetFormatPr defaultColWidth="9" defaultRowHeight="13.5"/>
  <cols>
    <col min="1" max="1" width="6" style="465" customWidth="1"/>
    <col min="2" max="2" width="25.75" style="465" customWidth="1"/>
    <col min="3" max="3" width="11" style="465" customWidth="1"/>
    <col min="4" max="4" width="15.375" style="465" customWidth="1"/>
    <col min="5" max="5" width="13" style="465" customWidth="1"/>
    <col min="6" max="6" width="16.625" style="465" customWidth="1"/>
    <col min="7" max="7" width="9.375" style="465" customWidth="1"/>
    <col min="8" max="8" width="10.75" style="465" customWidth="1"/>
    <col min="9" max="9" width="11.75" style="465" customWidth="1"/>
    <col min="10" max="10" width="13.25" style="465" customWidth="1"/>
  </cols>
  <sheetData>
    <row r="1" ht="27" customHeight="1" spans="1:10">
      <c r="A1" s="373" t="s">
        <v>473</v>
      </c>
      <c r="B1" s="373"/>
      <c r="C1" s="373"/>
      <c r="D1" s="373"/>
      <c r="E1" s="373"/>
      <c r="F1" s="373"/>
      <c r="G1" s="373"/>
      <c r="H1" s="373"/>
      <c r="I1" s="373"/>
      <c r="J1" s="373"/>
    </row>
    <row r="2" ht="48" customHeight="1" spans="1:10">
      <c r="A2" s="374" t="s">
        <v>474</v>
      </c>
      <c r="B2" s="375"/>
      <c r="C2" s="375"/>
      <c r="D2" s="375"/>
      <c r="E2" s="375"/>
      <c r="F2" s="375"/>
      <c r="G2" s="375"/>
      <c r="H2" s="375"/>
      <c r="I2" s="375"/>
      <c r="J2" s="375"/>
    </row>
    <row r="3" spans="1:10">
      <c r="A3" s="376" t="s">
        <v>2</v>
      </c>
      <c r="B3" s="376" t="s">
        <v>475</v>
      </c>
      <c r="C3" s="377" t="s">
        <v>476</v>
      </c>
      <c r="D3" s="376" t="s">
        <v>11</v>
      </c>
      <c r="E3" s="376"/>
      <c r="F3" s="376"/>
      <c r="G3" s="376" t="s">
        <v>12</v>
      </c>
      <c r="H3" s="376"/>
      <c r="I3" s="376"/>
      <c r="J3" s="376" t="s">
        <v>15</v>
      </c>
    </row>
    <row r="4" spans="1:10">
      <c r="A4" s="376"/>
      <c r="B4" s="376"/>
      <c r="C4" s="377"/>
      <c r="D4" s="377" t="s">
        <v>477</v>
      </c>
      <c r="E4" s="376" t="s">
        <v>19</v>
      </c>
      <c r="F4" s="376"/>
      <c r="G4" s="377" t="s">
        <v>478</v>
      </c>
      <c r="H4" s="377" t="s">
        <v>479</v>
      </c>
      <c r="I4" s="377" t="s">
        <v>480</v>
      </c>
      <c r="J4" s="376"/>
    </row>
    <row r="5" spans="1:10">
      <c r="A5" s="376"/>
      <c r="B5" s="376"/>
      <c r="C5" s="377"/>
      <c r="D5" s="376"/>
      <c r="E5" s="377" t="s">
        <v>481</v>
      </c>
      <c r="F5" s="377" t="s">
        <v>482</v>
      </c>
      <c r="G5" s="376"/>
      <c r="H5" s="376"/>
      <c r="I5" s="376"/>
      <c r="J5" s="376"/>
    </row>
    <row r="6" spans="1:10">
      <c r="A6" s="376"/>
      <c r="B6" s="376"/>
      <c r="C6" s="377"/>
      <c r="D6" s="376"/>
      <c r="E6" s="377"/>
      <c r="F6" s="377"/>
      <c r="G6" s="376"/>
      <c r="H6" s="376"/>
      <c r="I6" s="376"/>
      <c r="J6" s="376"/>
    </row>
    <row r="7" spans="1:10">
      <c r="A7" s="376"/>
      <c r="B7" s="376"/>
      <c r="C7" s="377"/>
      <c r="D7" s="376"/>
      <c r="E7" s="377"/>
      <c r="F7" s="377"/>
      <c r="G7" s="376"/>
      <c r="H7" s="376"/>
      <c r="I7" s="376"/>
      <c r="J7" s="376"/>
    </row>
    <row r="8" spans="1:10">
      <c r="A8" s="378"/>
      <c r="B8" s="379" t="s">
        <v>483</v>
      </c>
      <c r="C8" s="380">
        <f>C9+C15+C21+C25+C26+C31+C35</f>
        <v>98</v>
      </c>
      <c r="D8" s="381">
        <f>D9+D15+D21+D25+D26+D31+D35</f>
        <v>14778.07</v>
      </c>
      <c r="E8" s="381">
        <f>E9+E15+E21+E25+E26+E31+E35</f>
        <v>8890.13</v>
      </c>
      <c r="F8" s="381">
        <f>F9+F15+F21+F26</f>
        <v>5887.94</v>
      </c>
      <c r="G8" s="381"/>
      <c r="H8" s="381"/>
      <c r="I8" s="381"/>
      <c r="J8" s="381"/>
    </row>
    <row r="9" spans="1:10">
      <c r="A9" s="378"/>
      <c r="B9" s="382" t="s">
        <v>484</v>
      </c>
      <c r="C9" s="380">
        <f>C10+C11+C12+C13+C14</f>
        <v>72</v>
      </c>
      <c r="D9" s="381">
        <f>D10+D11+D12+D13+D14</f>
        <v>11982.94</v>
      </c>
      <c r="E9" s="381">
        <f>E10+E11+E12+E13+E14</f>
        <v>6095</v>
      </c>
      <c r="F9" s="381">
        <f>F10+F11+F12+F13+F14</f>
        <v>5887.94</v>
      </c>
      <c r="G9" s="381"/>
      <c r="H9" s="381"/>
      <c r="I9" s="381"/>
      <c r="J9" s="381"/>
    </row>
    <row r="10" spans="1:10">
      <c r="A10" s="378"/>
      <c r="B10" s="383" t="s">
        <v>485</v>
      </c>
      <c r="C10" s="378">
        <v>46</v>
      </c>
      <c r="D10" s="384">
        <v>6139.94</v>
      </c>
      <c r="E10" s="384">
        <v>3899</v>
      </c>
      <c r="F10" s="385">
        <f>D10-E10</f>
        <v>2240.94</v>
      </c>
      <c r="G10" s="381"/>
      <c r="H10" s="381"/>
      <c r="I10" s="381"/>
      <c r="J10" s="381"/>
    </row>
    <row r="11" spans="1:10">
      <c r="A11" s="378"/>
      <c r="B11" s="383" t="s">
        <v>486</v>
      </c>
      <c r="C11" s="378">
        <v>13</v>
      </c>
      <c r="D11" s="76">
        <v>1375</v>
      </c>
      <c r="E11" s="76">
        <v>1165</v>
      </c>
      <c r="F11" s="385">
        <f>D11-E11</f>
        <v>210</v>
      </c>
      <c r="G11" s="381"/>
      <c r="H11" s="381"/>
      <c r="I11" s="381"/>
      <c r="J11" s="393"/>
    </row>
    <row r="12" spans="1:10">
      <c r="A12" s="378"/>
      <c r="B12" s="383" t="s">
        <v>487</v>
      </c>
      <c r="C12" s="378">
        <v>11</v>
      </c>
      <c r="D12" s="138">
        <v>4404</v>
      </c>
      <c r="E12" s="138">
        <v>967</v>
      </c>
      <c r="F12" s="385">
        <f>D12-E12</f>
        <v>3437</v>
      </c>
      <c r="G12" s="381"/>
      <c r="H12" s="381"/>
      <c r="I12" s="381"/>
      <c r="J12" s="393"/>
    </row>
    <row r="13" spans="1:10">
      <c r="A13" s="378"/>
      <c r="B13" s="383" t="s">
        <v>488</v>
      </c>
      <c r="C13" s="378">
        <v>1</v>
      </c>
      <c r="D13" s="76">
        <v>42</v>
      </c>
      <c r="E13" s="76">
        <v>42</v>
      </c>
      <c r="F13" s="385"/>
      <c r="G13" s="381"/>
      <c r="H13" s="381"/>
      <c r="I13" s="381"/>
      <c r="J13" s="393"/>
    </row>
    <row r="14" spans="1:10">
      <c r="A14" s="386"/>
      <c r="B14" s="383" t="s">
        <v>489</v>
      </c>
      <c r="C14" s="378">
        <v>1</v>
      </c>
      <c r="D14" s="387">
        <v>22</v>
      </c>
      <c r="E14" s="387">
        <v>22</v>
      </c>
      <c r="F14" s="385"/>
      <c r="G14" s="381"/>
      <c r="H14" s="381"/>
      <c r="I14" s="381"/>
      <c r="J14" s="393"/>
    </row>
    <row r="15" spans="1:10">
      <c r="A15" s="386"/>
      <c r="B15" s="382" t="s">
        <v>356</v>
      </c>
      <c r="C15" s="380">
        <f>C16+C17+C18+C19+C20</f>
        <v>1</v>
      </c>
      <c r="D15" s="381">
        <f>D16+D17+D18+D19+D20</f>
        <v>546</v>
      </c>
      <c r="E15" s="381">
        <f>E16+E17+E18+E19+E20</f>
        <v>546</v>
      </c>
      <c r="F15" s="381"/>
      <c r="G15" s="381"/>
      <c r="H15" s="381"/>
      <c r="I15" s="381"/>
      <c r="J15" s="393"/>
    </row>
    <row r="16" spans="1:10">
      <c r="A16" s="386"/>
      <c r="B16" s="383" t="s">
        <v>490</v>
      </c>
      <c r="C16" s="378">
        <v>1</v>
      </c>
      <c r="D16" s="161">
        <v>546</v>
      </c>
      <c r="E16" s="161">
        <v>546</v>
      </c>
      <c r="F16" s="387"/>
      <c r="G16" s="381"/>
      <c r="H16" s="381"/>
      <c r="I16" s="381"/>
      <c r="J16" s="393"/>
    </row>
    <row r="17" spans="1:10">
      <c r="A17" s="386"/>
      <c r="B17" s="383" t="s">
        <v>491</v>
      </c>
      <c r="C17" s="378"/>
      <c r="D17" s="161"/>
      <c r="E17" s="161"/>
      <c r="F17" s="206"/>
      <c r="G17" s="381"/>
      <c r="H17" s="381"/>
      <c r="I17" s="381"/>
      <c r="J17" s="393"/>
    </row>
    <row r="18" spans="1:10">
      <c r="A18" s="386"/>
      <c r="B18" s="388" t="s">
        <v>492</v>
      </c>
      <c r="C18" s="378"/>
      <c r="D18" s="172"/>
      <c r="E18" s="172"/>
      <c r="F18" s="217"/>
      <c r="G18" s="381"/>
      <c r="H18" s="381"/>
      <c r="I18" s="381"/>
      <c r="J18" s="393"/>
    </row>
    <row r="19" spans="1:10">
      <c r="A19" s="386"/>
      <c r="B19" s="388" t="s">
        <v>493</v>
      </c>
      <c r="C19" s="378"/>
      <c r="D19" s="387"/>
      <c r="E19" s="381"/>
      <c r="F19" s="381"/>
      <c r="G19" s="381"/>
      <c r="H19" s="381"/>
      <c r="I19" s="381"/>
      <c r="J19" s="393"/>
    </row>
    <row r="20" spans="1:10">
      <c r="A20" s="386"/>
      <c r="B20" s="388" t="s">
        <v>494</v>
      </c>
      <c r="C20" s="378"/>
      <c r="D20" s="161"/>
      <c r="E20" s="161"/>
      <c r="F20" s="206"/>
      <c r="G20" s="381"/>
      <c r="H20" s="381"/>
      <c r="I20" s="381"/>
      <c r="J20" s="393"/>
    </row>
    <row r="21" spans="1:10">
      <c r="A21" s="386"/>
      <c r="B21" s="382" t="s">
        <v>363</v>
      </c>
      <c r="C21" s="380">
        <f>C22+C23+C24</f>
        <v>22</v>
      </c>
      <c r="D21" s="381">
        <f>D22+D23+D24</f>
        <v>1894.34</v>
      </c>
      <c r="E21" s="381">
        <f>E22+E23+E24</f>
        <v>1894.34</v>
      </c>
      <c r="F21" s="381"/>
      <c r="G21" s="381"/>
      <c r="H21" s="381"/>
      <c r="I21" s="381"/>
      <c r="J21" s="393"/>
    </row>
    <row r="22" spans="1:10">
      <c r="A22" s="389"/>
      <c r="B22" s="388" t="s">
        <v>495</v>
      </c>
      <c r="C22" s="390">
        <v>12</v>
      </c>
      <c r="D22" s="161">
        <v>360</v>
      </c>
      <c r="E22" s="161">
        <v>360</v>
      </c>
      <c r="F22" s="206"/>
      <c r="G22" s="391"/>
      <c r="H22" s="391"/>
      <c r="I22" s="391"/>
      <c r="J22" s="389"/>
    </row>
    <row r="23" spans="1:10">
      <c r="A23" s="389"/>
      <c r="B23" s="388" t="s">
        <v>496</v>
      </c>
      <c r="C23" s="390">
        <v>9</v>
      </c>
      <c r="D23" s="161">
        <v>1529.34</v>
      </c>
      <c r="E23" s="161">
        <v>1529.34</v>
      </c>
      <c r="F23" s="206"/>
      <c r="G23" s="391"/>
      <c r="H23" s="391"/>
      <c r="I23" s="391"/>
      <c r="J23" s="389"/>
    </row>
    <row r="24" spans="1:10">
      <c r="A24" s="389"/>
      <c r="B24" s="388" t="s">
        <v>497</v>
      </c>
      <c r="C24" s="390">
        <v>1</v>
      </c>
      <c r="D24" s="161">
        <v>5</v>
      </c>
      <c r="E24" s="161">
        <v>5</v>
      </c>
      <c r="F24" s="206"/>
      <c r="G24" s="391"/>
      <c r="H24" s="391"/>
      <c r="I24" s="391"/>
      <c r="J24" s="389"/>
    </row>
    <row r="25" spans="1:10">
      <c r="A25" s="389"/>
      <c r="B25" s="382" t="s">
        <v>454</v>
      </c>
      <c r="C25" s="391">
        <v>1</v>
      </c>
      <c r="D25" s="391">
        <v>100</v>
      </c>
      <c r="E25" s="391">
        <v>100</v>
      </c>
      <c r="F25" s="391"/>
      <c r="G25" s="391"/>
      <c r="H25" s="391"/>
      <c r="I25" s="391"/>
      <c r="J25" s="389"/>
    </row>
    <row r="26" spans="1:10">
      <c r="A26" s="389"/>
      <c r="B26" s="382" t="s">
        <v>460</v>
      </c>
      <c r="C26" s="391">
        <f>C27</f>
        <v>1</v>
      </c>
      <c r="D26" s="391">
        <f>D27</f>
        <v>2</v>
      </c>
      <c r="E26" s="391">
        <f>E27</f>
        <v>2</v>
      </c>
      <c r="F26" s="391"/>
      <c r="G26" s="391"/>
      <c r="H26" s="391"/>
      <c r="I26" s="391"/>
      <c r="J26" s="389"/>
    </row>
    <row r="27" spans="1:10">
      <c r="A27" s="389"/>
      <c r="B27" s="388" t="s">
        <v>498</v>
      </c>
      <c r="C27" s="390">
        <v>1</v>
      </c>
      <c r="D27" s="161">
        <v>2</v>
      </c>
      <c r="E27" s="161">
        <v>2</v>
      </c>
      <c r="F27" s="206"/>
      <c r="G27" s="391"/>
      <c r="H27" s="391"/>
      <c r="I27" s="391"/>
      <c r="J27" s="389"/>
    </row>
    <row r="28" spans="1:10">
      <c r="A28" s="389"/>
      <c r="B28" s="388" t="s">
        <v>499</v>
      </c>
      <c r="C28" s="390"/>
      <c r="D28" s="390"/>
      <c r="E28" s="390"/>
      <c r="F28" s="390"/>
      <c r="G28" s="391"/>
      <c r="H28" s="391"/>
      <c r="I28" s="391"/>
      <c r="J28" s="389"/>
    </row>
    <row r="29" spans="1:10">
      <c r="A29" s="389"/>
      <c r="B29" s="388" t="s">
        <v>500</v>
      </c>
      <c r="C29" s="390"/>
      <c r="D29" s="390"/>
      <c r="E29" s="391"/>
      <c r="F29" s="391"/>
      <c r="G29" s="391"/>
      <c r="H29" s="391"/>
      <c r="I29" s="391"/>
      <c r="J29" s="389"/>
    </row>
    <row r="30" spans="1:10">
      <c r="A30" s="389"/>
      <c r="B30" s="388" t="s">
        <v>501</v>
      </c>
      <c r="C30" s="390"/>
      <c r="D30" s="390"/>
      <c r="E30" s="391"/>
      <c r="F30" s="391"/>
      <c r="G30" s="391"/>
      <c r="H30" s="391"/>
      <c r="I30" s="391"/>
      <c r="J30" s="389"/>
    </row>
    <row r="31" spans="1:10">
      <c r="A31" s="389"/>
      <c r="B31" s="382" t="s">
        <v>502</v>
      </c>
      <c r="C31" s="391"/>
      <c r="D31" s="391"/>
      <c r="E31" s="391"/>
      <c r="F31" s="391"/>
      <c r="G31" s="391"/>
      <c r="H31" s="391"/>
      <c r="I31" s="391"/>
      <c r="J31" s="389"/>
    </row>
    <row r="32" spans="1:10">
      <c r="A32" s="389"/>
      <c r="B32" s="388" t="s">
        <v>503</v>
      </c>
      <c r="C32" s="390"/>
      <c r="D32" s="392"/>
      <c r="E32" s="392"/>
      <c r="F32" s="391"/>
      <c r="G32" s="391"/>
      <c r="H32" s="391"/>
      <c r="I32" s="391"/>
      <c r="J32" s="389"/>
    </row>
    <row r="33" spans="1:10">
      <c r="A33" s="389"/>
      <c r="B33" s="388" t="s">
        <v>504</v>
      </c>
      <c r="C33" s="390"/>
      <c r="D33" s="390"/>
      <c r="E33" s="390"/>
      <c r="F33" s="391"/>
      <c r="G33" s="391"/>
      <c r="H33" s="391"/>
      <c r="I33" s="391"/>
      <c r="J33" s="389"/>
    </row>
    <row r="34" spans="1:10">
      <c r="A34" s="389"/>
      <c r="B34" s="382" t="s">
        <v>505</v>
      </c>
      <c r="C34" s="390"/>
      <c r="D34" s="390"/>
      <c r="E34" s="390"/>
      <c r="F34" s="391"/>
      <c r="G34" s="391"/>
      <c r="H34" s="391"/>
      <c r="I34" s="391"/>
      <c r="J34" s="389"/>
    </row>
    <row r="35" spans="1:10">
      <c r="A35" s="389"/>
      <c r="B35" s="382" t="s">
        <v>466</v>
      </c>
      <c r="C35" s="391">
        <f>C36+C37</f>
        <v>1</v>
      </c>
      <c r="D35" s="391">
        <f>D36</f>
        <v>252.79</v>
      </c>
      <c r="E35" s="391">
        <f>E36</f>
        <v>252.79</v>
      </c>
      <c r="F35" s="391"/>
      <c r="G35" s="391"/>
      <c r="H35" s="391"/>
      <c r="I35" s="391"/>
      <c r="J35" s="389"/>
    </row>
    <row r="36" spans="1:10">
      <c r="A36" s="389"/>
      <c r="B36" s="466" t="s">
        <v>506</v>
      </c>
      <c r="C36" s="390">
        <v>1</v>
      </c>
      <c r="D36" s="390">
        <v>252.79</v>
      </c>
      <c r="E36" s="390">
        <v>252.79</v>
      </c>
      <c r="F36" s="391"/>
      <c r="G36" s="391"/>
      <c r="H36" s="391"/>
      <c r="I36" s="391"/>
      <c r="J36" s="389"/>
    </row>
    <row r="37" spans="1:10">
      <c r="A37" s="389"/>
      <c r="B37" s="388"/>
      <c r="C37" s="391"/>
      <c r="D37" s="391"/>
      <c r="E37" s="391"/>
      <c r="F37" s="391"/>
      <c r="G37" s="391"/>
      <c r="H37" s="391"/>
      <c r="I37" s="391"/>
      <c r="J37" s="389"/>
    </row>
  </sheetData>
  <mergeCells count="15">
    <mergeCell ref="A1:J1"/>
    <mergeCell ref="A2:J2"/>
    <mergeCell ref="D3:F3"/>
    <mergeCell ref="G3:I3"/>
    <mergeCell ref="E4:F4"/>
    <mergeCell ref="A3:A7"/>
    <mergeCell ref="B3:B7"/>
    <mergeCell ref="C3:C7"/>
    <mergeCell ref="D4:D7"/>
    <mergeCell ref="E5:E7"/>
    <mergeCell ref="F5:F7"/>
    <mergeCell ref="G4:G7"/>
    <mergeCell ref="H4:H7"/>
    <mergeCell ref="I4:I7"/>
    <mergeCell ref="J3:J7"/>
  </mergeCells>
  <pageMargins left="0.786805555555556" right="0.432638888888889"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7"/>
  <sheetViews>
    <sheetView tabSelected="1" workbookViewId="0">
      <selection activeCell="A1" sqref="$A1:$XFD3"/>
    </sheetView>
  </sheetViews>
  <sheetFormatPr defaultColWidth="9" defaultRowHeight="13.5"/>
  <cols>
    <col min="1" max="1" width="5" customWidth="1"/>
    <col min="2" max="2" width="7.875" customWidth="1"/>
    <col min="3" max="3" width="6.375" customWidth="1"/>
    <col min="4" max="4" width="5.625" customWidth="1"/>
    <col min="6" max="6" width="4.75" customWidth="1"/>
    <col min="7" max="7" width="6.875" customWidth="1"/>
    <col min="8" max="8" width="7.625" customWidth="1"/>
    <col min="9" max="9" width="7.25" customWidth="1"/>
    <col min="10" max="10" width="13.125" customWidth="1"/>
    <col min="11" max="11" width="10.625" customWidth="1"/>
    <col min="12" max="12" width="10.75" customWidth="1"/>
    <col min="13" max="13" width="8.5" customWidth="1"/>
    <col min="14" max="14" width="5.875" customWidth="1"/>
    <col min="15" max="15" width="6.125" customWidth="1"/>
    <col min="16" max="16" width="7.125" customWidth="1"/>
    <col min="17" max="17" width="12.1333333333333" customWidth="1"/>
    <col min="18" max="18" width="10" customWidth="1"/>
    <col min="19" max="19" width="2.61666666666667" customWidth="1"/>
  </cols>
  <sheetData>
    <row r="1" ht="30.95" customHeight="1" spans="1:19">
      <c r="A1" s="361" t="s">
        <v>507</v>
      </c>
      <c r="B1" s="361"/>
      <c r="C1" s="361"/>
      <c r="D1" s="361"/>
      <c r="E1" s="361"/>
      <c r="F1" s="361"/>
      <c r="G1" s="361"/>
      <c r="H1" s="361"/>
      <c r="I1" s="361"/>
      <c r="J1" s="361"/>
      <c r="K1" s="361"/>
      <c r="L1" s="361"/>
      <c r="M1" s="361"/>
      <c r="N1" s="361"/>
      <c r="O1" s="361"/>
      <c r="P1" s="361"/>
      <c r="Q1" s="361"/>
      <c r="R1" s="361"/>
      <c r="S1" s="361"/>
    </row>
    <row r="2" ht="68.1" customHeight="1" spans="1:19">
      <c r="A2" s="7" t="s">
        <v>508</v>
      </c>
      <c r="B2" s="7"/>
      <c r="C2" s="7"/>
      <c r="D2" s="7"/>
      <c r="E2" s="7"/>
      <c r="F2" s="7"/>
      <c r="G2" s="7"/>
      <c r="H2" s="8"/>
      <c r="I2" s="7"/>
      <c r="J2" s="7"/>
      <c r="K2" s="7"/>
      <c r="L2" s="7"/>
      <c r="M2" s="7"/>
      <c r="N2" s="7"/>
      <c r="O2" s="7"/>
      <c r="P2" s="7"/>
      <c r="Q2" s="7"/>
      <c r="R2" s="7"/>
      <c r="S2" s="7"/>
    </row>
    <row r="3" spans="1:19">
      <c r="A3" s="9" t="s">
        <v>2</v>
      </c>
      <c r="B3" s="9" t="s">
        <v>3</v>
      </c>
      <c r="C3" s="9" t="s">
        <v>4</v>
      </c>
      <c r="D3" s="9" t="s">
        <v>5</v>
      </c>
      <c r="E3" s="9" t="s">
        <v>6</v>
      </c>
      <c r="F3" s="9" t="s">
        <v>7</v>
      </c>
      <c r="G3" s="9" t="s">
        <v>8</v>
      </c>
      <c r="H3" s="9"/>
      <c r="I3" s="9" t="s">
        <v>9</v>
      </c>
      <c r="J3" s="9" t="s">
        <v>10</v>
      </c>
      <c r="K3" s="9" t="s">
        <v>11</v>
      </c>
      <c r="L3" s="9"/>
      <c r="M3" s="9"/>
      <c r="N3" s="9" t="s">
        <v>12</v>
      </c>
      <c r="O3" s="9"/>
      <c r="P3" s="9"/>
      <c r="Q3" s="9" t="s">
        <v>13</v>
      </c>
      <c r="R3" s="9" t="s">
        <v>14</v>
      </c>
      <c r="S3" s="9" t="s">
        <v>15</v>
      </c>
    </row>
    <row r="4" spans="1:19">
      <c r="A4" s="9"/>
      <c r="B4" s="9"/>
      <c r="C4" s="9"/>
      <c r="D4" s="9"/>
      <c r="E4" s="9"/>
      <c r="F4" s="9"/>
      <c r="G4" s="9" t="s">
        <v>16</v>
      </c>
      <c r="H4" s="9" t="s">
        <v>17</v>
      </c>
      <c r="I4" s="9"/>
      <c r="J4" s="9"/>
      <c r="K4" s="9" t="s">
        <v>18</v>
      </c>
      <c r="L4" s="9" t="s">
        <v>19</v>
      </c>
      <c r="M4" s="9"/>
      <c r="N4" s="9" t="s">
        <v>20</v>
      </c>
      <c r="O4" s="9" t="s">
        <v>21</v>
      </c>
      <c r="P4" s="9" t="s">
        <v>22</v>
      </c>
      <c r="Q4" s="9"/>
      <c r="R4" s="9"/>
      <c r="S4" s="9"/>
    </row>
    <row r="5" ht="22.5" spans="1:19">
      <c r="A5" s="9"/>
      <c r="B5" s="9"/>
      <c r="C5" s="9"/>
      <c r="D5" s="9"/>
      <c r="E5" s="9"/>
      <c r="F5" s="9"/>
      <c r="G5" s="9"/>
      <c r="H5" s="9"/>
      <c r="I5" s="9"/>
      <c r="J5" s="9"/>
      <c r="K5" s="9"/>
      <c r="L5" s="9" t="s">
        <v>23</v>
      </c>
      <c r="M5" s="9" t="s">
        <v>24</v>
      </c>
      <c r="N5" s="9"/>
      <c r="O5" s="9"/>
      <c r="P5" s="9"/>
      <c r="Q5" s="9"/>
      <c r="R5" s="9"/>
      <c r="S5" s="9"/>
    </row>
    <row r="6" ht="14.25" spans="1:19">
      <c r="A6" s="10"/>
      <c r="B6" s="11" t="s">
        <v>25</v>
      </c>
      <c r="C6" s="12"/>
      <c r="D6" s="12"/>
      <c r="E6" s="12"/>
      <c r="F6" s="12"/>
      <c r="G6" s="12"/>
      <c r="H6" s="12"/>
      <c r="I6" s="12"/>
      <c r="J6" s="77"/>
      <c r="K6" s="13">
        <f>K7+K126+K134+K398+K402+K413</f>
        <v>42049.489</v>
      </c>
      <c r="L6" s="13">
        <f>L7+L134+L398+L402+L413</f>
        <v>37075.789</v>
      </c>
      <c r="M6" s="13">
        <f t="shared" ref="M6:M8" si="0">K6-L6</f>
        <v>4973.7</v>
      </c>
      <c r="N6" s="13"/>
      <c r="O6" s="13"/>
      <c r="P6" s="13"/>
      <c r="Q6" s="13"/>
      <c r="R6" s="13"/>
      <c r="S6" s="13"/>
    </row>
    <row r="7" ht="28.5" spans="1:19">
      <c r="A7" s="10"/>
      <c r="B7" s="13" t="s">
        <v>26</v>
      </c>
      <c r="C7" s="13"/>
      <c r="D7" s="13"/>
      <c r="E7" s="13"/>
      <c r="F7" s="13"/>
      <c r="G7" s="13"/>
      <c r="H7" s="13"/>
      <c r="I7" s="13"/>
      <c r="J7" s="13"/>
      <c r="K7" s="78">
        <f>K8+K56+K72+K124</f>
        <v>6520.124</v>
      </c>
      <c r="L7" s="78">
        <f>L8+L56+L72+L124</f>
        <v>4776.624</v>
      </c>
      <c r="M7" s="79">
        <f t="shared" si="0"/>
        <v>1743.5</v>
      </c>
      <c r="N7" s="13"/>
      <c r="O7" s="13"/>
      <c r="P7" s="13"/>
      <c r="Q7" s="13"/>
      <c r="R7" s="13"/>
      <c r="S7" s="13"/>
    </row>
    <row r="8" ht="24" spans="1:19">
      <c r="A8" s="10"/>
      <c r="B8" s="14" t="s">
        <v>27</v>
      </c>
      <c r="C8" s="15"/>
      <c r="D8" s="14"/>
      <c r="E8" s="14"/>
      <c r="F8" s="14"/>
      <c r="G8" s="14"/>
      <c r="H8" s="16"/>
      <c r="I8" s="16" t="s">
        <v>509</v>
      </c>
      <c r="J8" s="16"/>
      <c r="K8" s="80">
        <v>4226.324</v>
      </c>
      <c r="L8" s="80">
        <v>2508.824</v>
      </c>
      <c r="M8" s="15">
        <f t="shared" si="0"/>
        <v>1717.5</v>
      </c>
      <c r="N8" s="16"/>
      <c r="O8" s="16"/>
      <c r="P8" s="14"/>
      <c r="Q8" s="16"/>
      <c r="R8" s="16"/>
      <c r="S8" s="14"/>
    </row>
    <row r="9" ht="60" spans="1:19">
      <c r="A9" s="17">
        <v>1</v>
      </c>
      <c r="B9" s="125" t="s">
        <v>28</v>
      </c>
      <c r="C9" s="394" t="s">
        <v>144</v>
      </c>
      <c r="D9" s="394" t="s">
        <v>270</v>
      </c>
      <c r="E9" s="394" t="s">
        <v>510</v>
      </c>
      <c r="F9" s="394" t="s">
        <v>32</v>
      </c>
      <c r="G9" s="395">
        <v>2024.3</v>
      </c>
      <c r="H9" s="395" t="s">
        <v>148</v>
      </c>
      <c r="I9" s="394" t="s">
        <v>270</v>
      </c>
      <c r="J9" s="394" t="s">
        <v>511</v>
      </c>
      <c r="K9" s="394">
        <v>30</v>
      </c>
      <c r="L9" s="394">
        <v>30</v>
      </c>
      <c r="M9" s="394"/>
      <c r="N9" s="394">
        <v>1</v>
      </c>
      <c r="O9" s="394">
        <v>40</v>
      </c>
      <c r="P9" s="394">
        <v>186</v>
      </c>
      <c r="Q9" s="394" t="s">
        <v>512</v>
      </c>
      <c r="R9" s="394" t="s">
        <v>151</v>
      </c>
      <c r="S9" s="14"/>
    </row>
    <row r="10" ht="48" spans="1:19">
      <c r="A10" s="17">
        <v>2</v>
      </c>
      <c r="B10" s="125" t="s">
        <v>28</v>
      </c>
      <c r="C10" s="125" t="s">
        <v>144</v>
      </c>
      <c r="D10" s="125" t="s">
        <v>145</v>
      </c>
      <c r="E10" s="125" t="s">
        <v>513</v>
      </c>
      <c r="F10" s="125" t="s">
        <v>32</v>
      </c>
      <c r="G10" s="396" t="s">
        <v>147</v>
      </c>
      <c r="H10" s="396" t="s">
        <v>148</v>
      </c>
      <c r="I10" s="125" t="s">
        <v>145</v>
      </c>
      <c r="J10" s="394" t="s">
        <v>514</v>
      </c>
      <c r="K10" s="125">
        <v>10</v>
      </c>
      <c r="L10" s="125">
        <v>10</v>
      </c>
      <c r="M10" s="125"/>
      <c r="N10" s="125">
        <v>1</v>
      </c>
      <c r="O10" s="125">
        <v>610</v>
      </c>
      <c r="P10" s="125">
        <v>2391</v>
      </c>
      <c r="Q10" s="125" t="s">
        <v>515</v>
      </c>
      <c r="R10" s="394" t="s">
        <v>151</v>
      </c>
      <c r="S10" s="78"/>
    </row>
    <row r="11" ht="60" spans="1:19">
      <c r="A11" s="17">
        <v>3</v>
      </c>
      <c r="B11" s="394" t="s">
        <v>152</v>
      </c>
      <c r="C11" s="125" t="s">
        <v>29</v>
      </c>
      <c r="D11" s="125" t="s">
        <v>516</v>
      </c>
      <c r="E11" s="125" t="s">
        <v>517</v>
      </c>
      <c r="F11" s="125" t="s">
        <v>32</v>
      </c>
      <c r="G11" s="125">
        <v>2024.01</v>
      </c>
      <c r="H11" s="125">
        <v>2024.06</v>
      </c>
      <c r="I11" s="125" t="s">
        <v>33</v>
      </c>
      <c r="J11" s="125" t="s">
        <v>518</v>
      </c>
      <c r="K11" s="125">
        <v>100</v>
      </c>
      <c r="L11" s="125">
        <v>0</v>
      </c>
      <c r="M11" s="125">
        <v>100</v>
      </c>
      <c r="N11" s="125">
        <v>1</v>
      </c>
      <c r="O11" s="409">
        <v>398</v>
      </c>
      <c r="P11" s="409">
        <v>1577</v>
      </c>
      <c r="Q11" s="413" t="s">
        <v>519</v>
      </c>
      <c r="R11" s="125" t="s">
        <v>520</v>
      </c>
      <c r="S11" s="14"/>
    </row>
    <row r="12" ht="48" spans="1:19">
      <c r="A12" s="17">
        <v>4</v>
      </c>
      <c r="B12" s="394" t="s">
        <v>28</v>
      </c>
      <c r="C12" s="187" t="s">
        <v>90</v>
      </c>
      <c r="D12" s="125" t="s">
        <v>521</v>
      </c>
      <c r="E12" s="125" t="s">
        <v>522</v>
      </c>
      <c r="F12" s="394" t="s">
        <v>523</v>
      </c>
      <c r="G12" s="125">
        <v>2024.1</v>
      </c>
      <c r="H12" s="125">
        <v>2024.12</v>
      </c>
      <c r="I12" s="125" t="s">
        <v>93</v>
      </c>
      <c r="J12" s="394" t="s">
        <v>524</v>
      </c>
      <c r="K12" s="125">
        <v>30</v>
      </c>
      <c r="L12" s="125"/>
      <c r="M12" s="125">
        <v>30</v>
      </c>
      <c r="N12" s="125">
        <v>1</v>
      </c>
      <c r="O12" s="125">
        <v>280</v>
      </c>
      <c r="P12" s="125">
        <v>1056</v>
      </c>
      <c r="Q12" s="394" t="s">
        <v>525</v>
      </c>
      <c r="R12" s="125" t="s">
        <v>71</v>
      </c>
      <c r="S12" s="14"/>
    </row>
    <row r="13" ht="48" spans="1:19">
      <c r="A13" s="17">
        <v>5</v>
      </c>
      <c r="B13" s="394" t="s">
        <v>28</v>
      </c>
      <c r="C13" s="125" t="s">
        <v>319</v>
      </c>
      <c r="D13" s="125" t="s">
        <v>526</v>
      </c>
      <c r="E13" s="394" t="s">
        <v>527</v>
      </c>
      <c r="F13" s="125" t="s">
        <v>32</v>
      </c>
      <c r="G13" s="125">
        <v>2024.1</v>
      </c>
      <c r="H13" s="125">
        <v>2024.12</v>
      </c>
      <c r="I13" s="127" t="s">
        <v>325</v>
      </c>
      <c r="J13" s="75" t="s">
        <v>528</v>
      </c>
      <c r="K13" s="408">
        <v>60</v>
      </c>
      <c r="L13" s="408"/>
      <c r="M13" s="125">
        <v>60</v>
      </c>
      <c r="N13" s="125">
        <v>1</v>
      </c>
      <c r="O13" s="125">
        <v>423</v>
      </c>
      <c r="P13" s="125">
        <v>1377</v>
      </c>
      <c r="Q13" s="127" t="s">
        <v>529</v>
      </c>
      <c r="R13" s="125" t="s">
        <v>71</v>
      </c>
      <c r="S13" s="14"/>
    </row>
    <row r="14" ht="48" spans="1:19">
      <c r="A14" s="17">
        <v>6</v>
      </c>
      <c r="B14" s="394" t="s">
        <v>28</v>
      </c>
      <c r="C14" s="125" t="s">
        <v>61</v>
      </c>
      <c r="D14" s="125" t="s">
        <v>530</v>
      </c>
      <c r="E14" s="125" t="s">
        <v>63</v>
      </c>
      <c r="F14" s="125" t="s">
        <v>32</v>
      </c>
      <c r="G14" s="125">
        <v>2024.01</v>
      </c>
      <c r="H14" s="125">
        <v>2024.05</v>
      </c>
      <c r="I14" s="125" t="s">
        <v>190</v>
      </c>
      <c r="J14" s="125" t="s">
        <v>531</v>
      </c>
      <c r="K14" s="125">
        <v>32</v>
      </c>
      <c r="L14" s="125">
        <v>32</v>
      </c>
      <c r="M14" s="125">
        <v>0</v>
      </c>
      <c r="N14" s="125">
        <v>1</v>
      </c>
      <c r="O14" s="125">
        <v>485</v>
      </c>
      <c r="P14" s="125">
        <v>1419</v>
      </c>
      <c r="Q14" s="125" t="s">
        <v>532</v>
      </c>
      <c r="R14" s="125" t="s">
        <v>71</v>
      </c>
      <c r="S14" s="14"/>
    </row>
    <row r="15" ht="48" spans="1:19">
      <c r="A15" s="17">
        <v>7</v>
      </c>
      <c r="B15" s="394" t="s">
        <v>28</v>
      </c>
      <c r="C15" s="125" t="s">
        <v>61</v>
      </c>
      <c r="D15" s="125" t="s">
        <v>533</v>
      </c>
      <c r="E15" s="125" t="s">
        <v>534</v>
      </c>
      <c r="F15" s="125" t="s">
        <v>32</v>
      </c>
      <c r="G15" s="125">
        <v>2024.01</v>
      </c>
      <c r="H15" s="125">
        <v>2024.03</v>
      </c>
      <c r="I15" s="125" t="s">
        <v>190</v>
      </c>
      <c r="J15" s="125" t="s">
        <v>535</v>
      </c>
      <c r="K15" s="125">
        <v>52</v>
      </c>
      <c r="L15" s="125">
        <v>52</v>
      </c>
      <c r="M15" s="125"/>
      <c r="N15" s="125">
        <v>1</v>
      </c>
      <c r="O15" s="125">
        <v>283</v>
      </c>
      <c r="P15" s="125">
        <v>1028</v>
      </c>
      <c r="Q15" s="125" t="s">
        <v>536</v>
      </c>
      <c r="R15" s="125" t="s">
        <v>71</v>
      </c>
      <c r="S15" s="14"/>
    </row>
    <row r="16" ht="48" spans="1:19">
      <c r="A16" s="17">
        <v>8</v>
      </c>
      <c r="B16" s="394" t="s">
        <v>28</v>
      </c>
      <c r="C16" s="125" t="s">
        <v>61</v>
      </c>
      <c r="D16" s="125" t="s">
        <v>537</v>
      </c>
      <c r="E16" s="125" t="s">
        <v>538</v>
      </c>
      <c r="F16" s="125" t="s">
        <v>32</v>
      </c>
      <c r="G16" s="125">
        <v>2024.03</v>
      </c>
      <c r="H16" s="125">
        <v>2024.12</v>
      </c>
      <c r="I16" s="125" t="s">
        <v>190</v>
      </c>
      <c r="J16" s="125" t="s">
        <v>539</v>
      </c>
      <c r="K16" s="125">
        <v>30</v>
      </c>
      <c r="L16" s="125">
        <v>30</v>
      </c>
      <c r="M16" s="125">
        <v>0</v>
      </c>
      <c r="N16" s="125">
        <v>1</v>
      </c>
      <c r="O16" s="125">
        <v>368</v>
      </c>
      <c r="P16" s="125">
        <v>1180</v>
      </c>
      <c r="Q16" s="125" t="s">
        <v>540</v>
      </c>
      <c r="R16" s="125" t="s">
        <v>71</v>
      </c>
      <c r="S16" s="14"/>
    </row>
    <row r="17" ht="48" spans="1:19">
      <c r="A17" s="17">
        <v>9</v>
      </c>
      <c r="B17" s="394" t="s">
        <v>28</v>
      </c>
      <c r="C17" s="125" t="s">
        <v>61</v>
      </c>
      <c r="D17" s="125" t="s">
        <v>533</v>
      </c>
      <c r="E17" s="125" t="s">
        <v>541</v>
      </c>
      <c r="F17" s="125" t="s">
        <v>117</v>
      </c>
      <c r="G17" s="125">
        <v>2024.02</v>
      </c>
      <c r="H17" s="125">
        <v>2024.05</v>
      </c>
      <c r="I17" s="125" t="s">
        <v>190</v>
      </c>
      <c r="J17" s="125" t="s">
        <v>542</v>
      </c>
      <c r="K17" s="125">
        <v>8</v>
      </c>
      <c r="L17" s="125">
        <v>8</v>
      </c>
      <c r="M17" s="125"/>
      <c r="N17" s="125">
        <v>1</v>
      </c>
      <c r="O17" s="125">
        <v>283</v>
      </c>
      <c r="P17" s="125">
        <v>1028</v>
      </c>
      <c r="Q17" s="125" t="s">
        <v>536</v>
      </c>
      <c r="R17" s="125" t="s">
        <v>71</v>
      </c>
      <c r="S17" s="14"/>
    </row>
    <row r="18" ht="48" spans="1:19">
      <c r="A18" s="17">
        <v>10</v>
      </c>
      <c r="B18" s="394" t="s">
        <v>28</v>
      </c>
      <c r="C18" s="394" t="s">
        <v>44</v>
      </c>
      <c r="D18" s="394" t="s">
        <v>366</v>
      </c>
      <c r="E18" s="125" t="s">
        <v>543</v>
      </c>
      <c r="F18" s="394" t="s">
        <v>32</v>
      </c>
      <c r="G18" s="125">
        <v>2024.1</v>
      </c>
      <c r="H18" s="125">
        <v>2024.12</v>
      </c>
      <c r="I18" s="394" t="s">
        <v>266</v>
      </c>
      <c r="J18" s="394" t="s">
        <v>544</v>
      </c>
      <c r="K18" s="394">
        <v>30</v>
      </c>
      <c r="L18" s="410">
        <v>0</v>
      </c>
      <c r="M18" s="410">
        <v>30</v>
      </c>
      <c r="N18" s="410">
        <v>1</v>
      </c>
      <c r="O18" s="395">
        <v>324</v>
      </c>
      <c r="P18" s="410">
        <v>1149</v>
      </c>
      <c r="Q18" s="394" t="s">
        <v>545</v>
      </c>
      <c r="R18" s="125" t="s">
        <v>71</v>
      </c>
      <c r="S18" s="14"/>
    </row>
    <row r="19" ht="48" spans="1:19">
      <c r="A19" s="17">
        <v>11</v>
      </c>
      <c r="B19" s="394" t="s">
        <v>28</v>
      </c>
      <c r="C19" s="394" t="s">
        <v>44</v>
      </c>
      <c r="D19" s="394" t="s">
        <v>546</v>
      </c>
      <c r="E19" s="125" t="s">
        <v>547</v>
      </c>
      <c r="F19" s="394" t="s">
        <v>32</v>
      </c>
      <c r="G19" s="125">
        <v>2024.1</v>
      </c>
      <c r="H19" s="125">
        <v>2024.12</v>
      </c>
      <c r="I19" s="394" t="s">
        <v>266</v>
      </c>
      <c r="J19" s="394" t="s">
        <v>548</v>
      </c>
      <c r="K19" s="394">
        <v>105</v>
      </c>
      <c r="L19" s="410"/>
      <c r="M19" s="410">
        <v>105</v>
      </c>
      <c r="N19" s="410">
        <v>1</v>
      </c>
      <c r="O19" s="395">
        <v>15</v>
      </c>
      <c r="P19" s="410">
        <v>398</v>
      </c>
      <c r="Q19" s="394" t="s">
        <v>549</v>
      </c>
      <c r="R19" s="125" t="s">
        <v>71</v>
      </c>
      <c r="S19" s="14"/>
    </row>
    <row r="20" ht="48" spans="1:19">
      <c r="A20" s="17">
        <v>12</v>
      </c>
      <c r="B20" s="125" t="s">
        <v>28</v>
      </c>
      <c r="C20" s="125" t="s">
        <v>112</v>
      </c>
      <c r="D20" s="125" t="s">
        <v>550</v>
      </c>
      <c r="E20" s="125" t="s">
        <v>551</v>
      </c>
      <c r="F20" s="125" t="s">
        <v>32</v>
      </c>
      <c r="G20" s="125">
        <v>2024.3</v>
      </c>
      <c r="H20" s="125">
        <v>2024.12</v>
      </c>
      <c r="I20" s="125" t="s">
        <v>229</v>
      </c>
      <c r="J20" s="125" t="s">
        <v>552</v>
      </c>
      <c r="K20" s="125">
        <v>50</v>
      </c>
      <c r="L20" s="125">
        <v>50</v>
      </c>
      <c r="M20" s="125">
        <v>0</v>
      </c>
      <c r="N20" s="125">
        <v>1</v>
      </c>
      <c r="O20" s="125">
        <v>33</v>
      </c>
      <c r="P20" s="125">
        <v>109</v>
      </c>
      <c r="Q20" s="125" t="s">
        <v>172</v>
      </c>
      <c r="R20" s="125" t="s">
        <v>71</v>
      </c>
      <c r="S20" s="14"/>
    </row>
    <row r="21" ht="48" spans="1:19">
      <c r="A21" s="17">
        <v>13</v>
      </c>
      <c r="B21" s="125" t="s">
        <v>28</v>
      </c>
      <c r="C21" s="125" t="s">
        <v>112</v>
      </c>
      <c r="D21" s="125" t="s">
        <v>228</v>
      </c>
      <c r="E21" s="125" t="s">
        <v>553</v>
      </c>
      <c r="F21" s="125" t="s">
        <v>32</v>
      </c>
      <c r="G21" s="125">
        <v>2024.5</v>
      </c>
      <c r="H21" s="125">
        <v>2024.11</v>
      </c>
      <c r="I21" s="125" t="s">
        <v>229</v>
      </c>
      <c r="J21" s="125" t="s">
        <v>554</v>
      </c>
      <c r="K21" s="125">
        <v>9.6</v>
      </c>
      <c r="L21" s="125">
        <v>9.6</v>
      </c>
      <c r="M21" s="125">
        <v>0</v>
      </c>
      <c r="N21" s="125">
        <v>1</v>
      </c>
      <c r="O21" s="125">
        <v>360</v>
      </c>
      <c r="P21" s="125">
        <v>1176</v>
      </c>
      <c r="Q21" s="125" t="s">
        <v>555</v>
      </c>
      <c r="R21" s="125" t="s">
        <v>71</v>
      </c>
      <c r="S21" s="14"/>
    </row>
    <row r="22" ht="48" spans="1:19">
      <c r="A22" s="17">
        <v>14</v>
      </c>
      <c r="B22" s="125" t="s">
        <v>28</v>
      </c>
      <c r="C22" s="125" t="s">
        <v>112</v>
      </c>
      <c r="D22" s="125" t="s">
        <v>556</v>
      </c>
      <c r="E22" s="397" t="s">
        <v>557</v>
      </c>
      <c r="F22" s="397" t="s">
        <v>383</v>
      </c>
      <c r="G22" s="125">
        <v>2024.1</v>
      </c>
      <c r="H22" s="125">
        <v>2024.12</v>
      </c>
      <c r="I22" s="125" t="s">
        <v>229</v>
      </c>
      <c r="J22" s="397" t="s">
        <v>558</v>
      </c>
      <c r="K22" s="397">
        <v>100</v>
      </c>
      <c r="L22" s="397">
        <v>100</v>
      </c>
      <c r="M22" s="125">
        <v>0</v>
      </c>
      <c r="N22" s="125">
        <v>1</v>
      </c>
      <c r="O22" s="397">
        <v>260</v>
      </c>
      <c r="P22" s="397">
        <v>800</v>
      </c>
      <c r="Q22" s="75" t="s">
        <v>529</v>
      </c>
      <c r="R22" s="125" t="s">
        <v>71</v>
      </c>
      <c r="S22" s="14"/>
    </row>
    <row r="23" ht="48" spans="1:19">
      <c r="A23" s="17">
        <v>15</v>
      </c>
      <c r="B23" s="125" t="s">
        <v>28</v>
      </c>
      <c r="C23" s="125" t="s">
        <v>112</v>
      </c>
      <c r="D23" s="125" t="s">
        <v>559</v>
      </c>
      <c r="E23" s="125" t="s">
        <v>560</v>
      </c>
      <c r="F23" s="398" t="s">
        <v>32</v>
      </c>
      <c r="G23" s="397">
        <v>2024.3</v>
      </c>
      <c r="H23" s="397" t="s">
        <v>561</v>
      </c>
      <c r="I23" s="125" t="s">
        <v>229</v>
      </c>
      <c r="J23" s="125" t="s">
        <v>562</v>
      </c>
      <c r="K23" s="397">
        <v>300</v>
      </c>
      <c r="L23" s="397">
        <v>300</v>
      </c>
      <c r="M23" s="125">
        <v>0</v>
      </c>
      <c r="N23" s="125">
        <v>1</v>
      </c>
      <c r="O23" s="397">
        <v>335</v>
      </c>
      <c r="P23" s="397">
        <v>1016</v>
      </c>
      <c r="Q23" s="125" t="s">
        <v>172</v>
      </c>
      <c r="R23" s="125" t="s">
        <v>71</v>
      </c>
      <c r="S23" s="14"/>
    </row>
    <row r="24" ht="48" spans="1:19">
      <c r="A24" s="17">
        <v>16</v>
      </c>
      <c r="B24" s="125" t="s">
        <v>28</v>
      </c>
      <c r="C24" s="125" t="s">
        <v>112</v>
      </c>
      <c r="D24" s="397" t="s">
        <v>563</v>
      </c>
      <c r="E24" s="397" t="s">
        <v>564</v>
      </c>
      <c r="F24" s="125" t="s">
        <v>32</v>
      </c>
      <c r="G24" s="125">
        <v>2024.4</v>
      </c>
      <c r="H24" s="125">
        <v>2024.9</v>
      </c>
      <c r="I24" s="125" t="s">
        <v>229</v>
      </c>
      <c r="J24" s="397" t="s">
        <v>565</v>
      </c>
      <c r="K24" s="125">
        <v>100</v>
      </c>
      <c r="L24" s="125">
        <v>100</v>
      </c>
      <c r="M24" s="125">
        <v>0</v>
      </c>
      <c r="N24" s="125">
        <v>1</v>
      </c>
      <c r="O24" s="397">
        <v>483</v>
      </c>
      <c r="P24" s="397">
        <v>1554</v>
      </c>
      <c r="Q24" s="75" t="s">
        <v>529</v>
      </c>
      <c r="R24" s="125" t="s">
        <v>71</v>
      </c>
      <c r="S24" s="14"/>
    </row>
    <row r="25" ht="48" spans="1:19">
      <c r="A25" s="17">
        <v>17</v>
      </c>
      <c r="B25" s="125" t="s">
        <v>28</v>
      </c>
      <c r="C25" s="125" t="s">
        <v>112</v>
      </c>
      <c r="D25" s="397" t="s">
        <v>563</v>
      </c>
      <c r="E25" s="397" t="s">
        <v>566</v>
      </c>
      <c r="F25" s="125" t="s">
        <v>32</v>
      </c>
      <c r="G25" s="125">
        <v>2024.1</v>
      </c>
      <c r="H25" s="125">
        <v>2024.9</v>
      </c>
      <c r="I25" s="125" t="s">
        <v>229</v>
      </c>
      <c r="J25" s="397" t="s">
        <v>566</v>
      </c>
      <c r="K25" s="397">
        <v>16.224</v>
      </c>
      <c r="L25" s="397">
        <v>16.224</v>
      </c>
      <c r="M25" s="125">
        <v>0</v>
      </c>
      <c r="N25" s="125">
        <v>1</v>
      </c>
      <c r="O25" s="397">
        <v>483</v>
      </c>
      <c r="P25" s="397">
        <v>1554</v>
      </c>
      <c r="Q25" s="75" t="s">
        <v>529</v>
      </c>
      <c r="R25" s="125" t="s">
        <v>71</v>
      </c>
      <c r="S25" s="14"/>
    </row>
    <row r="26" ht="36" spans="1:19">
      <c r="A26" s="17">
        <v>18</v>
      </c>
      <c r="B26" s="125" t="s">
        <v>152</v>
      </c>
      <c r="C26" s="125" t="s">
        <v>112</v>
      </c>
      <c r="D26" s="125" t="s">
        <v>228</v>
      </c>
      <c r="E26" s="125" t="s">
        <v>567</v>
      </c>
      <c r="F26" s="125" t="s">
        <v>117</v>
      </c>
      <c r="G26" s="125">
        <v>2024.5</v>
      </c>
      <c r="H26" s="125">
        <v>2024.11</v>
      </c>
      <c r="I26" s="125" t="s">
        <v>229</v>
      </c>
      <c r="J26" s="125" t="s">
        <v>568</v>
      </c>
      <c r="K26" s="125">
        <v>10</v>
      </c>
      <c r="L26" s="125">
        <v>10</v>
      </c>
      <c r="M26" s="125">
        <v>0</v>
      </c>
      <c r="N26" s="125">
        <v>1</v>
      </c>
      <c r="O26" s="125">
        <v>360</v>
      </c>
      <c r="P26" s="125">
        <v>1176</v>
      </c>
      <c r="Q26" s="125" t="s">
        <v>555</v>
      </c>
      <c r="R26" s="187" t="s">
        <v>130</v>
      </c>
      <c r="S26" s="14"/>
    </row>
    <row r="27" ht="36" spans="1:19">
      <c r="A27" s="17">
        <v>19</v>
      </c>
      <c r="B27" s="125" t="s">
        <v>152</v>
      </c>
      <c r="C27" s="125" t="s">
        <v>112</v>
      </c>
      <c r="D27" s="125" t="s">
        <v>228</v>
      </c>
      <c r="E27" s="125" t="s">
        <v>567</v>
      </c>
      <c r="F27" s="125" t="s">
        <v>117</v>
      </c>
      <c r="G27" s="125">
        <v>2024.5</v>
      </c>
      <c r="H27" s="125">
        <v>2024.11</v>
      </c>
      <c r="I27" s="125" t="s">
        <v>229</v>
      </c>
      <c r="J27" s="125" t="s">
        <v>569</v>
      </c>
      <c r="K27" s="125">
        <v>20</v>
      </c>
      <c r="L27" s="125">
        <v>20</v>
      </c>
      <c r="M27" s="125">
        <v>0</v>
      </c>
      <c r="N27" s="125">
        <v>1</v>
      </c>
      <c r="O27" s="125">
        <v>360</v>
      </c>
      <c r="P27" s="125">
        <v>1176</v>
      </c>
      <c r="Q27" s="125" t="s">
        <v>555</v>
      </c>
      <c r="R27" s="187" t="s">
        <v>130</v>
      </c>
      <c r="S27" s="14"/>
    </row>
    <row r="28" ht="60" spans="1:19">
      <c r="A28" s="17">
        <v>20</v>
      </c>
      <c r="B28" s="125" t="s">
        <v>152</v>
      </c>
      <c r="C28" s="125" t="s">
        <v>112</v>
      </c>
      <c r="D28" s="125" t="s">
        <v>113</v>
      </c>
      <c r="E28" s="125" t="s">
        <v>570</v>
      </c>
      <c r="F28" s="397" t="s">
        <v>383</v>
      </c>
      <c r="G28" s="125">
        <v>2024.03</v>
      </c>
      <c r="H28" s="125">
        <v>2024.12</v>
      </c>
      <c r="I28" s="125" t="s">
        <v>229</v>
      </c>
      <c r="J28" s="125" t="s">
        <v>571</v>
      </c>
      <c r="K28" s="125">
        <v>50</v>
      </c>
      <c r="L28" s="125">
        <v>50</v>
      </c>
      <c r="M28" s="125">
        <v>0</v>
      </c>
      <c r="N28" s="125">
        <v>1</v>
      </c>
      <c r="O28" s="125">
        <v>632</v>
      </c>
      <c r="P28" s="125">
        <v>2096</v>
      </c>
      <c r="Q28" s="125" t="s">
        <v>572</v>
      </c>
      <c r="R28" s="187" t="s">
        <v>130</v>
      </c>
      <c r="S28" s="14"/>
    </row>
    <row r="29" ht="36" spans="1:19">
      <c r="A29" s="17">
        <v>21</v>
      </c>
      <c r="B29" s="125" t="s">
        <v>152</v>
      </c>
      <c r="C29" s="125" t="s">
        <v>112</v>
      </c>
      <c r="D29" s="125" t="s">
        <v>550</v>
      </c>
      <c r="E29" s="125" t="s">
        <v>573</v>
      </c>
      <c r="F29" s="125" t="s">
        <v>32</v>
      </c>
      <c r="G29" s="125">
        <v>2024.3</v>
      </c>
      <c r="H29" s="125">
        <v>2024.12</v>
      </c>
      <c r="I29" s="125" t="s">
        <v>229</v>
      </c>
      <c r="J29" s="125" t="s">
        <v>574</v>
      </c>
      <c r="K29" s="125">
        <v>80</v>
      </c>
      <c r="L29" s="125">
        <v>80</v>
      </c>
      <c r="M29" s="125">
        <v>0</v>
      </c>
      <c r="N29" s="125">
        <v>1</v>
      </c>
      <c r="O29" s="125">
        <v>35</v>
      </c>
      <c r="P29" s="125">
        <v>140</v>
      </c>
      <c r="Q29" s="125" t="s">
        <v>172</v>
      </c>
      <c r="R29" s="187" t="s">
        <v>130</v>
      </c>
      <c r="S29" s="14"/>
    </row>
    <row r="30" ht="36" spans="1:19">
      <c r="A30" s="17">
        <v>22</v>
      </c>
      <c r="B30" s="125" t="s">
        <v>152</v>
      </c>
      <c r="C30" s="125" t="s">
        <v>112</v>
      </c>
      <c r="D30" s="125" t="s">
        <v>550</v>
      </c>
      <c r="E30" s="125" t="s">
        <v>575</v>
      </c>
      <c r="F30" s="125" t="s">
        <v>32</v>
      </c>
      <c r="G30" s="125">
        <v>2024.3</v>
      </c>
      <c r="H30" s="125">
        <v>2024.12</v>
      </c>
      <c r="I30" s="125" t="s">
        <v>229</v>
      </c>
      <c r="J30" s="125" t="s">
        <v>576</v>
      </c>
      <c r="K30" s="125">
        <v>40</v>
      </c>
      <c r="L30" s="125">
        <v>40</v>
      </c>
      <c r="M30" s="125">
        <v>0</v>
      </c>
      <c r="N30" s="125">
        <v>1</v>
      </c>
      <c r="O30" s="125">
        <v>60</v>
      </c>
      <c r="P30" s="125">
        <v>230</v>
      </c>
      <c r="Q30" s="125" t="s">
        <v>172</v>
      </c>
      <c r="R30" s="187" t="s">
        <v>130</v>
      </c>
      <c r="S30" s="14"/>
    </row>
    <row r="31" ht="36" spans="1:19">
      <c r="A31" s="17">
        <v>23</v>
      </c>
      <c r="B31" s="125" t="s">
        <v>152</v>
      </c>
      <c r="C31" s="125" t="s">
        <v>112</v>
      </c>
      <c r="D31" s="125" t="s">
        <v>556</v>
      </c>
      <c r="E31" s="397" t="s">
        <v>577</v>
      </c>
      <c r="F31" s="397" t="s">
        <v>383</v>
      </c>
      <c r="G31" s="125">
        <v>2024.1</v>
      </c>
      <c r="H31" s="125">
        <v>2024.12</v>
      </c>
      <c r="I31" s="125" t="s">
        <v>229</v>
      </c>
      <c r="J31" s="397" t="s">
        <v>578</v>
      </c>
      <c r="K31" s="397">
        <v>200</v>
      </c>
      <c r="L31" s="397">
        <v>200</v>
      </c>
      <c r="M31" s="125">
        <v>0</v>
      </c>
      <c r="N31" s="125">
        <v>1</v>
      </c>
      <c r="O31" s="397">
        <v>410</v>
      </c>
      <c r="P31" s="397">
        <v>1286</v>
      </c>
      <c r="Q31" s="75" t="s">
        <v>529</v>
      </c>
      <c r="R31" s="187" t="s">
        <v>130</v>
      </c>
      <c r="S31" s="14"/>
    </row>
    <row r="32" ht="36" spans="1:19">
      <c r="A32" s="17">
        <v>24</v>
      </c>
      <c r="B32" s="125" t="s">
        <v>152</v>
      </c>
      <c r="C32" s="125" t="s">
        <v>112</v>
      </c>
      <c r="D32" s="125" t="s">
        <v>559</v>
      </c>
      <c r="E32" s="125" t="s">
        <v>152</v>
      </c>
      <c r="F32" s="398" t="s">
        <v>32</v>
      </c>
      <c r="G32" s="397">
        <v>2024.3</v>
      </c>
      <c r="H32" s="397" t="s">
        <v>561</v>
      </c>
      <c r="I32" s="125" t="s">
        <v>229</v>
      </c>
      <c r="J32" s="125" t="s">
        <v>579</v>
      </c>
      <c r="K32" s="397">
        <v>40</v>
      </c>
      <c r="L32" s="397">
        <v>40</v>
      </c>
      <c r="M32" s="125">
        <v>0</v>
      </c>
      <c r="N32" s="125">
        <v>1</v>
      </c>
      <c r="O32" s="397">
        <v>60</v>
      </c>
      <c r="P32" s="397">
        <v>230</v>
      </c>
      <c r="Q32" s="125" t="s">
        <v>172</v>
      </c>
      <c r="R32" s="187" t="s">
        <v>130</v>
      </c>
      <c r="S32" s="14"/>
    </row>
    <row r="33" ht="36" spans="1:19">
      <c r="A33" s="17">
        <v>25</v>
      </c>
      <c r="B33" s="125" t="s">
        <v>152</v>
      </c>
      <c r="C33" s="125" t="s">
        <v>112</v>
      </c>
      <c r="D33" s="125" t="s">
        <v>556</v>
      </c>
      <c r="E33" s="397" t="s">
        <v>580</v>
      </c>
      <c r="F33" s="397" t="s">
        <v>32</v>
      </c>
      <c r="G33" s="125">
        <v>2024.1</v>
      </c>
      <c r="H33" s="125">
        <v>2024.12</v>
      </c>
      <c r="I33" s="125" t="s">
        <v>229</v>
      </c>
      <c r="J33" s="397" t="s">
        <v>581</v>
      </c>
      <c r="K33" s="397">
        <v>300</v>
      </c>
      <c r="L33" s="397">
        <v>300</v>
      </c>
      <c r="M33" s="125">
        <v>0</v>
      </c>
      <c r="N33" s="125">
        <v>1</v>
      </c>
      <c r="O33" s="397">
        <v>500</v>
      </c>
      <c r="P33" s="397">
        <v>1510</v>
      </c>
      <c r="Q33" s="75" t="s">
        <v>529</v>
      </c>
      <c r="R33" s="187" t="s">
        <v>130</v>
      </c>
      <c r="S33" s="14"/>
    </row>
    <row r="34" ht="36" spans="1:19">
      <c r="A34" s="17">
        <v>26</v>
      </c>
      <c r="B34" s="394" t="s">
        <v>152</v>
      </c>
      <c r="C34" s="394" t="s">
        <v>112</v>
      </c>
      <c r="D34" s="394" t="s">
        <v>556</v>
      </c>
      <c r="E34" s="399" t="s">
        <v>582</v>
      </c>
      <c r="F34" s="397" t="s">
        <v>383</v>
      </c>
      <c r="G34" s="125">
        <v>2024.1</v>
      </c>
      <c r="H34" s="125">
        <v>2024.12</v>
      </c>
      <c r="I34" s="394" t="s">
        <v>229</v>
      </c>
      <c r="J34" s="399" t="s">
        <v>583</v>
      </c>
      <c r="K34" s="399">
        <v>50</v>
      </c>
      <c r="L34" s="399">
        <v>50</v>
      </c>
      <c r="M34" s="394">
        <v>0</v>
      </c>
      <c r="N34" s="394">
        <v>1</v>
      </c>
      <c r="O34" s="399">
        <v>100</v>
      </c>
      <c r="P34" s="399">
        <v>310</v>
      </c>
      <c r="Q34" s="127" t="s">
        <v>529</v>
      </c>
      <c r="R34" s="187" t="s">
        <v>130</v>
      </c>
      <c r="S34" s="14"/>
    </row>
    <row r="35" ht="24" spans="1:19">
      <c r="A35" s="17">
        <v>27</v>
      </c>
      <c r="B35" s="394" t="s">
        <v>152</v>
      </c>
      <c r="C35" s="187" t="s">
        <v>83</v>
      </c>
      <c r="D35" s="187" t="s">
        <v>584</v>
      </c>
      <c r="E35" s="187" t="s">
        <v>185</v>
      </c>
      <c r="F35" s="187" t="s">
        <v>32</v>
      </c>
      <c r="G35" s="187">
        <v>202403</v>
      </c>
      <c r="H35" s="400">
        <v>202410</v>
      </c>
      <c r="I35" s="411" t="s">
        <v>86</v>
      </c>
      <c r="J35" s="187" t="s">
        <v>585</v>
      </c>
      <c r="K35" s="187">
        <v>50</v>
      </c>
      <c r="L35" s="187">
        <v>50</v>
      </c>
      <c r="M35" s="187">
        <v>0</v>
      </c>
      <c r="N35" s="187">
        <v>1</v>
      </c>
      <c r="O35" s="394">
        <v>564</v>
      </c>
      <c r="P35" s="187">
        <v>1910</v>
      </c>
      <c r="Q35" s="187" t="s">
        <v>585</v>
      </c>
      <c r="R35" s="187" t="s">
        <v>130</v>
      </c>
      <c r="S35" s="127"/>
    </row>
    <row r="36" ht="36" spans="1:19">
      <c r="A36" s="17">
        <v>28</v>
      </c>
      <c r="B36" s="394" t="s">
        <v>152</v>
      </c>
      <c r="C36" s="125" t="s">
        <v>586</v>
      </c>
      <c r="D36" s="125" t="s">
        <v>587</v>
      </c>
      <c r="E36" s="394" t="s">
        <v>588</v>
      </c>
      <c r="F36" s="125" t="s">
        <v>32</v>
      </c>
      <c r="G36" s="125">
        <v>2024.1</v>
      </c>
      <c r="H36" s="125">
        <v>2024.12</v>
      </c>
      <c r="I36" s="127" t="s">
        <v>325</v>
      </c>
      <c r="J36" s="75" t="s">
        <v>589</v>
      </c>
      <c r="K36" s="408">
        <v>4.5</v>
      </c>
      <c r="L36" s="408"/>
      <c r="M36" s="125">
        <v>4.5</v>
      </c>
      <c r="N36" s="125">
        <v>1</v>
      </c>
      <c r="O36" s="125">
        <v>423</v>
      </c>
      <c r="P36" s="125">
        <v>1377</v>
      </c>
      <c r="Q36" s="127" t="s">
        <v>529</v>
      </c>
      <c r="R36" s="125" t="s">
        <v>187</v>
      </c>
      <c r="S36" s="127"/>
    </row>
    <row r="37" ht="36" spans="1:19">
      <c r="A37" s="17">
        <v>29</v>
      </c>
      <c r="B37" s="394" t="s">
        <v>152</v>
      </c>
      <c r="C37" s="125" t="s">
        <v>586</v>
      </c>
      <c r="D37" s="125" t="s">
        <v>587</v>
      </c>
      <c r="E37" s="394" t="s">
        <v>590</v>
      </c>
      <c r="F37" s="125" t="s">
        <v>32</v>
      </c>
      <c r="G37" s="125">
        <v>2024.1</v>
      </c>
      <c r="H37" s="125">
        <v>2024.12</v>
      </c>
      <c r="I37" s="127" t="s">
        <v>325</v>
      </c>
      <c r="J37" s="75" t="s">
        <v>591</v>
      </c>
      <c r="K37" s="408">
        <v>100</v>
      </c>
      <c r="L37" s="408">
        <v>15</v>
      </c>
      <c r="M37" s="125">
        <v>85</v>
      </c>
      <c r="N37" s="125">
        <v>1</v>
      </c>
      <c r="O37" s="125">
        <v>423</v>
      </c>
      <c r="P37" s="125">
        <v>1377</v>
      </c>
      <c r="Q37" s="127" t="s">
        <v>529</v>
      </c>
      <c r="R37" s="125" t="s">
        <v>187</v>
      </c>
      <c r="S37" s="127"/>
    </row>
    <row r="38" ht="36" spans="1:19">
      <c r="A38" s="17">
        <v>30</v>
      </c>
      <c r="B38" s="187" t="s">
        <v>592</v>
      </c>
      <c r="C38" s="187" t="s">
        <v>90</v>
      </c>
      <c r="D38" s="187" t="s">
        <v>279</v>
      </c>
      <c r="E38" s="187" t="s">
        <v>593</v>
      </c>
      <c r="F38" s="187" t="s">
        <v>117</v>
      </c>
      <c r="G38" s="187">
        <v>2024.1</v>
      </c>
      <c r="H38" s="187">
        <v>2024.12</v>
      </c>
      <c r="I38" s="187" t="s">
        <v>93</v>
      </c>
      <c r="J38" s="187" t="s">
        <v>594</v>
      </c>
      <c r="K38" s="187">
        <v>10</v>
      </c>
      <c r="L38" s="187">
        <v>10</v>
      </c>
      <c r="M38" s="187"/>
      <c r="N38" s="187">
        <v>1</v>
      </c>
      <c r="O38" s="187">
        <v>641</v>
      </c>
      <c r="P38" s="187">
        <v>2296</v>
      </c>
      <c r="Q38" s="394" t="s">
        <v>525</v>
      </c>
      <c r="R38" s="125" t="s">
        <v>187</v>
      </c>
      <c r="S38" s="127"/>
    </row>
    <row r="39" ht="36" spans="1:19">
      <c r="A39" s="17">
        <v>31</v>
      </c>
      <c r="B39" s="394" t="s">
        <v>592</v>
      </c>
      <c r="C39" s="125" t="s">
        <v>586</v>
      </c>
      <c r="D39" s="125" t="s">
        <v>587</v>
      </c>
      <c r="E39" s="394" t="s">
        <v>595</v>
      </c>
      <c r="F39" s="125" t="s">
        <v>32</v>
      </c>
      <c r="G39" s="125">
        <v>2024.1</v>
      </c>
      <c r="H39" s="125">
        <v>2024.12</v>
      </c>
      <c r="I39" s="127" t="s">
        <v>325</v>
      </c>
      <c r="J39" s="75" t="s">
        <v>596</v>
      </c>
      <c r="K39" s="408">
        <v>3</v>
      </c>
      <c r="L39" s="408"/>
      <c r="M39" s="125">
        <v>3</v>
      </c>
      <c r="N39" s="125">
        <v>1</v>
      </c>
      <c r="O39" s="125">
        <v>423</v>
      </c>
      <c r="P39" s="125">
        <v>1377</v>
      </c>
      <c r="Q39" s="127" t="s">
        <v>529</v>
      </c>
      <c r="R39" s="125" t="s">
        <v>187</v>
      </c>
      <c r="S39" s="127"/>
    </row>
    <row r="40" ht="36" spans="1:19">
      <c r="A40" s="17">
        <v>32</v>
      </c>
      <c r="B40" s="394" t="s">
        <v>597</v>
      </c>
      <c r="C40" s="125" t="s">
        <v>586</v>
      </c>
      <c r="D40" s="125" t="s">
        <v>587</v>
      </c>
      <c r="E40" s="394" t="s">
        <v>598</v>
      </c>
      <c r="F40" s="125" t="s">
        <v>32</v>
      </c>
      <c r="G40" s="125">
        <v>2024.1</v>
      </c>
      <c r="H40" s="125">
        <v>2024.12</v>
      </c>
      <c r="I40" s="127" t="s">
        <v>325</v>
      </c>
      <c r="J40" s="75" t="s">
        <v>599</v>
      </c>
      <c r="K40" s="408">
        <v>10</v>
      </c>
      <c r="L40" s="408">
        <v>4</v>
      </c>
      <c r="M40" s="125">
        <v>6</v>
      </c>
      <c r="N40" s="125">
        <v>1</v>
      </c>
      <c r="O40" s="125">
        <v>423</v>
      </c>
      <c r="P40" s="125">
        <v>1377</v>
      </c>
      <c r="Q40" s="127" t="s">
        <v>529</v>
      </c>
      <c r="R40" s="125" t="s">
        <v>187</v>
      </c>
      <c r="S40" s="14"/>
    </row>
    <row r="41" ht="36" spans="1:19">
      <c r="A41" s="17">
        <v>33</v>
      </c>
      <c r="B41" s="125" t="s">
        <v>199</v>
      </c>
      <c r="C41" s="125" t="s">
        <v>112</v>
      </c>
      <c r="D41" s="125" t="s">
        <v>556</v>
      </c>
      <c r="E41" s="125" t="s">
        <v>600</v>
      </c>
      <c r="F41" s="401" t="s">
        <v>32</v>
      </c>
      <c r="G41" s="125">
        <v>2024.1</v>
      </c>
      <c r="H41" s="125">
        <v>2024.12</v>
      </c>
      <c r="I41" s="394" t="s">
        <v>229</v>
      </c>
      <c r="J41" s="394" t="s">
        <v>601</v>
      </c>
      <c r="K41" s="399">
        <v>500</v>
      </c>
      <c r="L41" s="399">
        <v>500</v>
      </c>
      <c r="M41" s="394">
        <v>0</v>
      </c>
      <c r="N41" s="394">
        <v>1</v>
      </c>
      <c r="O41" s="399">
        <v>605</v>
      </c>
      <c r="P41" s="399">
        <v>1820</v>
      </c>
      <c r="Q41" s="394" t="s">
        <v>602</v>
      </c>
      <c r="R41" s="125" t="s">
        <v>187</v>
      </c>
      <c r="S41" s="14"/>
    </row>
    <row r="42" ht="84" spans="1:19">
      <c r="A42" s="17">
        <v>34</v>
      </c>
      <c r="B42" s="402" t="s">
        <v>199</v>
      </c>
      <c r="C42" s="125" t="s">
        <v>90</v>
      </c>
      <c r="D42" s="402" t="s">
        <v>603</v>
      </c>
      <c r="E42" s="402" t="s">
        <v>604</v>
      </c>
      <c r="F42" s="402" t="s">
        <v>32</v>
      </c>
      <c r="G42" s="403">
        <v>2023.12</v>
      </c>
      <c r="H42" s="404">
        <v>2024.3</v>
      </c>
      <c r="I42" s="412" t="s">
        <v>109</v>
      </c>
      <c r="J42" s="402" t="s">
        <v>605</v>
      </c>
      <c r="K42" s="412">
        <v>120</v>
      </c>
      <c r="L42" s="404">
        <v>120</v>
      </c>
      <c r="M42" s="402"/>
      <c r="N42" s="412">
        <v>2</v>
      </c>
      <c r="O42" s="412">
        <v>1078</v>
      </c>
      <c r="P42" s="402">
        <v>3980</v>
      </c>
      <c r="Q42" s="402" t="s">
        <v>606</v>
      </c>
      <c r="R42" s="187" t="s">
        <v>141</v>
      </c>
      <c r="S42" s="14"/>
    </row>
    <row r="43" ht="72" spans="1:19">
      <c r="A43" s="17">
        <v>35</v>
      </c>
      <c r="B43" s="394" t="s">
        <v>199</v>
      </c>
      <c r="C43" s="125" t="s">
        <v>29</v>
      </c>
      <c r="D43" s="125" t="s">
        <v>607</v>
      </c>
      <c r="E43" s="125" t="s">
        <v>608</v>
      </c>
      <c r="F43" s="125" t="s">
        <v>32</v>
      </c>
      <c r="G43" s="125">
        <v>2024.01</v>
      </c>
      <c r="H43" s="125">
        <v>2024.6</v>
      </c>
      <c r="I43" s="125" t="s">
        <v>33</v>
      </c>
      <c r="J43" s="125" t="s">
        <v>609</v>
      </c>
      <c r="K43" s="125">
        <v>50</v>
      </c>
      <c r="L43" s="125">
        <v>30</v>
      </c>
      <c r="M43" s="125">
        <v>20</v>
      </c>
      <c r="N43" s="125">
        <v>1</v>
      </c>
      <c r="O43" s="125">
        <v>509</v>
      </c>
      <c r="P43" s="125">
        <v>1970</v>
      </c>
      <c r="Q43" s="413" t="s">
        <v>610</v>
      </c>
      <c r="R43" s="125" t="s">
        <v>520</v>
      </c>
      <c r="S43" s="14"/>
    </row>
    <row r="44" ht="72" spans="1:19">
      <c r="A44" s="17">
        <v>36</v>
      </c>
      <c r="B44" s="394" t="s">
        <v>199</v>
      </c>
      <c r="C44" s="187" t="s">
        <v>90</v>
      </c>
      <c r="D44" s="394" t="s">
        <v>126</v>
      </c>
      <c r="E44" s="394" t="s">
        <v>611</v>
      </c>
      <c r="F44" s="394" t="s">
        <v>32</v>
      </c>
      <c r="G44" s="394">
        <v>2024.1</v>
      </c>
      <c r="H44" s="394">
        <v>2024.12</v>
      </c>
      <c r="I44" s="187" t="s">
        <v>93</v>
      </c>
      <c r="J44" s="394" t="s">
        <v>612</v>
      </c>
      <c r="K44" s="394">
        <v>40</v>
      </c>
      <c r="L44" s="394">
        <v>40</v>
      </c>
      <c r="M44" s="394"/>
      <c r="N44" s="394">
        <v>1</v>
      </c>
      <c r="O44" s="394">
        <v>575</v>
      </c>
      <c r="P44" s="394">
        <v>2014</v>
      </c>
      <c r="Q44" s="394" t="s">
        <v>613</v>
      </c>
      <c r="R44" s="125" t="s">
        <v>187</v>
      </c>
      <c r="S44" s="14"/>
    </row>
    <row r="45" ht="48" spans="1:19">
      <c r="A45" s="17">
        <v>37</v>
      </c>
      <c r="B45" s="394" t="s">
        <v>199</v>
      </c>
      <c r="C45" s="187" t="s">
        <v>90</v>
      </c>
      <c r="D45" s="394" t="s">
        <v>126</v>
      </c>
      <c r="E45" s="394" t="s">
        <v>614</v>
      </c>
      <c r="F45" s="394" t="s">
        <v>32</v>
      </c>
      <c r="G45" s="125">
        <v>2024.1</v>
      </c>
      <c r="H45" s="125">
        <v>2024.12</v>
      </c>
      <c r="I45" s="125" t="s">
        <v>93</v>
      </c>
      <c r="J45" s="394" t="s">
        <v>615</v>
      </c>
      <c r="K45" s="394">
        <v>240</v>
      </c>
      <c r="L45" s="394"/>
      <c r="M45" s="394">
        <v>240</v>
      </c>
      <c r="N45" s="394">
        <v>1</v>
      </c>
      <c r="O45" s="394">
        <v>575</v>
      </c>
      <c r="P45" s="394">
        <v>2014</v>
      </c>
      <c r="Q45" s="394" t="s">
        <v>602</v>
      </c>
      <c r="R45" s="125" t="s">
        <v>187</v>
      </c>
      <c r="S45" s="14"/>
    </row>
    <row r="46" ht="36" spans="1:19">
      <c r="A46" s="17">
        <v>38</v>
      </c>
      <c r="B46" s="394" t="s">
        <v>199</v>
      </c>
      <c r="C46" s="187" t="s">
        <v>90</v>
      </c>
      <c r="D46" s="125" t="s">
        <v>434</v>
      </c>
      <c r="E46" s="125" t="s">
        <v>616</v>
      </c>
      <c r="F46" s="125" t="s">
        <v>617</v>
      </c>
      <c r="G46" s="125">
        <v>2024.1</v>
      </c>
      <c r="H46" s="125">
        <v>2024.12</v>
      </c>
      <c r="I46" s="125" t="s">
        <v>93</v>
      </c>
      <c r="J46" s="394" t="s">
        <v>618</v>
      </c>
      <c r="K46" s="125">
        <v>500</v>
      </c>
      <c r="L46" s="125"/>
      <c r="M46" s="125">
        <v>500</v>
      </c>
      <c r="N46" s="394">
        <v>1</v>
      </c>
      <c r="O46" s="394">
        <v>512</v>
      </c>
      <c r="P46" s="394">
        <v>1742</v>
      </c>
      <c r="Q46" s="394" t="s">
        <v>602</v>
      </c>
      <c r="R46" s="125" t="s">
        <v>187</v>
      </c>
      <c r="S46" s="14"/>
    </row>
    <row r="47" ht="60" spans="1:19">
      <c r="A47" s="17">
        <v>39</v>
      </c>
      <c r="B47" s="394" t="s">
        <v>199</v>
      </c>
      <c r="C47" s="187" t="s">
        <v>90</v>
      </c>
      <c r="D47" s="125" t="s">
        <v>434</v>
      </c>
      <c r="E47" s="125" t="s">
        <v>619</v>
      </c>
      <c r="F47" s="125" t="s">
        <v>523</v>
      </c>
      <c r="G47" s="125">
        <v>2024.1</v>
      </c>
      <c r="H47" s="125">
        <v>2024.12</v>
      </c>
      <c r="I47" s="125" t="s">
        <v>93</v>
      </c>
      <c r="J47" s="394" t="s">
        <v>620</v>
      </c>
      <c r="K47" s="125">
        <v>220</v>
      </c>
      <c r="L47" s="125"/>
      <c r="M47" s="125">
        <v>220</v>
      </c>
      <c r="N47" s="394">
        <v>1</v>
      </c>
      <c r="O47" s="394">
        <v>512</v>
      </c>
      <c r="P47" s="394">
        <v>1742</v>
      </c>
      <c r="Q47" s="394" t="s">
        <v>602</v>
      </c>
      <c r="R47" s="125" t="s">
        <v>187</v>
      </c>
      <c r="S47" s="14"/>
    </row>
    <row r="48" ht="108" spans="1:19">
      <c r="A48" s="17">
        <v>40</v>
      </c>
      <c r="B48" s="394" t="s">
        <v>199</v>
      </c>
      <c r="C48" s="187" t="s">
        <v>90</v>
      </c>
      <c r="D48" s="125" t="s">
        <v>621</v>
      </c>
      <c r="E48" s="125" t="s">
        <v>622</v>
      </c>
      <c r="F48" s="125" t="s">
        <v>617</v>
      </c>
      <c r="G48" s="125">
        <v>2024.1</v>
      </c>
      <c r="H48" s="125">
        <v>2024.12</v>
      </c>
      <c r="I48" s="125" t="s">
        <v>93</v>
      </c>
      <c r="J48" s="394" t="s">
        <v>623</v>
      </c>
      <c r="K48" s="125">
        <v>244</v>
      </c>
      <c r="L48" s="125"/>
      <c r="M48" s="125">
        <v>244</v>
      </c>
      <c r="N48" s="394">
        <v>3</v>
      </c>
      <c r="O48" s="394">
        <v>1676</v>
      </c>
      <c r="P48" s="394">
        <v>5713</v>
      </c>
      <c r="Q48" s="394" t="s">
        <v>602</v>
      </c>
      <c r="R48" s="125" t="s">
        <v>187</v>
      </c>
      <c r="S48" s="14"/>
    </row>
    <row r="49" ht="48" spans="1:19">
      <c r="A49" s="17">
        <v>41</v>
      </c>
      <c r="B49" s="394" t="s">
        <v>199</v>
      </c>
      <c r="C49" s="187" t="s">
        <v>90</v>
      </c>
      <c r="D49" s="125" t="s">
        <v>621</v>
      </c>
      <c r="E49" s="125" t="s">
        <v>624</v>
      </c>
      <c r="F49" s="125" t="s">
        <v>617</v>
      </c>
      <c r="G49" s="125">
        <v>2024.1</v>
      </c>
      <c r="H49" s="125">
        <v>2024.12</v>
      </c>
      <c r="I49" s="125" t="s">
        <v>93</v>
      </c>
      <c r="J49" s="394" t="s">
        <v>625</v>
      </c>
      <c r="K49" s="125">
        <v>70</v>
      </c>
      <c r="L49" s="125"/>
      <c r="M49" s="125">
        <v>70</v>
      </c>
      <c r="N49" s="394">
        <v>3</v>
      </c>
      <c r="O49" s="394">
        <v>1676</v>
      </c>
      <c r="P49" s="394">
        <v>5713</v>
      </c>
      <c r="Q49" s="394" t="s">
        <v>602</v>
      </c>
      <c r="R49" s="125" t="s">
        <v>187</v>
      </c>
      <c r="S49" s="14"/>
    </row>
    <row r="50" ht="36" spans="1:19">
      <c r="A50" s="17">
        <v>42</v>
      </c>
      <c r="B50" s="394" t="s">
        <v>199</v>
      </c>
      <c r="C50" s="125" t="s">
        <v>49</v>
      </c>
      <c r="D50" s="125" t="s">
        <v>626</v>
      </c>
      <c r="E50" s="125" t="s">
        <v>627</v>
      </c>
      <c r="F50" s="125" t="s">
        <v>32</v>
      </c>
      <c r="G50" s="125">
        <v>2024.1</v>
      </c>
      <c r="H50" s="125">
        <v>2024.12</v>
      </c>
      <c r="I50" s="125" t="s">
        <v>234</v>
      </c>
      <c r="J50" s="125" t="s">
        <v>628</v>
      </c>
      <c r="K50" s="125">
        <v>10</v>
      </c>
      <c r="L50" s="125">
        <v>10</v>
      </c>
      <c r="M50" s="125"/>
      <c r="N50" s="125">
        <v>1</v>
      </c>
      <c r="O50" s="125">
        <v>425</v>
      </c>
      <c r="P50" s="125">
        <v>1500</v>
      </c>
      <c r="Q50" s="125" t="s">
        <v>629</v>
      </c>
      <c r="R50" s="125" t="s">
        <v>218</v>
      </c>
      <c r="S50" s="127"/>
    </row>
    <row r="51" ht="48" spans="1:19">
      <c r="A51" s="17">
        <v>43</v>
      </c>
      <c r="B51" s="125" t="s">
        <v>199</v>
      </c>
      <c r="C51" s="125" t="s">
        <v>61</v>
      </c>
      <c r="D51" s="125" t="s">
        <v>630</v>
      </c>
      <c r="E51" s="125" t="s">
        <v>631</v>
      </c>
      <c r="F51" s="125" t="s">
        <v>117</v>
      </c>
      <c r="G51" s="125">
        <v>2024.01</v>
      </c>
      <c r="H51" s="125">
        <v>2024.12</v>
      </c>
      <c r="I51" s="125" t="s">
        <v>190</v>
      </c>
      <c r="J51" s="125" t="s">
        <v>632</v>
      </c>
      <c r="K51" s="125">
        <v>22</v>
      </c>
      <c r="L51" s="125">
        <v>22</v>
      </c>
      <c r="M51" s="125">
        <v>0</v>
      </c>
      <c r="N51" s="125">
        <v>1</v>
      </c>
      <c r="O51" s="125">
        <v>877</v>
      </c>
      <c r="P51" s="125">
        <v>2539</v>
      </c>
      <c r="Q51" s="125" t="s">
        <v>633</v>
      </c>
      <c r="R51" s="125" t="s">
        <v>218</v>
      </c>
      <c r="S51" s="127"/>
    </row>
    <row r="52" ht="24" spans="1:19">
      <c r="A52" s="17">
        <v>44</v>
      </c>
      <c r="B52" s="394" t="s">
        <v>634</v>
      </c>
      <c r="C52" s="125" t="s">
        <v>49</v>
      </c>
      <c r="D52" s="125" t="s">
        <v>635</v>
      </c>
      <c r="E52" s="125" t="s">
        <v>636</v>
      </c>
      <c r="F52" s="125" t="s">
        <v>32</v>
      </c>
      <c r="G52" s="125">
        <v>2024.3</v>
      </c>
      <c r="H52" s="125">
        <v>2024.12</v>
      </c>
      <c r="I52" s="125" t="s">
        <v>234</v>
      </c>
      <c r="J52" s="125" t="s">
        <v>637</v>
      </c>
      <c r="K52" s="125">
        <v>30</v>
      </c>
      <c r="L52" s="125">
        <v>30</v>
      </c>
      <c r="M52" s="125"/>
      <c r="N52" s="125">
        <v>1</v>
      </c>
      <c r="O52" s="125">
        <v>228</v>
      </c>
      <c r="P52" s="125">
        <v>983</v>
      </c>
      <c r="Q52" s="125" t="s">
        <v>306</v>
      </c>
      <c r="R52" s="125" t="s">
        <v>638</v>
      </c>
      <c r="S52" s="127"/>
    </row>
    <row r="53" ht="36" spans="1:19">
      <c r="A53" s="17">
        <v>45</v>
      </c>
      <c r="B53" s="394" t="s">
        <v>634</v>
      </c>
      <c r="C53" s="125" t="s">
        <v>29</v>
      </c>
      <c r="D53" s="125" t="s">
        <v>639</v>
      </c>
      <c r="E53" s="125" t="s">
        <v>640</v>
      </c>
      <c r="F53" s="125" t="s">
        <v>32</v>
      </c>
      <c r="G53" s="125">
        <v>2024.01</v>
      </c>
      <c r="H53" s="125">
        <v>2024.6</v>
      </c>
      <c r="I53" s="125" t="s">
        <v>33</v>
      </c>
      <c r="J53" s="125" t="s">
        <v>641</v>
      </c>
      <c r="K53" s="125">
        <v>50</v>
      </c>
      <c r="L53" s="125">
        <v>50</v>
      </c>
      <c r="M53" s="397"/>
      <c r="N53" s="413">
        <v>1</v>
      </c>
      <c r="O53" s="409">
        <v>597</v>
      </c>
      <c r="P53" s="409">
        <v>2375</v>
      </c>
      <c r="Q53" s="413" t="s">
        <v>642</v>
      </c>
      <c r="R53" s="125" t="s">
        <v>520</v>
      </c>
      <c r="S53" s="127"/>
    </row>
    <row r="54" ht="36" spans="1:19">
      <c r="A54" s="17">
        <v>46</v>
      </c>
      <c r="B54" s="394" t="s">
        <v>634</v>
      </c>
      <c r="C54" s="125" t="s">
        <v>61</v>
      </c>
      <c r="D54" s="405" t="s">
        <v>67</v>
      </c>
      <c r="E54" s="125" t="s">
        <v>643</v>
      </c>
      <c r="F54" s="125" t="s">
        <v>32</v>
      </c>
      <c r="G54" s="125">
        <v>2024.7</v>
      </c>
      <c r="H54" s="397">
        <v>2024.9</v>
      </c>
      <c r="I54" s="412" t="s">
        <v>109</v>
      </c>
      <c r="J54" s="397" t="s">
        <v>644</v>
      </c>
      <c r="K54" s="397">
        <v>30</v>
      </c>
      <c r="L54" s="397">
        <v>30</v>
      </c>
      <c r="M54" s="394"/>
      <c r="N54" s="399">
        <v>1</v>
      </c>
      <c r="O54" s="399">
        <v>621</v>
      </c>
      <c r="P54" s="125">
        <v>1923</v>
      </c>
      <c r="Q54" s="397" t="s">
        <v>645</v>
      </c>
      <c r="R54" s="187" t="s">
        <v>43</v>
      </c>
      <c r="S54" s="394"/>
    </row>
    <row r="55" ht="36" spans="1:19">
      <c r="A55" s="17">
        <v>47</v>
      </c>
      <c r="B55" s="394" t="s">
        <v>634</v>
      </c>
      <c r="C55" s="125" t="s">
        <v>102</v>
      </c>
      <c r="D55" s="406" t="s">
        <v>646</v>
      </c>
      <c r="E55" s="187" t="s">
        <v>647</v>
      </c>
      <c r="F55" s="187" t="s">
        <v>32</v>
      </c>
      <c r="G55" s="187">
        <v>2024.4</v>
      </c>
      <c r="H55" s="407">
        <v>2024.7</v>
      </c>
      <c r="I55" s="412" t="s">
        <v>109</v>
      </c>
      <c r="J55" s="407" t="s">
        <v>648</v>
      </c>
      <c r="K55" s="407">
        <v>70</v>
      </c>
      <c r="L55" s="407">
        <v>70</v>
      </c>
      <c r="M55" s="394"/>
      <c r="N55" s="399">
        <v>7</v>
      </c>
      <c r="O55" s="399">
        <v>2530</v>
      </c>
      <c r="P55" s="187">
        <v>10300</v>
      </c>
      <c r="Q55" s="407" t="s">
        <v>66</v>
      </c>
      <c r="R55" s="187" t="s">
        <v>43</v>
      </c>
      <c r="S55" s="394"/>
    </row>
    <row r="56" ht="36" spans="1:19">
      <c r="A56" s="17"/>
      <c r="B56" s="72" t="s">
        <v>236</v>
      </c>
      <c r="C56" s="394"/>
      <c r="D56" s="74"/>
      <c r="E56" s="75"/>
      <c r="F56" s="75"/>
      <c r="G56" s="75"/>
      <c r="H56" s="408"/>
      <c r="I56" s="125"/>
      <c r="J56" s="408"/>
      <c r="K56" s="414">
        <v>350</v>
      </c>
      <c r="L56" s="414">
        <v>330</v>
      </c>
      <c r="M56" s="116">
        <v>20</v>
      </c>
      <c r="N56" s="415"/>
      <c r="O56" s="415"/>
      <c r="P56" s="75"/>
      <c r="Q56" s="408"/>
      <c r="R56" s="408"/>
      <c r="S56" s="127"/>
    </row>
    <row r="57" ht="60" spans="1:19">
      <c r="A57" s="17">
        <v>1</v>
      </c>
      <c r="B57" s="125" t="s">
        <v>237</v>
      </c>
      <c r="C57" s="125" t="s">
        <v>112</v>
      </c>
      <c r="D57" s="125" t="s">
        <v>113</v>
      </c>
      <c r="E57" s="125" t="s">
        <v>237</v>
      </c>
      <c r="F57" s="125" t="s">
        <v>32</v>
      </c>
      <c r="G57" s="125">
        <v>2024.03</v>
      </c>
      <c r="H57" s="125">
        <v>2024.12</v>
      </c>
      <c r="I57" s="125" t="s">
        <v>229</v>
      </c>
      <c r="J57" s="125" t="s">
        <v>649</v>
      </c>
      <c r="K57" s="125">
        <v>50</v>
      </c>
      <c r="L57" s="125">
        <v>50</v>
      </c>
      <c r="M57" s="125">
        <v>0</v>
      </c>
      <c r="N57" s="125">
        <v>1</v>
      </c>
      <c r="O57" s="125">
        <v>632</v>
      </c>
      <c r="P57" s="125">
        <v>2096</v>
      </c>
      <c r="Q57" s="125" t="s">
        <v>650</v>
      </c>
      <c r="R57" s="125" t="s">
        <v>218</v>
      </c>
      <c r="S57" s="127"/>
    </row>
    <row r="58" ht="60" spans="1:19">
      <c r="A58" s="17">
        <v>2</v>
      </c>
      <c r="B58" s="125" t="s">
        <v>237</v>
      </c>
      <c r="C58" s="125" t="s">
        <v>112</v>
      </c>
      <c r="D58" s="125" t="s">
        <v>556</v>
      </c>
      <c r="E58" s="397" t="s">
        <v>651</v>
      </c>
      <c r="F58" s="398" t="s">
        <v>32</v>
      </c>
      <c r="G58" s="125">
        <v>2024.1</v>
      </c>
      <c r="H58" s="125">
        <v>2024.12</v>
      </c>
      <c r="I58" s="125" t="s">
        <v>229</v>
      </c>
      <c r="J58" s="397" t="s">
        <v>652</v>
      </c>
      <c r="K58" s="397">
        <v>50</v>
      </c>
      <c r="L58" s="397">
        <v>50</v>
      </c>
      <c r="M58" s="125">
        <v>0</v>
      </c>
      <c r="N58" s="125">
        <v>1</v>
      </c>
      <c r="O58" s="397">
        <v>605</v>
      </c>
      <c r="P58" s="397">
        <v>1820</v>
      </c>
      <c r="Q58" s="125" t="s">
        <v>650</v>
      </c>
      <c r="R58" s="125" t="s">
        <v>218</v>
      </c>
      <c r="S58" s="127"/>
    </row>
    <row r="59" ht="48" spans="1:19">
      <c r="A59" s="17">
        <v>3</v>
      </c>
      <c r="B59" s="394" t="s">
        <v>237</v>
      </c>
      <c r="C59" s="125" t="s">
        <v>586</v>
      </c>
      <c r="D59" s="125" t="s">
        <v>653</v>
      </c>
      <c r="E59" s="394" t="s">
        <v>654</v>
      </c>
      <c r="F59" s="125" t="s">
        <v>32</v>
      </c>
      <c r="G59" s="125">
        <v>2024.1</v>
      </c>
      <c r="H59" s="125">
        <v>2024.12</v>
      </c>
      <c r="I59" s="127" t="s">
        <v>325</v>
      </c>
      <c r="J59" s="75" t="s">
        <v>655</v>
      </c>
      <c r="K59" s="408">
        <v>20</v>
      </c>
      <c r="L59" s="408">
        <v>20</v>
      </c>
      <c r="M59" s="125"/>
      <c r="N59" s="125">
        <v>1</v>
      </c>
      <c r="O59" s="125">
        <v>286</v>
      </c>
      <c r="P59" s="125">
        <v>1008</v>
      </c>
      <c r="Q59" s="127" t="s">
        <v>656</v>
      </c>
      <c r="R59" s="125" t="s">
        <v>218</v>
      </c>
      <c r="S59" s="127"/>
    </row>
    <row r="60" ht="48" spans="1:19">
      <c r="A60" s="17">
        <v>4</v>
      </c>
      <c r="B60" s="394" t="s">
        <v>237</v>
      </c>
      <c r="C60" s="394" t="s">
        <v>83</v>
      </c>
      <c r="D60" s="394" t="s">
        <v>219</v>
      </c>
      <c r="E60" s="125" t="s">
        <v>657</v>
      </c>
      <c r="F60" s="394" t="s">
        <v>32</v>
      </c>
      <c r="G60" s="394">
        <v>202403</v>
      </c>
      <c r="H60" s="394">
        <v>202401</v>
      </c>
      <c r="I60" s="411" t="s">
        <v>86</v>
      </c>
      <c r="J60" s="394" t="s">
        <v>658</v>
      </c>
      <c r="K60" s="125">
        <v>35</v>
      </c>
      <c r="L60" s="125">
        <v>35</v>
      </c>
      <c r="M60" s="125">
        <v>0</v>
      </c>
      <c r="N60" s="125">
        <v>1</v>
      </c>
      <c r="O60" s="394">
        <v>310</v>
      </c>
      <c r="P60" s="394">
        <v>971</v>
      </c>
      <c r="Q60" s="394" t="s">
        <v>659</v>
      </c>
      <c r="R60" s="187" t="s">
        <v>125</v>
      </c>
      <c r="S60" s="127"/>
    </row>
    <row r="61" ht="72" spans="1:19">
      <c r="A61" s="17">
        <v>5</v>
      </c>
      <c r="B61" s="394" t="s">
        <v>242</v>
      </c>
      <c r="C61" s="394" t="s">
        <v>83</v>
      </c>
      <c r="D61" s="394" t="s">
        <v>219</v>
      </c>
      <c r="E61" s="394" t="s">
        <v>660</v>
      </c>
      <c r="F61" s="394" t="s">
        <v>32</v>
      </c>
      <c r="G61" s="394">
        <v>202403</v>
      </c>
      <c r="H61" s="394">
        <v>202406</v>
      </c>
      <c r="I61" s="411" t="s">
        <v>86</v>
      </c>
      <c r="J61" s="394" t="s">
        <v>661</v>
      </c>
      <c r="K61" s="394">
        <v>15</v>
      </c>
      <c r="L61" s="394">
        <v>15</v>
      </c>
      <c r="M61" s="394">
        <v>0</v>
      </c>
      <c r="N61" s="394">
        <v>1</v>
      </c>
      <c r="O61" s="394">
        <v>310</v>
      </c>
      <c r="P61" s="394">
        <v>971</v>
      </c>
      <c r="Q61" s="394" t="s">
        <v>659</v>
      </c>
      <c r="R61" s="187" t="s">
        <v>82</v>
      </c>
      <c r="S61" s="14"/>
    </row>
    <row r="62" ht="36" spans="1:19">
      <c r="A62" s="17">
        <v>6</v>
      </c>
      <c r="B62" s="394" t="s">
        <v>263</v>
      </c>
      <c r="C62" s="125" t="s">
        <v>586</v>
      </c>
      <c r="D62" s="125" t="s">
        <v>662</v>
      </c>
      <c r="E62" s="394" t="s">
        <v>663</v>
      </c>
      <c r="F62" s="125" t="s">
        <v>32</v>
      </c>
      <c r="G62" s="125">
        <v>2024.3</v>
      </c>
      <c r="H62" s="125">
        <v>2024.6</v>
      </c>
      <c r="I62" s="127" t="s">
        <v>325</v>
      </c>
      <c r="J62" s="75" t="s">
        <v>664</v>
      </c>
      <c r="K62" s="408">
        <v>60</v>
      </c>
      <c r="L62" s="408">
        <v>60</v>
      </c>
      <c r="M62" s="125"/>
      <c r="N62" s="125">
        <v>1</v>
      </c>
      <c r="O62" s="125">
        <v>26</v>
      </c>
      <c r="P62" s="125">
        <v>134</v>
      </c>
      <c r="Q62" s="127" t="s">
        <v>665</v>
      </c>
      <c r="R62" s="125" t="s">
        <v>218</v>
      </c>
      <c r="S62" s="14"/>
    </row>
    <row r="63" ht="36" spans="1:19">
      <c r="A63" s="17">
        <v>7</v>
      </c>
      <c r="B63" s="394" t="s">
        <v>263</v>
      </c>
      <c r="C63" s="394" t="s">
        <v>112</v>
      </c>
      <c r="D63" s="394" t="s">
        <v>550</v>
      </c>
      <c r="E63" s="394" t="s">
        <v>666</v>
      </c>
      <c r="F63" s="394" t="s">
        <v>32</v>
      </c>
      <c r="G63" s="394">
        <v>2024.4</v>
      </c>
      <c r="H63" s="394">
        <v>2024.12</v>
      </c>
      <c r="I63" s="394" t="s">
        <v>229</v>
      </c>
      <c r="J63" s="394" t="s">
        <v>667</v>
      </c>
      <c r="K63" s="394">
        <v>30</v>
      </c>
      <c r="L63" s="394">
        <v>30</v>
      </c>
      <c r="M63" s="394">
        <v>0</v>
      </c>
      <c r="N63" s="394">
        <v>1</v>
      </c>
      <c r="O63" s="394">
        <v>421</v>
      </c>
      <c r="P63" s="394">
        <v>1368</v>
      </c>
      <c r="Q63" s="187" t="s">
        <v>668</v>
      </c>
      <c r="R63" s="125" t="s">
        <v>218</v>
      </c>
      <c r="S63" s="75"/>
    </row>
    <row r="64" ht="36" spans="1:19">
      <c r="A64" s="17">
        <v>8</v>
      </c>
      <c r="B64" s="394" t="s">
        <v>263</v>
      </c>
      <c r="C64" s="394" t="s">
        <v>112</v>
      </c>
      <c r="D64" s="187" t="s">
        <v>559</v>
      </c>
      <c r="E64" s="394" t="s">
        <v>666</v>
      </c>
      <c r="F64" s="394" t="s">
        <v>32</v>
      </c>
      <c r="G64" s="394">
        <v>2024.4</v>
      </c>
      <c r="H64" s="394">
        <v>2024.12</v>
      </c>
      <c r="I64" s="394" t="s">
        <v>229</v>
      </c>
      <c r="J64" s="394" t="s">
        <v>667</v>
      </c>
      <c r="K64" s="394">
        <v>10</v>
      </c>
      <c r="L64" s="394">
        <v>10</v>
      </c>
      <c r="M64" s="394">
        <v>0</v>
      </c>
      <c r="N64" s="394">
        <v>1</v>
      </c>
      <c r="O64" s="399">
        <v>335</v>
      </c>
      <c r="P64" s="399">
        <v>1016</v>
      </c>
      <c r="Q64" s="187" t="s">
        <v>668</v>
      </c>
      <c r="R64" s="125" t="s">
        <v>218</v>
      </c>
      <c r="S64" s="75"/>
    </row>
    <row r="65" ht="36" spans="1:19">
      <c r="A65" s="17">
        <v>9</v>
      </c>
      <c r="B65" s="394" t="s">
        <v>263</v>
      </c>
      <c r="C65" s="394" t="s">
        <v>112</v>
      </c>
      <c r="D65" s="187" t="s">
        <v>669</v>
      </c>
      <c r="E65" s="394" t="s">
        <v>666</v>
      </c>
      <c r="F65" s="394" t="s">
        <v>32</v>
      </c>
      <c r="G65" s="394">
        <v>2024.4</v>
      </c>
      <c r="H65" s="394">
        <v>2024.12</v>
      </c>
      <c r="I65" s="394" t="s">
        <v>229</v>
      </c>
      <c r="J65" s="394" t="s">
        <v>667</v>
      </c>
      <c r="K65" s="394">
        <v>10</v>
      </c>
      <c r="L65" s="394">
        <v>10</v>
      </c>
      <c r="M65" s="394">
        <v>0</v>
      </c>
      <c r="N65" s="394">
        <v>1</v>
      </c>
      <c r="O65" s="394">
        <v>1039</v>
      </c>
      <c r="P65" s="394">
        <v>3690</v>
      </c>
      <c r="Q65" s="187" t="s">
        <v>668</v>
      </c>
      <c r="R65" s="125" t="s">
        <v>218</v>
      </c>
      <c r="S65" s="75"/>
    </row>
    <row r="66" ht="36" spans="1:19">
      <c r="A66" s="17">
        <v>10</v>
      </c>
      <c r="B66" s="394" t="s">
        <v>263</v>
      </c>
      <c r="C66" s="394" t="s">
        <v>112</v>
      </c>
      <c r="D66" s="187" t="s">
        <v>563</v>
      </c>
      <c r="E66" s="394" t="s">
        <v>666</v>
      </c>
      <c r="F66" s="394" t="s">
        <v>32</v>
      </c>
      <c r="G66" s="394">
        <v>2024.4</v>
      </c>
      <c r="H66" s="394">
        <v>2024.12</v>
      </c>
      <c r="I66" s="394" t="s">
        <v>229</v>
      </c>
      <c r="J66" s="394" t="s">
        <v>667</v>
      </c>
      <c r="K66" s="394">
        <v>10</v>
      </c>
      <c r="L66" s="394">
        <v>10</v>
      </c>
      <c r="M66" s="394">
        <v>0</v>
      </c>
      <c r="N66" s="394">
        <v>1</v>
      </c>
      <c r="O66" s="407">
        <v>483</v>
      </c>
      <c r="P66" s="407">
        <v>1554</v>
      </c>
      <c r="Q66" s="187" t="s">
        <v>668</v>
      </c>
      <c r="R66" s="125" t="s">
        <v>218</v>
      </c>
      <c r="S66" s="75"/>
    </row>
    <row r="67" ht="36" spans="1:19">
      <c r="A67" s="17">
        <v>11</v>
      </c>
      <c r="B67" s="394" t="s">
        <v>263</v>
      </c>
      <c r="C67" s="394" t="s">
        <v>112</v>
      </c>
      <c r="D67" s="187" t="s">
        <v>556</v>
      </c>
      <c r="E67" s="394" t="s">
        <v>666</v>
      </c>
      <c r="F67" s="394" t="s">
        <v>32</v>
      </c>
      <c r="G67" s="394">
        <v>2024.4</v>
      </c>
      <c r="H67" s="394">
        <v>2024.12</v>
      </c>
      <c r="I67" s="394" t="s">
        <v>229</v>
      </c>
      <c r="J67" s="394" t="s">
        <v>667</v>
      </c>
      <c r="K67" s="394">
        <v>10</v>
      </c>
      <c r="L67" s="394">
        <v>10</v>
      </c>
      <c r="M67" s="394">
        <v>0</v>
      </c>
      <c r="N67" s="394">
        <v>1</v>
      </c>
      <c r="O67" s="399">
        <v>605</v>
      </c>
      <c r="P67" s="399">
        <v>1820</v>
      </c>
      <c r="Q67" s="187" t="s">
        <v>668</v>
      </c>
      <c r="R67" s="125" t="s">
        <v>218</v>
      </c>
      <c r="S67" s="75"/>
    </row>
    <row r="68" ht="36" spans="1:19">
      <c r="A68" s="17">
        <v>12</v>
      </c>
      <c r="B68" s="394" t="s">
        <v>263</v>
      </c>
      <c r="C68" s="394" t="s">
        <v>112</v>
      </c>
      <c r="D68" s="187" t="s">
        <v>228</v>
      </c>
      <c r="E68" s="394" t="s">
        <v>666</v>
      </c>
      <c r="F68" s="394" t="s">
        <v>32</v>
      </c>
      <c r="G68" s="394">
        <v>2024.4</v>
      </c>
      <c r="H68" s="394">
        <v>2024.12</v>
      </c>
      <c r="I68" s="394" t="s">
        <v>229</v>
      </c>
      <c r="J68" s="394" t="s">
        <v>667</v>
      </c>
      <c r="K68" s="394">
        <v>10</v>
      </c>
      <c r="L68" s="394">
        <v>10</v>
      </c>
      <c r="M68" s="394">
        <v>0</v>
      </c>
      <c r="N68" s="394">
        <v>1</v>
      </c>
      <c r="O68" s="394">
        <v>360</v>
      </c>
      <c r="P68" s="394">
        <v>1176</v>
      </c>
      <c r="Q68" s="187" t="s">
        <v>668</v>
      </c>
      <c r="R68" s="125" t="s">
        <v>218</v>
      </c>
      <c r="S68" s="75"/>
    </row>
    <row r="69" ht="36" spans="1:19">
      <c r="A69" s="17">
        <v>13</v>
      </c>
      <c r="B69" s="394" t="s">
        <v>263</v>
      </c>
      <c r="C69" s="394" t="s">
        <v>112</v>
      </c>
      <c r="D69" s="187" t="s">
        <v>113</v>
      </c>
      <c r="E69" s="394" t="s">
        <v>666</v>
      </c>
      <c r="F69" s="394" t="s">
        <v>32</v>
      </c>
      <c r="G69" s="394">
        <v>2024.4</v>
      </c>
      <c r="H69" s="394">
        <v>2024.12</v>
      </c>
      <c r="I69" s="394" t="s">
        <v>229</v>
      </c>
      <c r="J69" s="394" t="s">
        <v>667</v>
      </c>
      <c r="K69" s="394">
        <v>10</v>
      </c>
      <c r="L69" s="394">
        <v>10</v>
      </c>
      <c r="M69" s="394">
        <v>0</v>
      </c>
      <c r="N69" s="394">
        <v>1</v>
      </c>
      <c r="O69" s="394">
        <v>632</v>
      </c>
      <c r="P69" s="394">
        <v>2096</v>
      </c>
      <c r="Q69" s="187" t="s">
        <v>668</v>
      </c>
      <c r="R69" s="125" t="s">
        <v>218</v>
      </c>
      <c r="S69" s="75"/>
    </row>
    <row r="70" ht="36" spans="1:19">
      <c r="A70" s="17">
        <v>14</v>
      </c>
      <c r="B70" s="394" t="s">
        <v>263</v>
      </c>
      <c r="C70" s="394" t="s">
        <v>112</v>
      </c>
      <c r="D70" s="187" t="s">
        <v>670</v>
      </c>
      <c r="E70" s="394" t="s">
        <v>666</v>
      </c>
      <c r="F70" s="394" t="s">
        <v>32</v>
      </c>
      <c r="G70" s="394">
        <v>2024.4</v>
      </c>
      <c r="H70" s="394">
        <v>2024.12</v>
      </c>
      <c r="I70" s="394" t="s">
        <v>229</v>
      </c>
      <c r="J70" s="394" t="s">
        <v>667</v>
      </c>
      <c r="K70" s="394">
        <v>10</v>
      </c>
      <c r="L70" s="394">
        <v>10</v>
      </c>
      <c r="M70" s="394">
        <v>0</v>
      </c>
      <c r="N70" s="394">
        <v>1</v>
      </c>
      <c r="O70" s="394">
        <v>629</v>
      </c>
      <c r="P70" s="394">
        <v>1900</v>
      </c>
      <c r="Q70" s="187" t="s">
        <v>668</v>
      </c>
      <c r="R70" s="125" t="s">
        <v>218</v>
      </c>
      <c r="S70" s="75"/>
    </row>
    <row r="71" ht="36" spans="1:19">
      <c r="A71" s="17">
        <v>15</v>
      </c>
      <c r="B71" s="394" t="s">
        <v>671</v>
      </c>
      <c r="C71" s="125" t="s">
        <v>586</v>
      </c>
      <c r="D71" s="125" t="s">
        <v>587</v>
      </c>
      <c r="E71" s="394" t="s">
        <v>672</v>
      </c>
      <c r="F71" s="125" t="s">
        <v>32</v>
      </c>
      <c r="G71" s="125">
        <v>2024.1</v>
      </c>
      <c r="H71" s="125">
        <v>2024.12</v>
      </c>
      <c r="I71" s="127" t="s">
        <v>325</v>
      </c>
      <c r="J71" s="75" t="s">
        <v>673</v>
      </c>
      <c r="K71" s="408">
        <v>20</v>
      </c>
      <c r="L71" s="408"/>
      <c r="M71" s="125">
        <v>20</v>
      </c>
      <c r="N71" s="125">
        <v>1</v>
      </c>
      <c r="O71" s="125">
        <v>423</v>
      </c>
      <c r="P71" s="125">
        <v>1377</v>
      </c>
      <c r="Q71" s="127" t="s">
        <v>529</v>
      </c>
      <c r="R71" s="125" t="s">
        <v>125</v>
      </c>
      <c r="S71" s="75"/>
    </row>
    <row r="72" ht="36" spans="1:19">
      <c r="A72" s="10"/>
      <c r="B72" s="72" t="s">
        <v>287</v>
      </c>
      <c r="C72" s="137"/>
      <c r="D72" s="138"/>
      <c r="E72" s="139"/>
      <c r="F72" s="138"/>
      <c r="G72" s="139"/>
      <c r="H72" s="138"/>
      <c r="I72" s="115"/>
      <c r="J72" s="138"/>
      <c r="K72" s="193">
        <v>1888.8</v>
      </c>
      <c r="L72" s="193">
        <v>1882.8</v>
      </c>
      <c r="M72" s="139">
        <f>K72-L72</f>
        <v>6</v>
      </c>
      <c r="N72" s="138"/>
      <c r="O72" s="138"/>
      <c r="P72" s="139"/>
      <c r="Q72" s="157"/>
      <c r="R72" s="157"/>
      <c r="S72" s="157"/>
    </row>
    <row r="73" ht="60" spans="1:19">
      <c r="A73" s="17">
        <v>1</v>
      </c>
      <c r="B73" s="394" t="s">
        <v>288</v>
      </c>
      <c r="C73" s="394" t="s">
        <v>144</v>
      </c>
      <c r="D73" s="394" t="s">
        <v>270</v>
      </c>
      <c r="E73" s="394" t="s">
        <v>343</v>
      </c>
      <c r="F73" s="394" t="s">
        <v>32</v>
      </c>
      <c r="G73" s="395">
        <v>2024.3</v>
      </c>
      <c r="H73" s="395" t="s">
        <v>148</v>
      </c>
      <c r="I73" s="394" t="s">
        <v>674</v>
      </c>
      <c r="J73" s="394" t="s">
        <v>675</v>
      </c>
      <c r="K73" s="394">
        <v>5</v>
      </c>
      <c r="L73" s="394">
        <v>5</v>
      </c>
      <c r="M73" s="394"/>
      <c r="N73" s="394">
        <v>1</v>
      </c>
      <c r="O73" s="394">
        <v>28</v>
      </c>
      <c r="P73" s="394">
        <v>120</v>
      </c>
      <c r="Q73" s="394" t="s">
        <v>150</v>
      </c>
      <c r="R73" s="394" t="s">
        <v>82</v>
      </c>
      <c r="S73" s="75"/>
    </row>
    <row r="74" ht="60" spans="1:19">
      <c r="A74" s="17">
        <v>2</v>
      </c>
      <c r="B74" s="394" t="s">
        <v>288</v>
      </c>
      <c r="C74" s="416" t="s">
        <v>29</v>
      </c>
      <c r="D74" s="416" t="s">
        <v>676</v>
      </c>
      <c r="E74" s="416" t="s">
        <v>677</v>
      </c>
      <c r="F74" s="405" t="s">
        <v>291</v>
      </c>
      <c r="G74" s="397">
        <v>2024.1</v>
      </c>
      <c r="H74" s="397">
        <v>2024.6</v>
      </c>
      <c r="I74" s="413" t="s">
        <v>33</v>
      </c>
      <c r="J74" s="416" t="s">
        <v>678</v>
      </c>
      <c r="K74" s="422">
        <v>15</v>
      </c>
      <c r="L74" s="422">
        <v>15</v>
      </c>
      <c r="M74" s="125"/>
      <c r="N74" s="397">
        <v>1</v>
      </c>
      <c r="O74" s="409">
        <v>52</v>
      </c>
      <c r="P74" s="409">
        <v>190</v>
      </c>
      <c r="Q74" s="413" t="s">
        <v>679</v>
      </c>
      <c r="R74" s="125" t="s">
        <v>82</v>
      </c>
      <c r="S74" s="75"/>
    </row>
    <row r="75" ht="36" spans="1:19">
      <c r="A75" s="17">
        <v>3</v>
      </c>
      <c r="B75" s="394" t="s">
        <v>288</v>
      </c>
      <c r="C75" s="416" t="s">
        <v>29</v>
      </c>
      <c r="D75" s="416" t="s">
        <v>676</v>
      </c>
      <c r="E75" s="416" t="s">
        <v>680</v>
      </c>
      <c r="F75" s="405" t="s">
        <v>291</v>
      </c>
      <c r="G75" s="397">
        <v>2024.1</v>
      </c>
      <c r="H75" s="397">
        <v>2024.6</v>
      </c>
      <c r="I75" s="413" t="s">
        <v>33</v>
      </c>
      <c r="J75" s="416" t="s">
        <v>681</v>
      </c>
      <c r="K75" s="422">
        <v>30</v>
      </c>
      <c r="L75" s="422">
        <v>30</v>
      </c>
      <c r="M75" s="125"/>
      <c r="N75" s="397">
        <v>1</v>
      </c>
      <c r="O75" s="409">
        <v>52</v>
      </c>
      <c r="P75" s="409">
        <v>190</v>
      </c>
      <c r="Q75" s="413" t="s">
        <v>682</v>
      </c>
      <c r="R75" s="125" t="s">
        <v>82</v>
      </c>
      <c r="S75" s="75"/>
    </row>
    <row r="76" ht="36" spans="1:19">
      <c r="A76" s="17">
        <v>4</v>
      </c>
      <c r="B76" s="394" t="s">
        <v>288</v>
      </c>
      <c r="C76" s="416" t="s">
        <v>29</v>
      </c>
      <c r="D76" s="416" t="s">
        <v>516</v>
      </c>
      <c r="E76" s="125" t="s">
        <v>683</v>
      </c>
      <c r="F76" s="405" t="s">
        <v>291</v>
      </c>
      <c r="G76" s="397">
        <v>2024.03</v>
      </c>
      <c r="H76" s="397">
        <v>2024.12</v>
      </c>
      <c r="I76" s="413" t="s">
        <v>33</v>
      </c>
      <c r="J76" s="125" t="s">
        <v>684</v>
      </c>
      <c r="K76" s="397">
        <v>13</v>
      </c>
      <c r="L76" s="397">
        <v>13</v>
      </c>
      <c r="M76" s="125"/>
      <c r="N76" s="125">
        <v>1</v>
      </c>
      <c r="O76" s="397">
        <v>377</v>
      </c>
      <c r="P76" s="397">
        <v>1264</v>
      </c>
      <c r="Q76" s="413" t="s">
        <v>685</v>
      </c>
      <c r="R76" s="125" t="s">
        <v>82</v>
      </c>
      <c r="S76" s="75"/>
    </row>
    <row r="77" ht="60" spans="1:19">
      <c r="A77" s="17">
        <v>5</v>
      </c>
      <c r="B77" s="394" t="s">
        <v>288</v>
      </c>
      <c r="C77" s="416" t="s">
        <v>29</v>
      </c>
      <c r="D77" s="416" t="s">
        <v>516</v>
      </c>
      <c r="E77" s="394" t="s">
        <v>686</v>
      </c>
      <c r="F77" s="405" t="s">
        <v>291</v>
      </c>
      <c r="G77" s="417">
        <v>2024.03</v>
      </c>
      <c r="H77" s="397">
        <v>2024.12</v>
      </c>
      <c r="I77" s="413" t="s">
        <v>33</v>
      </c>
      <c r="J77" s="125" t="s">
        <v>687</v>
      </c>
      <c r="K77" s="397">
        <v>10</v>
      </c>
      <c r="L77" s="397">
        <v>4</v>
      </c>
      <c r="M77" s="125">
        <v>6</v>
      </c>
      <c r="N77" s="125">
        <v>1</v>
      </c>
      <c r="O77" s="399">
        <v>54</v>
      </c>
      <c r="P77" s="399">
        <v>248</v>
      </c>
      <c r="Q77" s="413" t="s">
        <v>688</v>
      </c>
      <c r="R77" s="125" t="s">
        <v>82</v>
      </c>
      <c r="S77" s="75"/>
    </row>
    <row r="78" ht="48" spans="1:19">
      <c r="A78" s="17">
        <v>6</v>
      </c>
      <c r="B78" s="394" t="s">
        <v>288</v>
      </c>
      <c r="C78" s="416" t="s">
        <v>29</v>
      </c>
      <c r="D78" s="416" t="s">
        <v>689</v>
      </c>
      <c r="E78" s="416" t="s">
        <v>690</v>
      </c>
      <c r="F78" s="405" t="s">
        <v>32</v>
      </c>
      <c r="G78" s="417">
        <v>2024.03</v>
      </c>
      <c r="H78" s="397">
        <v>2024.12</v>
      </c>
      <c r="I78" s="413" t="s">
        <v>691</v>
      </c>
      <c r="J78" s="416" t="s">
        <v>692</v>
      </c>
      <c r="K78" s="422">
        <v>8</v>
      </c>
      <c r="L78" s="422">
        <v>8</v>
      </c>
      <c r="M78" s="125"/>
      <c r="N78" s="397">
        <v>1</v>
      </c>
      <c r="O78" s="409">
        <v>55</v>
      </c>
      <c r="P78" s="409">
        <v>184</v>
      </c>
      <c r="Q78" s="413" t="s">
        <v>693</v>
      </c>
      <c r="R78" s="125" t="s">
        <v>82</v>
      </c>
      <c r="S78" s="75"/>
    </row>
    <row r="79" ht="60" spans="1:19">
      <c r="A79" s="17">
        <v>7</v>
      </c>
      <c r="B79" s="394" t="s">
        <v>288</v>
      </c>
      <c r="C79" s="416" t="s">
        <v>29</v>
      </c>
      <c r="D79" s="416" t="s">
        <v>607</v>
      </c>
      <c r="E79" s="416" t="s">
        <v>683</v>
      </c>
      <c r="F79" s="405" t="s">
        <v>291</v>
      </c>
      <c r="G79" s="417">
        <v>2024.01</v>
      </c>
      <c r="H79" s="397">
        <v>2024.12</v>
      </c>
      <c r="I79" s="413" t="s">
        <v>694</v>
      </c>
      <c r="J79" s="416" t="s">
        <v>695</v>
      </c>
      <c r="K79" s="422">
        <v>150</v>
      </c>
      <c r="L79" s="422">
        <v>150</v>
      </c>
      <c r="M79" s="125"/>
      <c r="N79" s="397">
        <v>1</v>
      </c>
      <c r="O79" s="409">
        <v>509</v>
      </c>
      <c r="P79" s="409">
        <v>1970</v>
      </c>
      <c r="Q79" s="413" t="s">
        <v>696</v>
      </c>
      <c r="R79" s="125" t="s">
        <v>82</v>
      </c>
      <c r="S79" s="75"/>
    </row>
    <row r="80" ht="108" spans="1:19">
      <c r="A80" s="17">
        <v>8</v>
      </c>
      <c r="B80" s="394" t="s">
        <v>288</v>
      </c>
      <c r="C80" s="416" t="s">
        <v>29</v>
      </c>
      <c r="D80" s="416" t="s">
        <v>607</v>
      </c>
      <c r="E80" s="416" t="s">
        <v>686</v>
      </c>
      <c r="F80" s="405" t="s">
        <v>291</v>
      </c>
      <c r="G80" s="397">
        <v>2024.01</v>
      </c>
      <c r="H80" s="397">
        <v>2024.12</v>
      </c>
      <c r="I80" s="413" t="s">
        <v>694</v>
      </c>
      <c r="J80" s="416" t="s">
        <v>697</v>
      </c>
      <c r="K80" s="422">
        <v>10</v>
      </c>
      <c r="L80" s="422">
        <v>10</v>
      </c>
      <c r="M80" s="125"/>
      <c r="N80" s="125">
        <v>1</v>
      </c>
      <c r="O80" s="409">
        <v>215</v>
      </c>
      <c r="P80" s="409">
        <v>830</v>
      </c>
      <c r="Q80" s="413" t="s">
        <v>698</v>
      </c>
      <c r="R80" s="125" t="s">
        <v>82</v>
      </c>
      <c r="S80" s="75"/>
    </row>
    <row r="81" ht="84" spans="1:19">
      <c r="A81" s="17">
        <v>9</v>
      </c>
      <c r="B81" s="394" t="s">
        <v>288</v>
      </c>
      <c r="C81" s="416" t="s">
        <v>29</v>
      </c>
      <c r="D81" s="416" t="s">
        <v>676</v>
      </c>
      <c r="E81" s="416" t="s">
        <v>699</v>
      </c>
      <c r="F81" s="405" t="s">
        <v>700</v>
      </c>
      <c r="G81" s="397">
        <v>2024.1</v>
      </c>
      <c r="H81" s="397">
        <v>2024.12</v>
      </c>
      <c r="I81" s="413" t="s">
        <v>701</v>
      </c>
      <c r="J81" s="416" t="s">
        <v>702</v>
      </c>
      <c r="K81" s="422">
        <v>25</v>
      </c>
      <c r="L81" s="422">
        <v>25</v>
      </c>
      <c r="M81" s="125"/>
      <c r="N81" s="397">
        <v>1</v>
      </c>
      <c r="O81" s="409">
        <v>50</v>
      </c>
      <c r="P81" s="409">
        <v>161</v>
      </c>
      <c r="Q81" s="413" t="s">
        <v>703</v>
      </c>
      <c r="R81" s="125" t="s">
        <v>82</v>
      </c>
      <c r="S81" s="75"/>
    </row>
    <row r="82" ht="120" spans="1:19">
      <c r="A82" s="17">
        <v>10</v>
      </c>
      <c r="B82" s="394" t="s">
        <v>288</v>
      </c>
      <c r="C82" s="416" t="s">
        <v>29</v>
      </c>
      <c r="D82" s="416" t="s">
        <v>676</v>
      </c>
      <c r="E82" s="416" t="s">
        <v>704</v>
      </c>
      <c r="F82" s="405" t="s">
        <v>705</v>
      </c>
      <c r="G82" s="397">
        <v>2024.1</v>
      </c>
      <c r="H82" s="397">
        <v>2024.12</v>
      </c>
      <c r="I82" s="413" t="s">
        <v>701</v>
      </c>
      <c r="J82" s="416" t="s">
        <v>706</v>
      </c>
      <c r="K82" s="422">
        <v>15</v>
      </c>
      <c r="L82" s="422">
        <v>15</v>
      </c>
      <c r="M82" s="125"/>
      <c r="N82" s="397">
        <v>1</v>
      </c>
      <c r="O82" s="409">
        <v>105</v>
      </c>
      <c r="P82" s="409">
        <v>245</v>
      </c>
      <c r="Q82" s="413" t="s">
        <v>707</v>
      </c>
      <c r="R82" s="125" t="s">
        <v>82</v>
      </c>
      <c r="S82" s="75"/>
    </row>
    <row r="83" ht="72" spans="1:19">
      <c r="A83" s="17">
        <v>11</v>
      </c>
      <c r="B83" s="394" t="s">
        <v>288</v>
      </c>
      <c r="C83" s="416" t="s">
        <v>29</v>
      </c>
      <c r="D83" s="416" t="s">
        <v>161</v>
      </c>
      <c r="E83" s="416" t="s">
        <v>708</v>
      </c>
      <c r="F83" s="405" t="s">
        <v>32</v>
      </c>
      <c r="G83" s="397">
        <v>2024.01</v>
      </c>
      <c r="H83" s="397">
        <v>2024.12</v>
      </c>
      <c r="I83" s="413" t="s">
        <v>709</v>
      </c>
      <c r="J83" s="416" t="s">
        <v>710</v>
      </c>
      <c r="K83" s="422">
        <v>3</v>
      </c>
      <c r="L83" s="422">
        <v>3</v>
      </c>
      <c r="M83" s="125"/>
      <c r="N83" s="125">
        <v>1</v>
      </c>
      <c r="O83" s="409">
        <v>60</v>
      </c>
      <c r="P83" s="409">
        <v>200</v>
      </c>
      <c r="Q83" s="413" t="s">
        <v>711</v>
      </c>
      <c r="R83" s="125" t="s">
        <v>82</v>
      </c>
      <c r="S83" s="75"/>
    </row>
    <row r="84" ht="72" spans="1:19">
      <c r="A84" s="17">
        <v>12</v>
      </c>
      <c r="B84" s="394" t="s">
        <v>288</v>
      </c>
      <c r="C84" s="416" t="s">
        <v>29</v>
      </c>
      <c r="D84" s="416" t="s">
        <v>161</v>
      </c>
      <c r="E84" s="416" t="s">
        <v>708</v>
      </c>
      <c r="F84" s="405" t="s">
        <v>32</v>
      </c>
      <c r="G84" s="397">
        <v>2024.01</v>
      </c>
      <c r="H84" s="397">
        <v>2024.12</v>
      </c>
      <c r="I84" s="413" t="s">
        <v>709</v>
      </c>
      <c r="J84" s="416" t="s">
        <v>712</v>
      </c>
      <c r="K84" s="422">
        <v>1.2</v>
      </c>
      <c r="L84" s="422">
        <v>1.2</v>
      </c>
      <c r="M84" s="125"/>
      <c r="N84" s="125">
        <v>1</v>
      </c>
      <c r="O84" s="409">
        <v>60</v>
      </c>
      <c r="P84" s="409">
        <v>300</v>
      </c>
      <c r="Q84" s="413" t="s">
        <v>711</v>
      </c>
      <c r="R84" s="125" t="s">
        <v>82</v>
      </c>
      <c r="S84" s="75"/>
    </row>
    <row r="85" ht="72" spans="1:19">
      <c r="A85" s="17">
        <v>13</v>
      </c>
      <c r="B85" s="394" t="s">
        <v>288</v>
      </c>
      <c r="C85" s="416" t="s">
        <v>29</v>
      </c>
      <c r="D85" s="416" t="s">
        <v>161</v>
      </c>
      <c r="E85" s="416" t="s">
        <v>708</v>
      </c>
      <c r="F85" s="405" t="s">
        <v>32</v>
      </c>
      <c r="G85" s="397">
        <v>2024.01</v>
      </c>
      <c r="H85" s="397">
        <v>2024.12</v>
      </c>
      <c r="I85" s="413" t="s">
        <v>709</v>
      </c>
      <c r="J85" s="416" t="s">
        <v>713</v>
      </c>
      <c r="K85" s="422">
        <v>2</v>
      </c>
      <c r="L85" s="422">
        <v>2</v>
      </c>
      <c r="M85" s="125"/>
      <c r="N85" s="125">
        <v>1</v>
      </c>
      <c r="O85" s="409">
        <v>25</v>
      </c>
      <c r="P85" s="409">
        <v>200</v>
      </c>
      <c r="Q85" s="413" t="s">
        <v>711</v>
      </c>
      <c r="R85" s="125" t="s">
        <v>82</v>
      </c>
      <c r="S85" s="75"/>
    </row>
    <row r="86" ht="72" spans="1:19">
      <c r="A86" s="17">
        <v>14</v>
      </c>
      <c r="B86" s="394" t="s">
        <v>288</v>
      </c>
      <c r="C86" s="416" t="s">
        <v>29</v>
      </c>
      <c r="D86" s="416" t="s">
        <v>161</v>
      </c>
      <c r="E86" s="416" t="s">
        <v>708</v>
      </c>
      <c r="F86" s="405" t="s">
        <v>32</v>
      </c>
      <c r="G86" s="397">
        <v>2024.01</v>
      </c>
      <c r="H86" s="397">
        <v>2024.12</v>
      </c>
      <c r="I86" s="413" t="s">
        <v>709</v>
      </c>
      <c r="J86" s="416" t="s">
        <v>714</v>
      </c>
      <c r="K86" s="422">
        <v>2</v>
      </c>
      <c r="L86" s="422">
        <v>2</v>
      </c>
      <c r="M86" s="125"/>
      <c r="N86" s="125">
        <v>1</v>
      </c>
      <c r="O86" s="409">
        <v>40</v>
      </c>
      <c r="P86" s="409">
        <v>400</v>
      </c>
      <c r="Q86" s="413" t="s">
        <v>711</v>
      </c>
      <c r="R86" s="125" t="s">
        <v>82</v>
      </c>
      <c r="S86" s="75"/>
    </row>
    <row r="87" ht="48" spans="1:19">
      <c r="A87" s="17">
        <v>15</v>
      </c>
      <c r="B87" s="394" t="s">
        <v>288</v>
      </c>
      <c r="C87" s="416" t="s">
        <v>715</v>
      </c>
      <c r="D87" s="416" t="s">
        <v>516</v>
      </c>
      <c r="E87" s="416" t="s">
        <v>716</v>
      </c>
      <c r="F87" s="405" t="s">
        <v>32</v>
      </c>
      <c r="G87" s="418">
        <v>2024.03</v>
      </c>
      <c r="H87" s="418">
        <v>2024.12</v>
      </c>
      <c r="I87" s="413" t="s">
        <v>717</v>
      </c>
      <c r="J87" s="416" t="s">
        <v>718</v>
      </c>
      <c r="K87" s="422">
        <v>30</v>
      </c>
      <c r="L87" s="422">
        <v>30</v>
      </c>
      <c r="M87" s="125"/>
      <c r="N87" s="125">
        <v>1</v>
      </c>
      <c r="O87" s="409">
        <v>398</v>
      </c>
      <c r="P87" s="409">
        <v>1577</v>
      </c>
      <c r="Q87" s="394" t="s">
        <v>719</v>
      </c>
      <c r="R87" s="125" t="s">
        <v>82</v>
      </c>
      <c r="S87" s="75"/>
    </row>
    <row r="88" ht="36" spans="1:19">
      <c r="A88" s="17">
        <v>16</v>
      </c>
      <c r="B88" s="394" t="s">
        <v>288</v>
      </c>
      <c r="C88" s="416" t="s">
        <v>715</v>
      </c>
      <c r="D88" s="416" t="s">
        <v>516</v>
      </c>
      <c r="E88" s="416" t="s">
        <v>720</v>
      </c>
      <c r="F88" s="405" t="s">
        <v>32</v>
      </c>
      <c r="G88" s="397">
        <v>2024.01</v>
      </c>
      <c r="H88" s="397">
        <v>2024.6</v>
      </c>
      <c r="I88" s="413" t="s">
        <v>717</v>
      </c>
      <c r="J88" s="416" t="s">
        <v>721</v>
      </c>
      <c r="K88" s="422">
        <v>7</v>
      </c>
      <c r="L88" s="422">
        <v>7</v>
      </c>
      <c r="M88" s="125"/>
      <c r="N88" s="125">
        <v>1</v>
      </c>
      <c r="O88" s="409">
        <v>398</v>
      </c>
      <c r="P88" s="409">
        <v>1577</v>
      </c>
      <c r="Q88" s="394" t="s">
        <v>722</v>
      </c>
      <c r="R88" s="125" t="s">
        <v>82</v>
      </c>
      <c r="S88" s="75"/>
    </row>
    <row r="89" ht="48" spans="1:19">
      <c r="A89" s="17">
        <v>17</v>
      </c>
      <c r="B89" s="394" t="s">
        <v>288</v>
      </c>
      <c r="C89" s="416" t="s">
        <v>715</v>
      </c>
      <c r="D89" s="125" t="s">
        <v>639</v>
      </c>
      <c r="E89" s="416" t="s">
        <v>716</v>
      </c>
      <c r="F89" s="405" t="s">
        <v>32</v>
      </c>
      <c r="G89" s="397">
        <v>2024.01</v>
      </c>
      <c r="H89" s="397">
        <v>2024.6</v>
      </c>
      <c r="I89" s="413" t="s">
        <v>723</v>
      </c>
      <c r="J89" s="416" t="s">
        <v>724</v>
      </c>
      <c r="K89" s="422">
        <v>30</v>
      </c>
      <c r="L89" s="422">
        <v>30</v>
      </c>
      <c r="M89" s="125"/>
      <c r="N89" s="397">
        <v>1</v>
      </c>
      <c r="O89" s="409">
        <v>597</v>
      </c>
      <c r="P89" s="409">
        <v>2375</v>
      </c>
      <c r="Q89" s="394" t="s">
        <v>719</v>
      </c>
      <c r="R89" s="125" t="s">
        <v>82</v>
      </c>
      <c r="S89" s="75"/>
    </row>
    <row r="90" ht="48" spans="1:19">
      <c r="A90" s="17">
        <v>18</v>
      </c>
      <c r="B90" s="394" t="s">
        <v>288</v>
      </c>
      <c r="C90" s="416" t="s">
        <v>715</v>
      </c>
      <c r="D90" s="125" t="s">
        <v>639</v>
      </c>
      <c r="E90" s="416" t="s">
        <v>725</v>
      </c>
      <c r="F90" s="405" t="s">
        <v>32</v>
      </c>
      <c r="G90" s="397">
        <v>2024.01</v>
      </c>
      <c r="H90" s="397">
        <v>2024.12</v>
      </c>
      <c r="I90" s="413" t="s">
        <v>33</v>
      </c>
      <c r="J90" s="416" t="s">
        <v>726</v>
      </c>
      <c r="K90" s="422">
        <v>15</v>
      </c>
      <c r="L90" s="422">
        <v>15</v>
      </c>
      <c r="M90" s="125"/>
      <c r="N90" s="125">
        <v>1</v>
      </c>
      <c r="O90" s="409">
        <v>597</v>
      </c>
      <c r="P90" s="409">
        <v>2375</v>
      </c>
      <c r="Q90" s="413" t="s">
        <v>727</v>
      </c>
      <c r="R90" s="125" t="s">
        <v>82</v>
      </c>
      <c r="S90" s="75"/>
    </row>
    <row r="91" ht="84" spans="1:19">
      <c r="A91" s="17">
        <v>19</v>
      </c>
      <c r="B91" s="394" t="s">
        <v>288</v>
      </c>
      <c r="C91" s="416" t="s">
        <v>29</v>
      </c>
      <c r="D91" s="125" t="s">
        <v>639</v>
      </c>
      <c r="E91" s="416" t="s">
        <v>728</v>
      </c>
      <c r="F91" s="405" t="s">
        <v>729</v>
      </c>
      <c r="G91" s="397">
        <v>2024.01</v>
      </c>
      <c r="H91" s="397">
        <v>2024.12</v>
      </c>
      <c r="I91" s="413" t="s">
        <v>33</v>
      </c>
      <c r="J91" s="416" t="s">
        <v>730</v>
      </c>
      <c r="K91" s="422">
        <v>25</v>
      </c>
      <c r="L91" s="422">
        <v>25</v>
      </c>
      <c r="M91" s="125"/>
      <c r="N91" s="125">
        <v>1</v>
      </c>
      <c r="O91" s="409">
        <v>100</v>
      </c>
      <c r="P91" s="409">
        <v>460</v>
      </c>
      <c r="Q91" s="413" t="s">
        <v>731</v>
      </c>
      <c r="R91" s="125" t="s">
        <v>82</v>
      </c>
      <c r="S91" s="75"/>
    </row>
    <row r="92" ht="48" spans="1:19">
      <c r="A92" s="17">
        <v>20</v>
      </c>
      <c r="B92" s="394" t="s">
        <v>288</v>
      </c>
      <c r="C92" s="416" t="s">
        <v>715</v>
      </c>
      <c r="D92" s="416" t="s">
        <v>732</v>
      </c>
      <c r="E92" s="416" t="s">
        <v>733</v>
      </c>
      <c r="F92" s="405" t="s">
        <v>734</v>
      </c>
      <c r="G92" s="397">
        <v>2024.01</v>
      </c>
      <c r="H92" s="418">
        <v>2024.12</v>
      </c>
      <c r="I92" s="413" t="s">
        <v>735</v>
      </c>
      <c r="J92" s="125" t="s">
        <v>736</v>
      </c>
      <c r="K92" s="125">
        <v>54.6</v>
      </c>
      <c r="L92" s="125">
        <v>54.6</v>
      </c>
      <c r="M92" s="125"/>
      <c r="N92" s="397">
        <v>1</v>
      </c>
      <c r="O92" s="125">
        <v>50</v>
      </c>
      <c r="P92" s="125">
        <v>180</v>
      </c>
      <c r="Q92" s="394" t="s">
        <v>719</v>
      </c>
      <c r="R92" s="125" t="s">
        <v>82</v>
      </c>
      <c r="S92" s="75"/>
    </row>
    <row r="93" ht="48" spans="1:19">
      <c r="A93" s="17">
        <v>21</v>
      </c>
      <c r="B93" s="394" t="s">
        <v>288</v>
      </c>
      <c r="C93" s="416" t="s">
        <v>29</v>
      </c>
      <c r="D93" s="416" t="s">
        <v>205</v>
      </c>
      <c r="E93" s="416" t="s">
        <v>737</v>
      </c>
      <c r="F93" s="405" t="s">
        <v>32</v>
      </c>
      <c r="G93" s="397">
        <v>2024.2</v>
      </c>
      <c r="H93" s="397">
        <v>2024.8</v>
      </c>
      <c r="I93" s="413" t="s">
        <v>738</v>
      </c>
      <c r="J93" s="416" t="s">
        <v>739</v>
      </c>
      <c r="K93" s="422">
        <v>10</v>
      </c>
      <c r="L93" s="422">
        <v>10</v>
      </c>
      <c r="M93" s="125"/>
      <c r="N93" s="125">
        <v>1</v>
      </c>
      <c r="O93" s="409">
        <v>42</v>
      </c>
      <c r="P93" s="409">
        <v>186</v>
      </c>
      <c r="Q93" s="413" t="s">
        <v>740</v>
      </c>
      <c r="R93" s="125" t="s">
        <v>82</v>
      </c>
      <c r="S93" s="75"/>
    </row>
    <row r="94" ht="72" spans="1:19">
      <c r="A94" s="17">
        <v>22</v>
      </c>
      <c r="B94" s="394" t="s">
        <v>288</v>
      </c>
      <c r="C94" s="416" t="s">
        <v>29</v>
      </c>
      <c r="D94" s="416" t="s">
        <v>205</v>
      </c>
      <c r="E94" s="416" t="s">
        <v>741</v>
      </c>
      <c r="F94" s="405" t="s">
        <v>700</v>
      </c>
      <c r="G94" s="397">
        <v>2024.2</v>
      </c>
      <c r="H94" s="397">
        <v>2024.8</v>
      </c>
      <c r="I94" s="413" t="s">
        <v>738</v>
      </c>
      <c r="J94" s="416" t="s">
        <v>742</v>
      </c>
      <c r="K94" s="422">
        <v>30</v>
      </c>
      <c r="L94" s="422">
        <v>30</v>
      </c>
      <c r="M94" s="125"/>
      <c r="N94" s="125">
        <v>1</v>
      </c>
      <c r="O94" s="409">
        <v>80</v>
      </c>
      <c r="P94" s="409">
        <v>367</v>
      </c>
      <c r="Q94" s="413" t="s">
        <v>743</v>
      </c>
      <c r="R94" s="125" t="s">
        <v>82</v>
      </c>
      <c r="S94" s="75"/>
    </row>
    <row r="95" ht="48" spans="1:19">
      <c r="A95" s="17">
        <v>23</v>
      </c>
      <c r="B95" s="394" t="s">
        <v>288</v>
      </c>
      <c r="C95" s="416" t="s">
        <v>29</v>
      </c>
      <c r="D95" s="416" t="s">
        <v>205</v>
      </c>
      <c r="E95" s="416" t="s">
        <v>744</v>
      </c>
      <c r="F95" s="405" t="s">
        <v>32</v>
      </c>
      <c r="G95" s="397">
        <v>2023.4</v>
      </c>
      <c r="H95" s="397" t="s">
        <v>745</v>
      </c>
      <c r="I95" s="413" t="s">
        <v>738</v>
      </c>
      <c r="J95" s="416" t="s">
        <v>746</v>
      </c>
      <c r="K95" s="422">
        <v>9.5</v>
      </c>
      <c r="L95" s="422">
        <v>9.5</v>
      </c>
      <c r="M95" s="125"/>
      <c r="N95" s="125">
        <v>1</v>
      </c>
      <c r="O95" s="409">
        <v>25</v>
      </c>
      <c r="P95" s="409">
        <v>140</v>
      </c>
      <c r="Q95" s="413" t="s">
        <v>747</v>
      </c>
      <c r="R95" s="125" t="s">
        <v>82</v>
      </c>
      <c r="S95" s="75"/>
    </row>
    <row r="96" ht="60" spans="1:19">
      <c r="A96" s="17">
        <v>24</v>
      </c>
      <c r="B96" s="394" t="s">
        <v>288</v>
      </c>
      <c r="C96" s="416" t="s">
        <v>29</v>
      </c>
      <c r="D96" s="416" t="s">
        <v>205</v>
      </c>
      <c r="E96" s="416" t="s">
        <v>748</v>
      </c>
      <c r="F96" s="405" t="s">
        <v>700</v>
      </c>
      <c r="G96" s="397">
        <v>2023.5</v>
      </c>
      <c r="H96" s="397" t="s">
        <v>749</v>
      </c>
      <c r="I96" s="413" t="s">
        <v>738</v>
      </c>
      <c r="J96" s="416" t="s">
        <v>750</v>
      </c>
      <c r="K96" s="422">
        <v>5.9</v>
      </c>
      <c r="L96" s="422">
        <v>5.9</v>
      </c>
      <c r="M96" s="125"/>
      <c r="N96" s="125">
        <v>1</v>
      </c>
      <c r="O96" s="409">
        <v>42</v>
      </c>
      <c r="P96" s="409">
        <v>165</v>
      </c>
      <c r="Q96" s="413" t="s">
        <v>751</v>
      </c>
      <c r="R96" s="125" t="s">
        <v>82</v>
      </c>
      <c r="S96" s="75"/>
    </row>
    <row r="97" ht="36" spans="1:19">
      <c r="A97" s="17">
        <v>25</v>
      </c>
      <c r="B97" s="394" t="s">
        <v>288</v>
      </c>
      <c r="C97" s="416" t="s">
        <v>29</v>
      </c>
      <c r="D97" s="416" t="s">
        <v>752</v>
      </c>
      <c r="E97" s="416" t="s">
        <v>753</v>
      </c>
      <c r="F97" s="405" t="s">
        <v>32</v>
      </c>
      <c r="G97" s="397">
        <v>2024.03</v>
      </c>
      <c r="H97" s="397">
        <v>2024.12</v>
      </c>
      <c r="I97" s="413" t="s">
        <v>754</v>
      </c>
      <c r="J97" s="416" t="s">
        <v>755</v>
      </c>
      <c r="K97" s="422">
        <v>80</v>
      </c>
      <c r="L97" s="422">
        <v>80</v>
      </c>
      <c r="M97" s="125"/>
      <c r="N97" s="125">
        <v>1</v>
      </c>
      <c r="O97" s="409">
        <v>120</v>
      </c>
      <c r="P97" s="409">
        <v>550</v>
      </c>
      <c r="Q97" s="394" t="s">
        <v>306</v>
      </c>
      <c r="R97" s="125" t="s">
        <v>82</v>
      </c>
      <c r="S97" s="75"/>
    </row>
    <row r="98" ht="36" spans="1:19">
      <c r="A98" s="17">
        <v>26</v>
      </c>
      <c r="B98" s="394" t="s">
        <v>288</v>
      </c>
      <c r="C98" s="416" t="s">
        <v>29</v>
      </c>
      <c r="D98" s="416" t="s">
        <v>752</v>
      </c>
      <c r="E98" s="416" t="s">
        <v>756</v>
      </c>
      <c r="F98" s="405" t="s">
        <v>32</v>
      </c>
      <c r="G98" s="397">
        <v>2024.01</v>
      </c>
      <c r="H98" s="397">
        <v>2024.12</v>
      </c>
      <c r="I98" s="413" t="s">
        <v>754</v>
      </c>
      <c r="J98" s="413" t="s">
        <v>757</v>
      </c>
      <c r="K98" s="422">
        <v>10</v>
      </c>
      <c r="L98" s="422">
        <v>10</v>
      </c>
      <c r="M98" s="125"/>
      <c r="N98" s="125">
        <v>1</v>
      </c>
      <c r="O98" s="409">
        <v>45</v>
      </c>
      <c r="P98" s="409">
        <v>240</v>
      </c>
      <c r="Q98" s="413" t="s">
        <v>758</v>
      </c>
      <c r="R98" s="125" t="s">
        <v>82</v>
      </c>
      <c r="S98" s="75"/>
    </row>
    <row r="99" ht="60" spans="1:19">
      <c r="A99" s="17">
        <v>27</v>
      </c>
      <c r="B99" s="394" t="s">
        <v>288</v>
      </c>
      <c r="C99" s="416" t="s">
        <v>29</v>
      </c>
      <c r="D99" s="416" t="s">
        <v>752</v>
      </c>
      <c r="E99" s="416" t="s">
        <v>759</v>
      </c>
      <c r="F99" s="405" t="s">
        <v>32</v>
      </c>
      <c r="G99" s="397">
        <v>2024.01</v>
      </c>
      <c r="H99" s="397">
        <v>2024.12</v>
      </c>
      <c r="I99" s="413" t="s">
        <v>754</v>
      </c>
      <c r="J99" s="416" t="s">
        <v>760</v>
      </c>
      <c r="K99" s="422">
        <v>3</v>
      </c>
      <c r="L99" s="422">
        <v>3</v>
      </c>
      <c r="M99" s="125"/>
      <c r="N99" s="125">
        <v>1</v>
      </c>
      <c r="O99" s="409">
        <v>335</v>
      </c>
      <c r="P99" s="409">
        <v>1139</v>
      </c>
      <c r="Q99" s="394" t="s">
        <v>761</v>
      </c>
      <c r="R99" s="125" t="s">
        <v>82</v>
      </c>
      <c r="S99" s="75"/>
    </row>
    <row r="100" ht="48" spans="1:19">
      <c r="A100" s="17">
        <v>28</v>
      </c>
      <c r="B100" s="394" t="s">
        <v>288</v>
      </c>
      <c r="C100" s="416" t="s">
        <v>29</v>
      </c>
      <c r="D100" s="416" t="s">
        <v>30</v>
      </c>
      <c r="E100" s="416" t="s">
        <v>762</v>
      </c>
      <c r="F100" s="405" t="s">
        <v>32</v>
      </c>
      <c r="G100" s="397">
        <v>2024.01</v>
      </c>
      <c r="H100" s="397">
        <v>2024.12</v>
      </c>
      <c r="I100" s="413" t="s">
        <v>33</v>
      </c>
      <c r="J100" s="416" t="s">
        <v>763</v>
      </c>
      <c r="K100" s="422">
        <v>54.6</v>
      </c>
      <c r="L100" s="422">
        <v>54.6</v>
      </c>
      <c r="M100" s="125"/>
      <c r="N100" s="125">
        <v>1</v>
      </c>
      <c r="O100" s="409">
        <v>65</v>
      </c>
      <c r="P100" s="409">
        <v>227</v>
      </c>
      <c r="Q100" s="413" t="s">
        <v>764</v>
      </c>
      <c r="R100" s="125" t="s">
        <v>82</v>
      </c>
      <c r="S100" s="75"/>
    </row>
    <row r="101" ht="72" spans="1:19">
      <c r="A101" s="17">
        <v>29</v>
      </c>
      <c r="B101" s="394" t="s">
        <v>288</v>
      </c>
      <c r="C101" s="416" t="s">
        <v>29</v>
      </c>
      <c r="D101" s="416" t="s">
        <v>30</v>
      </c>
      <c r="E101" s="405" t="s">
        <v>765</v>
      </c>
      <c r="F101" s="405" t="s">
        <v>32</v>
      </c>
      <c r="G101" s="397">
        <v>2024.01</v>
      </c>
      <c r="H101" s="397">
        <v>2024.12</v>
      </c>
      <c r="I101" s="413" t="s">
        <v>33</v>
      </c>
      <c r="J101" s="416" t="s">
        <v>766</v>
      </c>
      <c r="K101" s="422">
        <v>33</v>
      </c>
      <c r="L101" s="422">
        <v>33</v>
      </c>
      <c r="M101" s="125"/>
      <c r="N101" s="125">
        <v>1</v>
      </c>
      <c r="O101" s="409">
        <v>224</v>
      </c>
      <c r="P101" s="409">
        <v>986</v>
      </c>
      <c r="Q101" s="413" t="s">
        <v>767</v>
      </c>
      <c r="R101" s="125" t="s">
        <v>82</v>
      </c>
      <c r="S101" s="75"/>
    </row>
    <row r="102" ht="60" spans="1:19">
      <c r="A102" s="17">
        <v>30</v>
      </c>
      <c r="B102" s="394" t="s">
        <v>288</v>
      </c>
      <c r="C102" s="416" t="s">
        <v>29</v>
      </c>
      <c r="D102" s="416" t="s">
        <v>30</v>
      </c>
      <c r="E102" s="416" t="s">
        <v>768</v>
      </c>
      <c r="F102" s="405" t="s">
        <v>32</v>
      </c>
      <c r="G102" s="397">
        <v>2024.01</v>
      </c>
      <c r="H102" s="397">
        <v>2024.12</v>
      </c>
      <c r="I102" s="413" t="s">
        <v>33</v>
      </c>
      <c r="J102" s="416" t="s">
        <v>769</v>
      </c>
      <c r="K102" s="125">
        <v>66</v>
      </c>
      <c r="L102" s="125">
        <v>66</v>
      </c>
      <c r="M102" s="125"/>
      <c r="N102" s="125">
        <v>1</v>
      </c>
      <c r="O102" s="125">
        <v>139</v>
      </c>
      <c r="P102" s="125">
        <v>576</v>
      </c>
      <c r="Q102" s="125" t="s">
        <v>770</v>
      </c>
      <c r="R102" s="125" t="s">
        <v>82</v>
      </c>
      <c r="S102" s="75"/>
    </row>
    <row r="103" ht="60" spans="1:19">
      <c r="A103" s="17">
        <v>31</v>
      </c>
      <c r="B103" s="394" t="s">
        <v>288</v>
      </c>
      <c r="C103" s="416" t="s">
        <v>29</v>
      </c>
      <c r="D103" s="416" t="s">
        <v>607</v>
      </c>
      <c r="E103" s="125" t="s">
        <v>771</v>
      </c>
      <c r="F103" s="405" t="s">
        <v>32</v>
      </c>
      <c r="G103" s="125">
        <v>2024.1</v>
      </c>
      <c r="H103" s="125">
        <v>2024.12</v>
      </c>
      <c r="I103" s="413" t="s">
        <v>772</v>
      </c>
      <c r="J103" s="416" t="s">
        <v>773</v>
      </c>
      <c r="K103" s="125">
        <v>20</v>
      </c>
      <c r="L103" s="125">
        <v>20</v>
      </c>
      <c r="M103" s="125"/>
      <c r="N103" s="125">
        <v>1</v>
      </c>
      <c r="O103" s="125">
        <v>509</v>
      </c>
      <c r="P103" s="125">
        <v>1970</v>
      </c>
      <c r="Q103" s="413" t="s">
        <v>774</v>
      </c>
      <c r="R103" s="125" t="s">
        <v>82</v>
      </c>
      <c r="S103" s="75"/>
    </row>
    <row r="104" ht="96" spans="1:19">
      <c r="A104" s="17">
        <v>32</v>
      </c>
      <c r="B104" s="394" t="s">
        <v>288</v>
      </c>
      <c r="C104" s="416" t="s">
        <v>29</v>
      </c>
      <c r="D104" s="416" t="s">
        <v>639</v>
      </c>
      <c r="E104" s="416" t="s">
        <v>775</v>
      </c>
      <c r="F104" s="416" t="s">
        <v>775</v>
      </c>
      <c r="G104" s="125">
        <v>2024.1</v>
      </c>
      <c r="H104" s="125">
        <v>2024.12</v>
      </c>
      <c r="I104" s="413" t="s">
        <v>776</v>
      </c>
      <c r="J104" s="416" t="s">
        <v>777</v>
      </c>
      <c r="K104" s="125">
        <v>80</v>
      </c>
      <c r="L104" s="125">
        <v>80</v>
      </c>
      <c r="M104" s="125"/>
      <c r="N104" s="125">
        <v>1</v>
      </c>
      <c r="O104" s="409">
        <v>597</v>
      </c>
      <c r="P104" s="125">
        <v>2375</v>
      </c>
      <c r="Q104" s="413" t="s">
        <v>778</v>
      </c>
      <c r="R104" s="125" t="s">
        <v>82</v>
      </c>
      <c r="S104" s="75"/>
    </row>
    <row r="105" ht="36" spans="1:19">
      <c r="A105" s="17">
        <v>33</v>
      </c>
      <c r="B105" s="125" t="s">
        <v>288</v>
      </c>
      <c r="C105" s="125" t="s">
        <v>61</v>
      </c>
      <c r="D105" s="125" t="s">
        <v>779</v>
      </c>
      <c r="E105" s="125" t="s">
        <v>780</v>
      </c>
      <c r="F105" s="125" t="s">
        <v>32</v>
      </c>
      <c r="G105" s="125">
        <v>2024.01</v>
      </c>
      <c r="H105" s="125">
        <v>2024.12</v>
      </c>
      <c r="I105" s="125" t="s">
        <v>190</v>
      </c>
      <c r="J105" s="125" t="s">
        <v>781</v>
      </c>
      <c r="K105" s="125">
        <v>30</v>
      </c>
      <c r="L105" s="125">
        <v>30</v>
      </c>
      <c r="M105" s="125">
        <v>0</v>
      </c>
      <c r="N105" s="125">
        <v>1</v>
      </c>
      <c r="O105" s="125">
        <v>50</v>
      </c>
      <c r="P105" s="125">
        <v>300</v>
      </c>
      <c r="Q105" s="125" t="s">
        <v>782</v>
      </c>
      <c r="R105" s="125" t="s">
        <v>218</v>
      </c>
      <c r="S105" s="75"/>
    </row>
    <row r="106" ht="36" spans="1:19">
      <c r="A106" s="17">
        <v>34</v>
      </c>
      <c r="B106" s="125" t="s">
        <v>288</v>
      </c>
      <c r="C106" s="125" t="s">
        <v>61</v>
      </c>
      <c r="D106" s="125" t="s">
        <v>72</v>
      </c>
      <c r="E106" s="125" t="s">
        <v>783</v>
      </c>
      <c r="F106" s="125" t="s">
        <v>32</v>
      </c>
      <c r="G106" s="125">
        <v>2024.01</v>
      </c>
      <c r="H106" s="125">
        <v>2024.12</v>
      </c>
      <c r="I106" s="125" t="s">
        <v>190</v>
      </c>
      <c r="J106" s="125" t="s">
        <v>784</v>
      </c>
      <c r="K106" s="125">
        <v>50</v>
      </c>
      <c r="L106" s="125">
        <v>50</v>
      </c>
      <c r="M106" s="125">
        <v>0</v>
      </c>
      <c r="N106" s="125">
        <v>1</v>
      </c>
      <c r="O106" s="125">
        <v>630</v>
      </c>
      <c r="P106" s="125">
        <v>1913</v>
      </c>
      <c r="Q106" s="125" t="s">
        <v>785</v>
      </c>
      <c r="R106" s="125" t="s">
        <v>218</v>
      </c>
      <c r="S106" s="75"/>
    </row>
    <row r="107" ht="36" spans="1:19">
      <c r="A107" s="17">
        <v>35</v>
      </c>
      <c r="B107" s="125" t="s">
        <v>288</v>
      </c>
      <c r="C107" s="125" t="s">
        <v>61</v>
      </c>
      <c r="D107" s="125" t="s">
        <v>786</v>
      </c>
      <c r="E107" s="125" t="s">
        <v>787</v>
      </c>
      <c r="F107" s="125" t="s">
        <v>117</v>
      </c>
      <c r="G107" s="125">
        <v>2024.3</v>
      </c>
      <c r="H107" s="419" t="s">
        <v>164</v>
      </c>
      <c r="I107" s="125" t="s">
        <v>190</v>
      </c>
      <c r="J107" s="125" t="s">
        <v>788</v>
      </c>
      <c r="K107" s="125">
        <v>20</v>
      </c>
      <c r="L107" s="125">
        <v>20</v>
      </c>
      <c r="M107" s="125">
        <v>0</v>
      </c>
      <c r="N107" s="125">
        <v>1</v>
      </c>
      <c r="O107" s="125">
        <v>512</v>
      </c>
      <c r="P107" s="125">
        <v>1547</v>
      </c>
      <c r="Q107" s="125" t="s">
        <v>789</v>
      </c>
      <c r="R107" s="125" t="s">
        <v>218</v>
      </c>
      <c r="S107" s="75"/>
    </row>
    <row r="108" ht="36" spans="1:19">
      <c r="A108" s="17">
        <v>36</v>
      </c>
      <c r="B108" s="125" t="s">
        <v>288</v>
      </c>
      <c r="C108" s="125" t="s">
        <v>61</v>
      </c>
      <c r="D108" s="125" t="s">
        <v>153</v>
      </c>
      <c r="E108" s="125" t="s">
        <v>790</v>
      </c>
      <c r="F108" s="125" t="s">
        <v>32</v>
      </c>
      <c r="G108" s="125">
        <v>2024.01</v>
      </c>
      <c r="H108" s="125">
        <v>2024.12</v>
      </c>
      <c r="I108" s="125" t="s">
        <v>190</v>
      </c>
      <c r="J108" s="125" t="s">
        <v>791</v>
      </c>
      <c r="K108" s="125">
        <v>400</v>
      </c>
      <c r="L108" s="125">
        <v>400</v>
      </c>
      <c r="M108" s="125">
        <v>0</v>
      </c>
      <c r="N108" s="125">
        <v>1</v>
      </c>
      <c r="O108" s="125">
        <v>77</v>
      </c>
      <c r="P108" s="125">
        <v>212</v>
      </c>
      <c r="Q108" s="125" t="s">
        <v>792</v>
      </c>
      <c r="R108" s="125" t="s">
        <v>218</v>
      </c>
      <c r="S108" s="75"/>
    </row>
    <row r="109" ht="36" spans="1:19">
      <c r="A109" s="17">
        <v>37</v>
      </c>
      <c r="B109" s="125" t="s">
        <v>288</v>
      </c>
      <c r="C109" s="125" t="s">
        <v>61</v>
      </c>
      <c r="D109" s="125" t="s">
        <v>793</v>
      </c>
      <c r="E109" s="125" t="s">
        <v>794</v>
      </c>
      <c r="F109" s="397" t="s">
        <v>383</v>
      </c>
      <c r="G109" s="125">
        <v>2024.02</v>
      </c>
      <c r="H109" s="125">
        <v>2024.04</v>
      </c>
      <c r="I109" s="125" t="s">
        <v>190</v>
      </c>
      <c r="J109" s="125" t="s">
        <v>795</v>
      </c>
      <c r="K109" s="125">
        <v>10</v>
      </c>
      <c r="L109" s="125">
        <v>10</v>
      </c>
      <c r="M109" s="125"/>
      <c r="N109" s="125">
        <v>1</v>
      </c>
      <c r="O109" s="125">
        <v>20</v>
      </c>
      <c r="P109" s="125">
        <v>80</v>
      </c>
      <c r="Q109" s="125" t="s">
        <v>796</v>
      </c>
      <c r="R109" s="125" t="s">
        <v>218</v>
      </c>
      <c r="S109" s="75"/>
    </row>
    <row r="110" ht="36" spans="1:19">
      <c r="A110" s="17">
        <v>38</v>
      </c>
      <c r="B110" s="125" t="s">
        <v>288</v>
      </c>
      <c r="C110" s="125" t="s">
        <v>61</v>
      </c>
      <c r="D110" s="125" t="s">
        <v>77</v>
      </c>
      <c r="E110" s="125" t="s">
        <v>797</v>
      </c>
      <c r="F110" s="125" t="s">
        <v>117</v>
      </c>
      <c r="G110" s="125">
        <v>2024.03</v>
      </c>
      <c r="H110" s="125">
        <v>2024.12</v>
      </c>
      <c r="I110" s="125" t="s">
        <v>190</v>
      </c>
      <c r="J110" s="125" t="s">
        <v>798</v>
      </c>
      <c r="K110" s="125">
        <v>25</v>
      </c>
      <c r="L110" s="125">
        <v>25</v>
      </c>
      <c r="M110" s="125">
        <v>0</v>
      </c>
      <c r="N110" s="125">
        <v>1</v>
      </c>
      <c r="O110" s="125">
        <v>922</v>
      </c>
      <c r="P110" s="125">
        <v>3122</v>
      </c>
      <c r="Q110" s="125" t="s">
        <v>799</v>
      </c>
      <c r="R110" s="125" t="s">
        <v>218</v>
      </c>
      <c r="S110" s="75"/>
    </row>
    <row r="111" ht="36" spans="1:19">
      <c r="A111" s="17">
        <v>39</v>
      </c>
      <c r="B111" s="125" t="s">
        <v>288</v>
      </c>
      <c r="C111" s="125" t="s">
        <v>61</v>
      </c>
      <c r="D111" s="125" t="s">
        <v>800</v>
      </c>
      <c r="E111" s="125" t="s">
        <v>801</v>
      </c>
      <c r="F111" s="125" t="s">
        <v>32</v>
      </c>
      <c r="G111" s="420">
        <v>2024.01</v>
      </c>
      <c r="H111" s="394">
        <v>2024.12</v>
      </c>
      <c r="I111" s="125" t="s">
        <v>190</v>
      </c>
      <c r="J111" s="125" t="s">
        <v>802</v>
      </c>
      <c r="K111" s="125">
        <v>41</v>
      </c>
      <c r="L111" s="125">
        <v>41</v>
      </c>
      <c r="M111" s="125">
        <v>0</v>
      </c>
      <c r="N111" s="125">
        <v>1</v>
      </c>
      <c r="O111" s="125">
        <v>45</v>
      </c>
      <c r="P111" s="125">
        <v>187</v>
      </c>
      <c r="Q111" s="125" t="s">
        <v>792</v>
      </c>
      <c r="R111" s="125" t="s">
        <v>218</v>
      </c>
      <c r="S111" s="75"/>
    </row>
    <row r="112" ht="36" spans="1:19">
      <c r="A112" s="17">
        <v>40</v>
      </c>
      <c r="B112" s="125" t="s">
        <v>288</v>
      </c>
      <c r="C112" s="125" t="s">
        <v>61</v>
      </c>
      <c r="D112" s="125" t="s">
        <v>803</v>
      </c>
      <c r="E112" s="125" t="s">
        <v>300</v>
      </c>
      <c r="F112" s="125" t="s">
        <v>32</v>
      </c>
      <c r="G112" s="125">
        <v>2024.01</v>
      </c>
      <c r="H112" s="125">
        <v>2024.12</v>
      </c>
      <c r="I112" s="125" t="s">
        <v>190</v>
      </c>
      <c r="J112" s="125" t="s">
        <v>804</v>
      </c>
      <c r="K112" s="125">
        <v>10</v>
      </c>
      <c r="L112" s="125">
        <v>10</v>
      </c>
      <c r="M112" s="125">
        <v>0</v>
      </c>
      <c r="N112" s="125">
        <v>1</v>
      </c>
      <c r="O112" s="125">
        <v>80</v>
      </c>
      <c r="P112" s="125">
        <v>300</v>
      </c>
      <c r="Q112" s="125" t="s">
        <v>792</v>
      </c>
      <c r="R112" s="125" t="s">
        <v>218</v>
      </c>
      <c r="S112" s="75"/>
    </row>
    <row r="113" ht="36" spans="1:19">
      <c r="A113" s="17">
        <v>41</v>
      </c>
      <c r="B113" s="125" t="s">
        <v>288</v>
      </c>
      <c r="C113" s="125" t="s">
        <v>61</v>
      </c>
      <c r="D113" s="125" t="s">
        <v>805</v>
      </c>
      <c r="E113" s="125" t="s">
        <v>806</v>
      </c>
      <c r="F113" s="125" t="s">
        <v>32</v>
      </c>
      <c r="G113" s="125">
        <v>2024.2</v>
      </c>
      <c r="H113" s="125">
        <v>2024.12</v>
      </c>
      <c r="I113" s="125" t="s">
        <v>190</v>
      </c>
      <c r="J113" s="125" t="s">
        <v>807</v>
      </c>
      <c r="K113" s="125">
        <v>30</v>
      </c>
      <c r="L113" s="125">
        <v>30</v>
      </c>
      <c r="M113" s="125">
        <v>0</v>
      </c>
      <c r="N113" s="125">
        <v>1</v>
      </c>
      <c r="O113" s="125">
        <v>571</v>
      </c>
      <c r="P113" s="125">
        <v>1801</v>
      </c>
      <c r="Q113" s="125" t="s">
        <v>306</v>
      </c>
      <c r="R113" s="125" t="s">
        <v>218</v>
      </c>
      <c r="S113" s="75"/>
    </row>
    <row r="114" ht="36" spans="1:19">
      <c r="A114" s="17">
        <v>42</v>
      </c>
      <c r="B114" s="187" t="s">
        <v>288</v>
      </c>
      <c r="C114" s="187" t="s">
        <v>90</v>
      </c>
      <c r="D114" s="187" t="s">
        <v>279</v>
      </c>
      <c r="E114" s="187" t="s">
        <v>808</v>
      </c>
      <c r="F114" s="187" t="s">
        <v>32</v>
      </c>
      <c r="G114" s="187">
        <v>2024.1</v>
      </c>
      <c r="H114" s="187">
        <v>2024.12</v>
      </c>
      <c r="I114" s="187" t="s">
        <v>93</v>
      </c>
      <c r="J114" s="187" t="s">
        <v>809</v>
      </c>
      <c r="K114" s="187">
        <v>10</v>
      </c>
      <c r="L114" s="187">
        <v>10</v>
      </c>
      <c r="M114" s="187"/>
      <c r="N114" s="187">
        <v>1</v>
      </c>
      <c r="O114" s="187">
        <v>87</v>
      </c>
      <c r="P114" s="187">
        <v>356</v>
      </c>
      <c r="Q114" s="394" t="s">
        <v>810</v>
      </c>
      <c r="R114" s="125" t="s">
        <v>218</v>
      </c>
      <c r="S114" s="75"/>
    </row>
    <row r="115" ht="48" spans="1:19">
      <c r="A115" s="17">
        <v>43</v>
      </c>
      <c r="B115" s="394" t="s">
        <v>288</v>
      </c>
      <c r="C115" s="394" t="s">
        <v>83</v>
      </c>
      <c r="D115" s="394" t="s">
        <v>219</v>
      </c>
      <c r="E115" s="394" t="s">
        <v>811</v>
      </c>
      <c r="F115" s="394" t="s">
        <v>32</v>
      </c>
      <c r="G115" s="394">
        <v>202403</v>
      </c>
      <c r="H115" s="394">
        <v>202406</v>
      </c>
      <c r="I115" s="411" t="s">
        <v>86</v>
      </c>
      <c r="J115" s="394" t="s">
        <v>812</v>
      </c>
      <c r="K115" s="394">
        <v>10</v>
      </c>
      <c r="L115" s="394">
        <v>10</v>
      </c>
      <c r="M115" s="394">
        <v>0</v>
      </c>
      <c r="N115" s="394">
        <v>1</v>
      </c>
      <c r="O115" s="394">
        <v>310</v>
      </c>
      <c r="P115" s="394">
        <v>971</v>
      </c>
      <c r="Q115" s="394" t="s">
        <v>813</v>
      </c>
      <c r="R115" s="125" t="s">
        <v>218</v>
      </c>
      <c r="S115" s="75"/>
    </row>
    <row r="116" ht="48" spans="1:19">
      <c r="A116" s="17">
        <v>44</v>
      </c>
      <c r="B116" s="394" t="s">
        <v>288</v>
      </c>
      <c r="C116" s="411" t="s">
        <v>83</v>
      </c>
      <c r="D116" s="411" t="s">
        <v>814</v>
      </c>
      <c r="E116" s="411" t="s">
        <v>815</v>
      </c>
      <c r="F116" s="411" t="s">
        <v>32</v>
      </c>
      <c r="G116" s="411">
        <v>202401</v>
      </c>
      <c r="H116" s="411">
        <v>202404</v>
      </c>
      <c r="I116" s="411" t="s">
        <v>86</v>
      </c>
      <c r="J116" s="411" t="s">
        <v>816</v>
      </c>
      <c r="K116" s="411">
        <v>12</v>
      </c>
      <c r="L116" s="411">
        <v>12</v>
      </c>
      <c r="M116" s="411">
        <v>0</v>
      </c>
      <c r="N116" s="411">
        <v>1</v>
      </c>
      <c r="O116" s="394">
        <v>120</v>
      </c>
      <c r="P116" s="411">
        <v>412</v>
      </c>
      <c r="Q116" s="411" t="s">
        <v>817</v>
      </c>
      <c r="R116" s="125" t="s">
        <v>218</v>
      </c>
      <c r="S116" s="75"/>
    </row>
    <row r="117" ht="60" spans="1:19">
      <c r="A117" s="17">
        <v>45</v>
      </c>
      <c r="B117" s="394" t="s">
        <v>288</v>
      </c>
      <c r="C117" s="125" t="s">
        <v>586</v>
      </c>
      <c r="D117" s="125" t="s">
        <v>818</v>
      </c>
      <c r="E117" s="394" t="s">
        <v>819</v>
      </c>
      <c r="F117" s="125" t="s">
        <v>32</v>
      </c>
      <c r="G117" s="125">
        <v>2024.9</v>
      </c>
      <c r="H117" s="125">
        <v>2025.4</v>
      </c>
      <c r="I117" s="127" t="s">
        <v>325</v>
      </c>
      <c r="J117" s="75" t="s">
        <v>820</v>
      </c>
      <c r="K117" s="408">
        <v>5</v>
      </c>
      <c r="L117" s="408">
        <v>5</v>
      </c>
      <c r="M117" s="125"/>
      <c r="N117" s="125">
        <v>1</v>
      </c>
      <c r="O117" s="125">
        <v>50</v>
      </c>
      <c r="P117" s="125">
        <v>200</v>
      </c>
      <c r="Q117" s="127" t="s">
        <v>821</v>
      </c>
      <c r="R117" s="125" t="s">
        <v>218</v>
      </c>
      <c r="S117" s="187"/>
    </row>
    <row r="118" ht="36" spans="1:19">
      <c r="A118" s="17">
        <v>46</v>
      </c>
      <c r="B118" s="394" t="s">
        <v>288</v>
      </c>
      <c r="C118" s="125" t="s">
        <v>586</v>
      </c>
      <c r="D118" s="125" t="s">
        <v>822</v>
      </c>
      <c r="E118" s="394" t="s">
        <v>806</v>
      </c>
      <c r="F118" s="125" t="s">
        <v>32</v>
      </c>
      <c r="G118" s="125">
        <v>2024.3</v>
      </c>
      <c r="H118" s="125">
        <v>2024.12</v>
      </c>
      <c r="I118" s="127" t="s">
        <v>325</v>
      </c>
      <c r="J118" s="75" t="s">
        <v>823</v>
      </c>
      <c r="K118" s="408">
        <v>24</v>
      </c>
      <c r="L118" s="408">
        <v>24</v>
      </c>
      <c r="M118" s="125"/>
      <c r="N118" s="125">
        <v>1</v>
      </c>
      <c r="O118" s="125">
        <v>345</v>
      </c>
      <c r="P118" s="125">
        <v>1355</v>
      </c>
      <c r="Q118" s="127" t="s">
        <v>824</v>
      </c>
      <c r="R118" s="125" t="s">
        <v>218</v>
      </c>
      <c r="S118" s="187"/>
    </row>
    <row r="119" ht="36" spans="1:19">
      <c r="A119" s="17">
        <v>47</v>
      </c>
      <c r="B119" s="394" t="s">
        <v>288</v>
      </c>
      <c r="C119" s="125" t="s">
        <v>586</v>
      </c>
      <c r="D119" s="125" t="s">
        <v>587</v>
      </c>
      <c r="E119" s="394" t="s">
        <v>825</v>
      </c>
      <c r="F119" s="125" t="s">
        <v>826</v>
      </c>
      <c r="G119" s="125">
        <v>2024.1</v>
      </c>
      <c r="H119" s="125">
        <v>2024.12</v>
      </c>
      <c r="I119" s="127" t="s">
        <v>325</v>
      </c>
      <c r="J119" s="75" t="s">
        <v>825</v>
      </c>
      <c r="K119" s="408">
        <v>200</v>
      </c>
      <c r="L119" s="408">
        <v>200</v>
      </c>
      <c r="M119" s="125"/>
      <c r="N119" s="125">
        <v>1</v>
      </c>
      <c r="O119" s="125">
        <v>423</v>
      </c>
      <c r="P119" s="125">
        <v>1377</v>
      </c>
      <c r="Q119" s="127" t="s">
        <v>827</v>
      </c>
      <c r="R119" s="125" t="s">
        <v>218</v>
      </c>
      <c r="S119" s="187"/>
    </row>
    <row r="120" ht="48" spans="1:19">
      <c r="A120" s="17">
        <v>48</v>
      </c>
      <c r="B120" s="394" t="s">
        <v>288</v>
      </c>
      <c r="C120" s="125" t="s">
        <v>586</v>
      </c>
      <c r="D120" s="125" t="s">
        <v>587</v>
      </c>
      <c r="E120" s="394" t="s">
        <v>828</v>
      </c>
      <c r="F120" s="125" t="s">
        <v>826</v>
      </c>
      <c r="G120" s="125">
        <v>2024.1</v>
      </c>
      <c r="H120" s="125">
        <v>2024.12</v>
      </c>
      <c r="I120" s="127" t="s">
        <v>325</v>
      </c>
      <c r="J120" s="75" t="s">
        <v>829</v>
      </c>
      <c r="K120" s="408">
        <v>150</v>
      </c>
      <c r="L120" s="408">
        <v>150</v>
      </c>
      <c r="M120" s="125"/>
      <c r="N120" s="125">
        <v>1</v>
      </c>
      <c r="O120" s="125">
        <v>423</v>
      </c>
      <c r="P120" s="125">
        <v>1377</v>
      </c>
      <c r="Q120" s="127" t="s">
        <v>827</v>
      </c>
      <c r="R120" s="125" t="s">
        <v>218</v>
      </c>
      <c r="S120" s="187"/>
    </row>
    <row r="121" ht="36" spans="1:19">
      <c r="A121" s="17">
        <v>49</v>
      </c>
      <c r="B121" s="394" t="s">
        <v>288</v>
      </c>
      <c r="C121" s="125" t="s">
        <v>586</v>
      </c>
      <c r="D121" s="125" t="s">
        <v>830</v>
      </c>
      <c r="E121" s="394" t="s">
        <v>831</v>
      </c>
      <c r="F121" s="125" t="s">
        <v>32</v>
      </c>
      <c r="G121" s="125">
        <v>2024.1</v>
      </c>
      <c r="H121" s="125">
        <v>2024.12</v>
      </c>
      <c r="I121" s="127" t="s">
        <v>325</v>
      </c>
      <c r="J121" s="75" t="s">
        <v>832</v>
      </c>
      <c r="K121" s="408">
        <v>2</v>
      </c>
      <c r="L121" s="408">
        <v>2</v>
      </c>
      <c r="M121" s="125"/>
      <c r="N121" s="125">
        <v>1</v>
      </c>
      <c r="O121" s="125" t="s">
        <v>833</v>
      </c>
      <c r="P121" s="125">
        <v>1126</v>
      </c>
      <c r="Q121" s="127" t="s">
        <v>834</v>
      </c>
      <c r="R121" s="125" t="s">
        <v>218</v>
      </c>
      <c r="S121" s="187"/>
    </row>
    <row r="122" ht="36" spans="1:19">
      <c r="A122" s="17">
        <v>50</v>
      </c>
      <c r="B122" s="394" t="s">
        <v>288</v>
      </c>
      <c r="C122" s="125" t="s">
        <v>586</v>
      </c>
      <c r="D122" s="125" t="s">
        <v>830</v>
      </c>
      <c r="E122" s="394" t="s">
        <v>835</v>
      </c>
      <c r="F122" s="125" t="s">
        <v>291</v>
      </c>
      <c r="G122" s="125">
        <v>2024.1</v>
      </c>
      <c r="H122" s="125">
        <v>2024.12</v>
      </c>
      <c r="I122" s="127" t="s">
        <v>325</v>
      </c>
      <c r="J122" s="75" t="s">
        <v>836</v>
      </c>
      <c r="K122" s="408">
        <v>2</v>
      </c>
      <c r="L122" s="408">
        <v>2</v>
      </c>
      <c r="M122" s="125"/>
      <c r="N122" s="125">
        <v>1</v>
      </c>
      <c r="O122" s="125">
        <v>118</v>
      </c>
      <c r="P122" s="125">
        <v>610</v>
      </c>
      <c r="Q122" s="127" t="s">
        <v>834</v>
      </c>
      <c r="R122" s="125" t="s">
        <v>218</v>
      </c>
      <c r="S122" s="187"/>
    </row>
    <row r="123" ht="156" spans="1:19">
      <c r="A123" s="17">
        <v>51</v>
      </c>
      <c r="B123" s="394" t="s">
        <v>288</v>
      </c>
      <c r="C123" s="394" t="s">
        <v>44</v>
      </c>
      <c r="D123" s="394" t="s">
        <v>546</v>
      </c>
      <c r="E123" s="125" t="s">
        <v>288</v>
      </c>
      <c r="F123" s="125" t="s">
        <v>32</v>
      </c>
      <c r="G123" s="125">
        <v>2024.1</v>
      </c>
      <c r="H123" s="125">
        <v>2024.12</v>
      </c>
      <c r="I123" s="394" t="s">
        <v>266</v>
      </c>
      <c r="J123" s="394" t="s">
        <v>837</v>
      </c>
      <c r="K123" s="75">
        <v>5</v>
      </c>
      <c r="L123" s="75">
        <v>5</v>
      </c>
      <c r="M123" s="290"/>
      <c r="N123" s="75">
        <v>1</v>
      </c>
      <c r="O123" s="423" t="s">
        <v>838</v>
      </c>
      <c r="P123" s="290">
        <v>853</v>
      </c>
      <c r="Q123" s="75" t="s">
        <v>839</v>
      </c>
      <c r="R123" s="75" t="s">
        <v>362</v>
      </c>
      <c r="S123" s="187"/>
    </row>
    <row r="124" ht="36" spans="1:19">
      <c r="A124" s="17"/>
      <c r="B124" s="153" t="s">
        <v>344</v>
      </c>
      <c r="C124" s="394"/>
      <c r="D124" s="394"/>
      <c r="E124" s="125"/>
      <c r="F124" s="125"/>
      <c r="G124" s="125"/>
      <c r="H124" s="125"/>
      <c r="I124" s="394"/>
      <c r="J124" s="394"/>
      <c r="K124" s="75">
        <f>K125</f>
        <v>55</v>
      </c>
      <c r="L124" s="75">
        <f>L125</f>
        <v>55</v>
      </c>
      <c r="M124" s="290"/>
      <c r="N124" s="75"/>
      <c r="O124" s="423"/>
      <c r="P124" s="290"/>
      <c r="Q124" s="75"/>
      <c r="R124" s="75"/>
      <c r="S124" s="187"/>
    </row>
    <row r="125" ht="24" spans="1:19">
      <c r="A125" s="17">
        <v>1</v>
      </c>
      <c r="B125" s="18" t="s">
        <v>345</v>
      </c>
      <c r="C125" s="81" t="s">
        <v>169</v>
      </c>
      <c r="D125" s="81" t="s">
        <v>169</v>
      </c>
      <c r="E125" s="81" t="s">
        <v>840</v>
      </c>
      <c r="F125" s="81" t="s">
        <v>32</v>
      </c>
      <c r="G125" s="81">
        <v>2024.03</v>
      </c>
      <c r="H125" s="81">
        <v>2024.12</v>
      </c>
      <c r="I125" s="18" t="s">
        <v>40</v>
      </c>
      <c r="J125" s="81" t="s">
        <v>841</v>
      </c>
      <c r="K125" s="81">
        <v>55</v>
      </c>
      <c r="L125" s="82">
        <v>55</v>
      </c>
      <c r="M125" s="81"/>
      <c r="N125" s="85">
        <v>137</v>
      </c>
      <c r="O125" s="85">
        <v>100</v>
      </c>
      <c r="P125" s="85">
        <v>100</v>
      </c>
      <c r="Q125" s="81" t="s">
        <v>842</v>
      </c>
      <c r="R125" s="81" t="s">
        <v>125</v>
      </c>
      <c r="S125" s="187"/>
    </row>
    <row r="126" ht="28.5" spans="1:19">
      <c r="A126" s="10"/>
      <c r="B126" s="165" t="s">
        <v>356</v>
      </c>
      <c r="C126" s="160"/>
      <c r="D126" s="74"/>
      <c r="E126" s="17"/>
      <c r="F126" s="10"/>
      <c r="G126" s="10"/>
      <c r="H126" s="161"/>
      <c r="I126" s="204"/>
      <c r="J126" s="161"/>
      <c r="K126" s="205">
        <f>K127+K129+K132</f>
        <v>1455</v>
      </c>
      <c r="L126" s="205"/>
      <c r="M126" s="212">
        <f>M127+M129+M132</f>
        <v>1455</v>
      </c>
      <c r="N126" s="207"/>
      <c r="O126" s="207"/>
      <c r="P126" s="206"/>
      <c r="Q126" s="207"/>
      <c r="R126" s="207"/>
      <c r="S126" s="206"/>
    </row>
    <row r="127" ht="24" spans="1:19">
      <c r="A127" s="10"/>
      <c r="B127" s="159" t="s">
        <v>843</v>
      </c>
      <c r="C127" s="160"/>
      <c r="D127" s="74"/>
      <c r="E127" s="17"/>
      <c r="F127" s="10"/>
      <c r="G127" s="10"/>
      <c r="H127" s="161"/>
      <c r="I127" s="204"/>
      <c r="J127" s="161"/>
      <c r="K127" s="205">
        <v>300</v>
      </c>
      <c r="L127" s="205"/>
      <c r="M127" s="212">
        <v>300</v>
      </c>
      <c r="N127" s="207"/>
      <c r="O127" s="207"/>
      <c r="P127" s="206"/>
      <c r="Q127" s="207"/>
      <c r="R127" s="207"/>
      <c r="S127" s="206"/>
    </row>
    <row r="128" ht="22.5" spans="1:19">
      <c r="A128" s="10">
        <v>1</v>
      </c>
      <c r="B128" s="73" t="s">
        <v>844</v>
      </c>
      <c r="C128" s="179" t="s">
        <v>169</v>
      </c>
      <c r="D128" s="179" t="s">
        <v>169</v>
      </c>
      <c r="E128" s="179" t="s">
        <v>845</v>
      </c>
      <c r="F128" s="179" t="s">
        <v>117</v>
      </c>
      <c r="G128" s="421">
        <v>2024.01</v>
      </c>
      <c r="H128" s="421">
        <v>2024.12</v>
      </c>
      <c r="I128" s="179" t="s">
        <v>215</v>
      </c>
      <c r="J128" s="179" t="s">
        <v>846</v>
      </c>
      <c r="K128" s="179">
        <v>300</v>
      </c>
      <c r="L128" s="246"/>
      <c r="M128" s="246">
        <v>300</v>
      </c>
      <c r="N128" s="246">
        <v>137</v>
      </c>
      <c r="O128" s="179">
        <v>2000</v>
      </c>
      <c r="P128" s="179">
        <v>2000</v>
      </c>
      <c r="Q128" s="179" t="s">
        <v>847</v>
      </c>
      <c r="R128" s="424" t="s">
        <v>125</v>
      </c>
      <c r="S128" s="206"/>
    </row>
    <row r="129" ht="24" spans="1:19">
      <c r="A129" s="10"/>
      <c r="B129" s="159" t="s">
        <v>848</v>
      </c>
      <c r="C129" s="160"/>
      <c r="D129" s="160"/>
      <c r="E129" s="170"/>
      <c r="F129" s="171"/>
      <c r="G129" s="170"/>
      <c r="H129" s="172"/>
      <c r="I129" s="215"/>
      <c r="J129" s="172"/>
      <c r="K129" s="429">
        <v>436</v>
      </c>
      <c r="L129" s="429"/>
      <c r="M129" s="430">
        <v>436</v>
      </c>
      <c r="N129" s="216"/>
      <c r="O129" s="216"/>
      <c r="P129" s="217"/>
      <c r="Q129" s="216"/>
      <c r="R129" s="216"/>
      <c r="S129" s="206"/>
    </row>
    <row r="130" ht="22.5" spans="1:19">
      <c r="A130" s="10">
        <v>1</v>
      </c>
      <c r="B130" s="73" t="s">
        <v>849</v>
      </c>
      <c r="C130" s="179" t="s">
        <v>169</v>
      </c>
      <c r="D130" s="179" t="s">
        <v>169</v>
      </c>
      <c r="E130" s="179" t="s">
        <v>849</v>
      </c>
      <c r="F130" s="179" t="s">
        <v>117</v>
      </c>
      <c r="G130" s="421">
        <v>2024.01</v>
      </c>
      <c r="H130" s="421">
        <v>2024.12</v>
      </c>
      <c r="I130" s="179" t="s">
        <v>215</v>
      </c>
      <c r="J130" s="179" t="s">
        <v>850</v>
      </c>
      <c r="K130" s="179">
        <v>36</v>
      </c>
      <c r="L130" s="246"/>
      <c r="M130" s="246">
        <v>36</v>
      </c>
      <c r="N130" s="246">
        <v>137</v>
      </c>
      <c r="O130" s="179">
        <v>300</v>
      </c>
      <c r="P130" s="179">
        <v>300</v>
      </c>
      <c r="Q130" s="179" t="s">
        <v>851</v>
      </c>
      <c r="R130" s="424" t="s">
        <v>125</v>
      </c>
      <c r="S130" s="206"/>
    </row>
    <row r="131" ht="33.75" spans="1:19">
      <c r="A131" s="10">
        <v>2</v>
      </c>
      <c r="B131" s="179" t="s">
        <v>852</v>
      </c>
      <c r="C131" s="179" t="s">
        <v>169</v>
      </c>
      <c r="D131" s="179" t="s">
        <v>169</v>
      </c>
      <c r="E131" s="179" t="s">
        <v>852</v>
      </c>
      <c r="F131" s="179" t="s">
        <v>117</v>
      </c>
      <c r="G131" s="421">
        <v>2024.01</v>
      </c>
      <c r="H131" s="421">
        <v>2024.12</v>
      </c>
      <c r="I131" s="179" t="s">
        <v>215</v>
      </c>
      <c r="J131" s="179" t="s">
        <v>853</v>
      </c>
      <c r="K131" s="179">
        <v>400</v>
      </c>
      <c r="L131" s="246"/>
      <c r="M131" s="246">
        <v>400</v>
      </c>
      <c r="N131" s="246">
        <v>137</v>
      </c>
      <c r="O131" s="179">
        <v>20</v>
      </c>
      <c r="P131" s="179">
        <v>20</v>
      </c>
      <c r="Q131" s="179" t="s">
        <v>854</v>
      </c>
      <c r="R131" s="424" t="s">
        <v>125</v>
      </c>
      <c r="S131" s="206"/>
    </row>
    <row r="132" ht="22.5" spans="1:19">
      <c r="A132" s="10"/>
      <c r="B132" s="168" t="s">
        <v>855</v>
      </c>
      <c r="C132" s="169"/>
      <c r="D132" s="160"/>
      <c r="E132" s="170"/>
      <c r="F132" s="171"/>
      <c r="G132" s="171"/>
      <c r="H132" s="172"/>
      <c r="I132" s="215"/>
      <c r="J132" s="172"/>
      <c r="K132" s="205">
        <f>K133</f>
        <v>719</v>
      </c>
      <c r="L132" s="205"/>
      <c r="M132" s="212">
        <f>M133</f>
        <v>719</v>
      </c>
      <c r="N132" s="216"/>
      <c r="O132" s="216"/>
      <c r="P132" s="217"/>
      <c r="Q132" s="216"/>
      <c r="R132" s="216"/>
      <c r="S132" s="206"/>
    </row>
    <row r="133" ht="22.5" spans="1:19">
      <c r="A133" s="10">
        <v>1</v>
      </c>
      <c r="B133" s="73" t="s">
        <v>856</v>
      </c>
      <c r="C133" s="179" t="s">
        <v>169</v>
      </c>
      <c r="D133" s="179" t="s">
        <v>169</v>
      </c>
      <c r="E133" s="179" t="s">
        <v>857</v>
      </c>
      <c r="F133" s="179" t="s">
        <v>117</v>
      </c>
      <c r="G133" s="421">
        <v>2024.01</v>
      </c>
      <c r="H133" s="421">
        <v>2024.12</v>
      </c>
      <c r="I133" s="179" t="s">
        <v>215</v>
      </c>
      <c r="J133" s="179" t="s">
        <v>858</v>
      </c>
      <c r="K133" s="179">
        <v>719</v>
      </c>
      <c r="L133" s="179"/>
      <c r="M133" s="169">
        <v>719</v>
      </c>
      <c r="N133" s="169">
        <v>137</v>
      </c>
      <c r="O133" s="179">
        <v>719</v>
      </c>
      <c r="P133" s="179">
        <v>719</v>
      </c>
      <c r="Q133" s="179" t="s">
        <v>859</v>
      </c>
      <c r="R133" s="179" t="s">
        <v>362</v>
      </c>
      <c r="S133" s="206"/>
    </row>
    <row r="134" ht="42.75" spans="1:19">
      <c r="A134" s="10"/>
      <c r="B134" s="165" t="s">
        <v>363</v>
      </c>
      <c r="C134" s="160"/>
      <c r="D134" s="74"/>
      <c r="E134" s="17"/>
      <c r="F134" s="10"/>
      <c r="G134" s="17"/>
      <c r="H134" s="161"/>
      <c r="I134" s="204"/>
      <c r="J134" s="161"/>
      <c r="K134" s="205">
        <f>K135+K325+K359</f>
        <v>32680.365</v>
      </c>
      <c r="L134" s="205">
        <f>L135+L325+L359</f>
        <v>31605.165</v>
      </c>
      <c r="M134" s="212">
        <f>K134-L134</f>
        <v>1075.2</v>
      </c>
      <c r="N134" s="207"/>
      <c r="O134" s="207"/>
      <c r="P134" s="206"/>
      <c r="Q134" s="207"/>
      <c r="R134" s="207"/>
      <c r="S134" s="206"/>
    </row>
    <row r="135" ht="36" spans="1:19">
      <c r="A135" s="10"/>
      <c r="B135" s="159" t="s">
        <v>364</v>
      </c>
      <c r="C135" s="160"/>
      <c r="D135" s="74"/>
      <c r="E135" s="17"/>
      <c r="F135" s="10"/>
      <c r="G135" s="10"/>
      <c r="H135" s="161"/>
      <c r="I135" s="204"/>
      <c r="J135" s="161"/>
      <c r="K135" s="205">
        <v>29799.765</v>
      </c>
      <c r="L135" s="205">
        <v>28877.765</v>
      </c>
      <c r="M135" s="212">
        <f>K135-L135</f>
        <v>922</v>
      </c>
      <c r="N135" s="207"/>
      <c r="O135" s="207"/>
      <c r="P135" s="206"/>
      <c r="Q135" s="207"/>
      <c r="R135" s="207"/>
      <c r="S135" s="206"/>
    </row>
    <row r="136" ht="72" spans="1:19">
      <c r="A136" s="17">
        <v>1</v>
      </c>
      <c r="B136" s="394" t="s">
        <v>365</v>
      </c>
      <c r="C136" s="250" t="s">
        <v>144</v>
      </c>
      <c r="D136" s="250" t="s">
        <v>860</v>
      </c>
      <c r="E136" s="250" t="s">
        <v>861</v>
      </c>
      <c r="F136" s="250" t="s">
        <v>32</v>
      </c>
      <c r="G136" s="425" t="s">
        <v>862</v>
      </c>
      <c r="H136" s="425" t="s">
        <v>148</v>
      </c>
      <c r="I136" s="250" t="s">
        <v>860</v>
      </c>
      <c r="J136" s="250" t="s">
        <v>863</v>
      </c>
      <c r="K136" s="250">
        <v>30</v>
      </c>
      <c r="L136" s="250">
        <v>30</v>
      </c>
      <c r="M136" s="250"/>
      <c r="N136" s="250">
        <v>1</v>
      </c>
      <c r="O136" s="250">
        <v>20</v>
      </c>
      <c r="P136" s="250">
        <v>80</v>
      </c>
      <c r="Q136" s="250" t="s">
        <v>864</v>
      </c>
      <c r="R136" s="250" t="s">
        <v>362</v>
      </c>
      <c r="S136" s="206"/>
    </row>
    <row r="137" ht="72" spans="1:19">
      <c r="A137" s="17">
        <v>2</v>
      </c>
      <c r="B137" s="394" t="s">
        <v>365</v>
      </c>
      <c r="C137" s="394" t="s">
        <v>112</v>
      </c>
      <c r="D137" s="394" t="s">
        <v>669</v>
      </c>
      <c r="E137" s="394" t="s">
        <v>865</v>
      </c>
      <c r="F137" s="394" t="s">
        <v>117</v>
      </c>
      <c r="G137" s="394">
        <v>2024.05</v>
      </c>
      <c r="H137" s="394">
        <v>2024.12</v>
      </c>
      <c r="I137" s="394" t="s">
        <v>229</v>
      </c>
      <c r="J137" s="394" t="s">
        <v>866</v>
      </c>
      <c r="K137" s="394">
        <v>20</v>
      </c>
      <c r="L137" s="394">
        <v>20</v>
      </c>
      <c r="M137" s="394">
        <v>0</v>
      </c>
      <c r="N137" s="394">
        <v>1</v>
      </c>
      <c r="O137" s="394">
        <v>86</v>
      </c>
      <c r="P137" s="394">
        <v>256</v>
      </c>
      <c r="Q137" s="125" t="s">
        <v>312</v>
      </c>
      <c r="R137" s="394" t="s">
        <v>362</v>
      </c>
      <c r="S137" s="206"/>
    </row>
    <row r="138" ht="72" spans="1:19">
      <c r="A138" s="17">
        <v>3</v>
      </c>
      <c r="B138" s="394" t="s">
        <v>365</v>
      </c>
      <c r="C138" s="394" t="s">
        <v>112</v>
      </c>
      <c r="D138" s="394" t="s">
        <v>113</v>
      </c>
      <c r="E138" s="394" t="s">
        <v>867</v>
      </c>
      <c r="F138" s="397" t="s">
        <v>383</v>
      </c>
      <c r="G138" s="394">
        <v>2024.03</v>
      </c>
      <c r="H138" s="394">
        <v>2024.12</v>
      </c>
      <c r="I138" s="394" t="s">
        <v>229</v>
      </c>
      <c r="J138" s="394" t="s">
        <v>868</v>
      </c>
      <c r="K138" s="394">
        <v>200</v>
      </c>
      <c r="L138" s="394">
        <v>200</v>
      </c>
      <c r="M138" s="394">
        <v>0</v>
      </c>
      <c r="N138" s="394">
        <v>1</v>
      </c>
      <c r="O138" s="394">
        <v>632</v>
      </c>
      <c r="P138" s="394">
        <v>2096</v>
      </c>
      <c r="Q138" s="125" t="s">
        <v>312</v>
      </c>
      <c r="R138" s="394" t="s">
        <v>362</v>
      </c>
      <c r="S138" s="206"/>
    </row>
    <row r="139" ht="72" spans="1:19">
      <c r="A139" s="17">
        <v>4</v>
      </c>
      <c r="B139" s="394" t="s">
        <v>365</v>
      </c>
      <c r="C139" s="394" t="s">
        <v>112</v>
      </c>
      <c r="D139" s="394" t="s">
        <v>113</v>
      </c>
      <c r="E139" s="394" t="s">
        <v>869</v>
      </c>
      <c r="F139" s="394" t="s">
        <v>32</v>
      </c>
      <c r="G139" s="394">
        <v>2024.03</v>
      </c>
      <c r="H139" s="394">
        <v>2024.12</v>
      </c>
      <c r="I139" s="394" t="s">
        <v>229</v>
      </c>
      <c r="J139" s="394" t="s">
        <v>870</v>
      </c>
      <c r="K139" s="394">
        <v>90</v>
      </c>
      <c r="L139" s="394">
        <v>90</v>
      </c>
      <c r="M139" s="394">
        <v>0</v>
      </c>
      <c r="N139" s="394">
        <v>1</v>
      </c>
      <c r="O139" s="394">
        <v>632</v>
      </c>
      <c r="P139" s="394">
        <v>2096</v>
      </c>
      <c r="Q139" s="125" t="s">
        <v>312</v>
      </c>
      <c r="R139" s="394" t="s">
        <v>362</v>
      </c>
      <c r="S139" s="206"/>
    </row>
    <row r="140" ht="72" spans="1:19">
      <c r="A140" s="17">
        <v>5</v>
      </c>
      <c r="B140" s="394" t="s">
        <v>365</v>
      </c>
      <c r="C140" s="394" t="s">
        <v>112</v>
      </c>
      <c r="D140" s="394" t="s">
        <v>113</v>
      </c>
      <c r="E140" s="394" t="s">
        <v>871</v>
      </c>
      <c r="F140" s="394" t="s">
        <v>32</v>
      </c>
      <c r="G140" s="394">
        <v>2024.03</v>
      </c>
      <c r="H140" s="394">
        <v>2024.12</v>
      </c>
      <c r="I140" s="394" t="s">
        <v>229</v>
      </c>
      <c r="J140" s="394" t="s">
        <v>872</v>
      </c>
      <c r="K140" s="394">
        <v>120</v>
      </c>
      <c r="L140" s="394">
        <v>120</v>
      </c>
      <c r="M140" s="394">
        <v>0</v>
      </c>
      <c r="N140" s="394">
        <v>8</v>
      </c>
      <c r="O140" s="394">
        <v>4409</v>
      </c>
      <c r="P140" s="394">
        <v>15646</v>
      </c>
      <c r="Q140" s="125" t="s">
        <v>312</v>
      </c>
      <c r="R140" s="394" t="s">
        <v>362</v>
      </c>
      <c r="S140" s="206"/>
    </row>
    <row r="141" ht="72" spans="1:19">
      <c r="A141" s="17">
        <v>6</v>
      </c>
      <c r="B141" s="125" t="s">
        <v>365</v>
      </c>
      <c r="C141" s="125" t="s">
        <v>112</v>
      </c>
      <c r="D141" s="125" t="s">
        <v>113</v>
      </c>
      <c r="E141" s="125" t="s">
        <v>873</v>
      </c>
      <c r="F141" s="125" t="s">
        <v>32</v>
      </c>
      <c r="G141" s="125">
        <v>2024.03</v>
      </c>
      <c r="H141" s="125">
        <v>2024.12</v>
      </c>
      <c r="I141" s="125" t="s">
        <v>229</v>
      </c>
      <c r="J141" s="125" t="s">
        <v>874</v>
      </c>
      <c r="K141" s="125">
        <v>18000</v>
      </c>
      <c r="L141" s="125">
        <v>18000</v>
      </c>
      <c r="M141" s="125">
        <v>0</v>
      </c>
      <c r="N141" s="125">
        <v>8</v>
      </c>
      <c r="O141" s="125">
        <v>4409</v>
      </c>
      <c r="P141" s="125">
        <v>15646</v>
      </c>
      <c r="Q141" s="125" t="s">
        <v>875</v>
      </c>
      <c r="R141" s="394" t="s">
        <v>362</v>
      </c>
      <c r="S141" s="206"/>
    </row>
    <row r="142" ht="72" spans="1:19">
      <c r="A142" s="17">
        <v>7</v>
      </c>
      <c r="B142" s="125" t="s">
        <v>365</v>
      </c>
      <c r="C142" s="125" t="s">
        <v>112</v>
      </c>
      <c r="D142" s="125" t="s">
        <v>550</v>
      </c>
      <c r="E142" s="125" t="s">
        <v>876</v>
      </c>
      <c r="F142" s="125" t="s">
        <v>32</v>
      </c>
      <c r="G142" s="125">
        <v>2024.5</v>
      </c>
      <c r="H142" s="125">
        <v>2024.11</v>
      </c>
      <c r="I142" s="125" t="s">
        <v>229</v>
      </c>
      <c r="J142" s="125" t="s">
        <v>877</v>
      </c>
      <c r="K142" s="125">
        <v>12</v>
      </c>
      <c r="L142" s="125">
        <v>12</v>
      </c>
      <c r="M142" s="125">
        <v>0</v>
      </c>
      <c r="N142" s="125">
        <v>1</v>
      </c>
      <c r="O142" s="125">
        <v>50</v>
      </c>
      <c r="P142" s="125">
        <v>210</v>
      </c>
      <c r="Q142" s="125" t="s">
        <v>875</v>
      </c>
      <c r="R142" s="394" t="s">
        <v>362</v>
      </c>
      <c r="S142" s="206"/>
    </row>
    <row r="143" ht="72" spans="1:19">
      <c r="A143" s="17">
        <v>8</v>
      </c>
      <c r="B143" s="125" t="s">
        <v>365</v>
      </c>
      <c r="C143" s="125" t="s">
        <v>112</v>
      </c>
      <c r="D143" s="125" t="s">
        <v>550</v>
      </c>
      <c r="E143" s="125" t="s">
        <v>878</v>
      </c>
      <c r="F143" s="125" t="s">
        <v>32</v>
      </c>
      <c r="G143" s="125">
        <v>2024.5</v>
      </c>
      <c r="H143" s="125">
        <v>2024.11</v>
      </c>
      <c r="I143" s="125" t="s">
        <v>229</v>
      </c>
      <c r="J143" s="125" t="s">
        <v>879</v>
      </c>
      <c r="K143" s="125">
        <v>20</v>
      </c>
      <c r="L143" s="125">
        <v>20</v>
      </c>
      <c r="M143" s="125">
        <v>0</v>
      </c>
      <c r="N143" s="125">
        <v>1</v>
      </c>
      <c r="O143" s="125">
        <v>59</v>
      </c>
      <c r="P143" s="125">
        <v>167</v>
      </c>
      <c r="Q143" s="125" t="s">
        <v>875</v>
      </c>
      <c r="R143" s="394" t="s">
        <v>362</v>
      </c>
      <c r="S143" s="206"/>
    </row>
    <row r="144" ht="72" spans="1:19">
      <c r="A144" s="17">
        <v>9</v>
      </c>
      <c r="B144" s="125" t="s">
        <v>365</v>
      </c>
      <c r="C144" s="125" t="s">
        <v>112</v>
      </c>
      <c r="D144" s="125" t="s">
        <v>550</v>
      </c>
      <c r="E144" s="125" t="s">
        <v>880</v>
      </c>
      <c r="F144" s="125" t="s">
        <v>117</v>
      </c>
      <c r="G144" s="125">
        <v>2024.5</v>
      </c>
      <c r="H144" s="125">
        <v>2024.11</v>
      </c>
      <c r="I144" s="125" t="s">
        <v>229</v>
      </c>
      <c r="J144" s="125" t="s">
        <v>881</v>
      </c>
      <c r="K144" s="125">
        <v>100</v>
      </c>
      <c r="L144" s="125">
        <v>100</v>
      </c>
      <c r="M144" s="125">
        <v>0</v>
      </c>
      <c r="N144" s="125">
        <v>1</v>
      </c>
      <c r="O144" s="125">
        <v>65</v>
      </c>
      <c r="P144" s="125">
        <v>255</v>
      </c>
      <c r="Q144" s="125" t="s">
        <v>875</v>
      </c>
      <c r="R144" s="394" t="s">
        <v>362</v>
      </c>
      <c r="S144" s="206"/>
    </row>
    <row r="145" ht="72" spans="1:19">
      <c r="A145" s="17">
        <v>10</v>
      </c>
      <c r="B145" s="125" t="s">
        <v>365</v>
      </c>
      <c r="C145" s="125" t="s">
        <v>112</v>
      </c>
      <c r="D145" s="125" t="s">
        <v>550</v>
      </c>
      <c r="E145" s="125" t="s">
        <v>882</v>
      </c>
      <c r="F145" s="125" t="s">
        <v>32</v>
      </c>
      <c r="G145" s="125">
        <v>2024.5</v>
      </c>
      <c r="H145" s="125">
        <v>2024.11</v>
      </c>
      <c r="I145" s="125" t="s">
        <v>229</v>
      </c>
      <c r="J145" s="125" t="s">
        <v>883</v>
      </c>
      <c r="K145" s="125">
        <v>15</v>
      </c>
      <c r="L145" s="125">
        <v>15</v>
      </c>
      <c r="M145" s="125">
        <v>0</v>
      </c>
      <c r="N145" s="125">
        <v>1</v>
      </c>
      <c r="O145" s="125">
        <v>50</v>
      </c>
      <c r="P145" s="125">
        <v>210</v>
      </c>
      <c r="Q145" s="125" t="s">
        <v>875</v>
      </c>
      <c r="R145" s="394" t="s">
        <v>362</v>
      </c>
      <c r="S145" s="206"/>
    </row>
    <row r="146" ht="72" spans="1:19">
      <c r="A146" s="17">
        <v>11</v>
      </c>
      <c r="B146" s="125" t="s">
        <v>365</v>
      </c>
      <c r="C146" s="125" t="s">
        <v>112</v>
      </c>
      <c r="D146" s="125" t="s">
        <v>556</v>
      </c>
      <c r="E146" s="125" t="s">
        <v>884</v>
      </c>
      <c r="F146" s="397" t="s">
        <v>32</v>
      </c>
      <c r="G146" s="125">
        <v>2024.5</v>
      </c>
      <c r="H146" s="125">
        <v>2024.11</v>
      </c>
      <c r="I146" s="125" t="s">
        <v>229</v>
      </c>
      <c r="J146" s="125" t="s">
        <v>885</v>
      </c>
      <c r="K146" s="397">
        <v>100</v>
      </c>
      <c r="L146" s="397">
        <v>100</v>
      </c>
      <c r="M146" s="125">
        <v>0</v>
      </c>
      <c r="N146" s="125">
        <v>1</v>
      </c>
      <c r="O146" s="397">
        <v>605</v>
      </c>
      <c r="P146" s="397">
        <v>1820</v>
      </c>
      <c r="Q146" s="125" t="s">
        <v>875</v>
      </c>
      <c r="R146" s="394" t="s">
        <v>362</v>
      </c>
      <c r="S146" s="206"/>
    </row>
    <row r="147" ht="72" spans="1:19">
      <c r="A147" s="17">
        <v>12</v>
      </c>
      <c r="B147" s="125" t="s">
        <v>365</v>
      </c>
      <c r="C147" s="125" t="s">
        <v>112</v>
      </c>
      <c r="D147" s="125" t="s">
        <v>556</v>
      </c>
      <c r="E147" s="397" t="s">
        <v>886</v>
      </c>
      <c r="F147" s="397" t="s">
        <v>32</v>
      </c>
      <c r="G147" s="125">
        <v>2024.5</v>
      </c>
      <c r="H147" s="125">
        <v>2024.11</v>
      </c>
      <c r="I147" s="125" t="s">
        <v>229</v>
      </c>
      <c r="J147" s="397" t="s">
        <v>887</v>
      </c>
      <c r="K147" s="397">
        <v>75</v>
      </c>
      <c r="L147" s="397">
        <v>75</v>
      </c>
      <c r="M147" s="125">
        <v>0</v>
      </c>
      <c r="N147" s="125">
        <v>1</v>
      </c>
      <c r="O147" s="397">
        <v>605</v>
      </c>
      <c r="P147" s="397">
        <v>1820</v>
      </c>
      <c r="Q147" s="125" t="s">
        <v>875</v>
      </c>
      <c r="R147" s="394" t="s">
        <v>362</v>
      </c>
      <c r="S147" s="206"/>
    </row>
    <row r="148" ht="72" spans="1:19">
      <c r="A148" s="17">
        <v>13</v>
      </c>
      <c r="B148" s="125" t="s">
        <v>365</v>
      </c>
      <c r="C148" s="125" t="s">
        <v>112</v>
      </c>
      <c r="D148" s="125" t="s">
        <v>556</v>
      </c>
      <c r="E148" s="397" t="s">
        <v>888</v>
      </c>
      <c r="F148" s="397" t="s">
        <v>32</v>
      </c>
      <c r="G148" s="125">
        <v>2024.5</v>
      </c>
      <c r="H148" s="125">
        <v>2024.11</v>
      </c>
      <c r="I148" s="125" t="s">
        <v>229</v>
      </c>
      <c r="J148" s="397" t="s">
        <v>889</v>
      </c>
      <c r="K148" s="397">
        <v>30</v>
      </c>
      <c r="L148" s="397">
        <v>30</v>
      </c>
      <c r="M148" s="125">
        <v>0</v>
      </c>
      <c r="N148" s="125">
        <v>1</v>
      </c>
      <c r="O148" s="397">
        <v>605</v>
      </c>
      <c r="P148" s="397">
        <v>1820</v>
      </c>
      <c r="Q148" s="397" t="s">
        <v>875</v>
      </c>
      <c r="R148" s="394" t="s">
        <v>362</v>
      </c>
      <c r="S148" s="206"/>
    </row>
    <row r="149" ht="72" spans="1:19">
      <c r="A149" s="17">
        <v>14</v>
      </c>
      <c r="B149" s="125" t="s">
        <v>365</v>
      </c>
      <c r="C149" s="125" t="s">
        <v>112</v>
      </c>
      <c r="D149" s="125" t="s">
        <v>556</v>
      </c>
      <c r="E149" s="397" t="s">
        <v>890</v>
      </c>
      <c r="F149" s="397" t="s">
        <v>32</v>
      </c>
      <c r="G149" s="125">
        <v>2024.5</v>
      </c>
      <c r="H149" s="125">
        <v>2024.11</v>
      </c>
      <c r="I149" s="125" t="s">
        <v>229</v>
      </c>
      <c r="J149" s="397" t="s">
        <v>891</v>
      </c>
      <c r="K149" s="397">
        <v>100</v>
      </c>
      <c r="L149" s="397">
        <v>100</v>
      </c>
      <c r="M149" s="125">
        <v>0</v>
      </c>
      <c r="N149" s="125">
        <v>1</v>
      </c>
      <c r="O149" s="397">
        <v>605</v>
      </c>
      <c r="P149" s="397">
        <v>1820</v>
      </c>
      <c r="Q149" s="125" t="s">
        <v>875</v>
      </c>
      <c r="R149" s="394" t="s">
        <v>362</v>
      </c>
      <c r="S149" s="206"/>
    </row>
    <row r="150" ht="72" spans="1:19">
      <c r="A150" s="17">
        <v>15</v>
      </c>
      <c r="B150" s="125" t="s">
        <v>365</v>
      </c>
      <c r="C150" s="125" t="s">
        <v>112</v>
      </c>
      <c r="D150" s="125" t="s">
        <v>556</v>
      </c>
      <c r="E150" s="397" t="s">
        <v>892</v>
      </c>
      <c r="F150" s="397" t="s">
        <v>32</v>
      </c>
      <c r="G150" s="125">
        <v>2024.5</v>
      </c>
      <c r="H150" s="125">
        <v>2024.11</v>
      </c>
      <c r="I150" s="125" t="s">
        <v>229</v>
      </c>
      <c r="J150" s="397" t="s">
        <v>893</v>
      </c>
      <c r="K150" s="397">
        <v>90</v>
      </c>
      <c r="L150" s="397">
        <v>90</v>
      </c>
      <c r="M150" s="125">
        <v>0</v>
      </c>
      <c r="N150" s="125">
        <v>1</v>
      </c>
      <c r="O150" s="397">
        <v>605</v>
      </c>
      <c r="P150" s="397">
        <v>1820</v>
      </c>
      <c r="Q150" s="125" t="s">
        <v>875</v>
      </c>
      <c r="R150" s="394" t="s">
        <v>362</v>
      </c>
      <c r="S150" s="206"/>
    </row>
    <row r="151" ht="72" spans="1:19">
      <c r="A151" s="17">
        <v>16</v>
      </c>
      <c r="B151" s="125" t="s">
        <v>365</v>
      </c>
      <c r="C151" s="125" t="s">
        <v>112</v>
      </c>
      <c r="D151" s="125" t="s">
        <v>556</v>
      </c>
      <c r="E151" s="397" t="s">
        <v>894</v>
      </c>
      <c r="F151" s="397" t="s">
        <v>32</v>
      </c>
      <c r="G151" s="125">
        <v>2024.5</v>
      </c>
      <c r="H151" s="125">
        <v>2024.11</v>
      </c>
      <c r="I151" s="125" t="s">
        <v>229</v>
      </c>
      <c r="J151" s="397" t="s">
        <v>895</v>
      </c>
      <c r="K151" s="397">
        <v>100</v>
      </c>
      <c r="L151" s="397">
        <v>100</v>
      </c>
      <c r="M151" s="125">
        <v>0</v>
      </c>
      <c r="N151" s="125">
        <v>1</v>
      </c>
      <c r="O151" s="397">
        <v>605</v>
      </c>
      <c r="P151" s="397">
        <v>1820</v>
      </c>
      <c r="Q151" s="125" t="s">
        <v>875</v>
      </c>
      <c r="R151" s="394" t="s">
        <v>362</v>
      </c>
      <c r="S151" s="206"/>
    </row>
    <row r="152" ht="72" spans="1:19">
      <c r="A152" s="17">
        <v>17</v>
      </c>
      <c r="B152" s="125" t="s">
        <v>365</v>
      </c>
      <c r="C152" s="125" t="s">
        <v>112</v>
      </c>
      <c r="D152" s="125" t="s">
        <v>556</v>
      </c>
      <c r="E152" s="397" t="s">
        <v>896</v>
      </c>
      <c r="F152" s="397" t="s">
        <v>32</v>
      </c>
      <c r="G152" s="125">
        <v>2024.5</v>
      </c>
      <c r="H152" s="125">
        <v>2024.11</v>
      </c>
      <c r="I152" s="125" t="s">
        <v>229</v>
      </c>
      <c r="J152" s="397" t="s">
        <v>897</v>
      </c>
      <c r="K152" s="397">
        <v>25</v>
      </c>
      <c r="L152" s="397">
        <v>25</v>
      </c>
      <c r="M152" s="125">
        <v>0</v>
      </c>
      <c r="N152" s="125">
        <v>1</v>
      </c>
      <c r="O152" s="397">
        <v>605</v>
      </c>
      <c r="P152" s="397">
        <v>1820</v>
      </c>
      <c r="Q152" s="125" t="s">
        <v>875</v>
      </c>
      <c r="R152" s="394" t="s">
        <v>362</v>
      </c>
      <c r="S152" s="206"/>
    </row>
    <row r="153" ht="72" spans="1:19">
      <c r="A153" s="17">
        <v>18</v>
      </c>
      <c r="B153" s="125" t="s">
        <v>365</v>
      </c>
      <c r="C153" s="125" t="s">
        <v>112</v>
      </c>
      <c r="D153" s="125" t="s">
        <v>556</v>
      </c>
      <c r="E153" s="397" t="s">
        <v>898</v>
      </c>
      <c r="F153" s="397" t="s">
        <v>32</v>
      </c>
      <c r="G153" s="125">
        <v>2024.5</v>
      </c>
      <c r="H153" s="125">
        <v>2024.11</v>
      </c>
      <c r="I153" s="125" t="s">
        <v>229</v>
      </c>
      <c r="J153" s="397" t="s">
        <v>899</v>
      </c>
      <c r="K153" s="397">
        <v>75</v>
      </c>
      <c r="L153" s="397">
        <v>75</v>
      </c>
      <c r="M153" s="125">
        <v>0</v>
      </c>
      <c r="N153" s="125">
        <v>1</v>
      </c>
      <c r="O153" s="397">
        <v>605</v>
      </c>
      <c r="P153" s="397">
        <v>1820</v>
      </c>
      <c r="Q153" s="125" t="s">
        <v>875</v>
      </c>
      <c r="R153" s="394" t="s">
        <v>362</v>
      </c>
      <c r="S153" s="206"/>
    </row>
    <row r="154" ht="72" spans="1:19">
      <c r="A154" s="17">
        <v>19</v>
      </c>
      <c r="B154" s="125" t="s">
        <v>365</v>
      </c>
      <c r="C154" s="125" t="s">
        <v>112</v>
      </c>
      <c r="D154" s="125" t="s">
        <v>670</v>
      </c>
      <c r="E154" s="125" t="s">
        <v>900</v>
      </c>
      <c r="F154" s="125" t="s">
        <v>32</v>
      </c>
      <c r="G154" s="125">
        <v>2024.5</v>
      </c>
      <c r="H154" s="125">
        <v>2024.11</v>
      </c>
      <c r="I154" s="125" t="s">
        <v>229</v>
      </c>
      <c r="J154" s="125" t="s">
        <v>901</v>
      </c>
      <c r="K154" s="125">
        <v>96</v>
      </c>
      <c r="L154" s="125">
        <v>96</v>
      </c>
      <c r="M154" s="125">
        <v>0</v>
      </c>
      <c r="N154" s="125">
        <v>1</v>
      </c>
      <c r="O154" s="125">
        <v>62</v>
      </c>
      <c r="P154" s="125">
        <v>200</v>
      </c>
      <c r="Q154" s="125" t="s">
        <v>875</v>
      </c>
      <c r="R154" s="394" t="s">
        <v>362</v>
      </c>
      <c r="S154" s="206"/>
    </row>
    <row r="155" ht="72" spans="1:19">
      <c r="A155" s="17">
        <v>20</v>
      </c>
      <c r="B155" s="125" t="s">
        <v>365</v>
      </c>
      <c r="C155" s="125" t="s">
        <v>112</v>
      </c>
      <c r="D155" s="125" t="s">
        <v>559</v>
      </c>
      <c r="E155" s="397" t="s">
        <v>902</v>
      </c>
      <c r="F155" s="125" t="s">
        <v>32</v>
      </c>
      <c r="G155" s="125">
        <v>2024.02</v>
      </c>
      <c r="H155" s="125">
        <v>2025.01</v>
      </c>
      <c r="I155" s="125" t="s">
        <v>229</v>
      </c>
      <c r="J155" s="125" t="s">
        <v>903</v>
      </c>
      <c r="K155" s="125">
        <v>205</v>
      </c>
      <c r="L155" s="125">
        <v>205</v>
      </c>
      <c r="M155" s="125">
        <v>0</v>
      </c>
      <c r="N155" s="125">
        <v>1</v>
      </c>
      <c r="O155" s="125">
        <v>78</v>
      </c>
      <c r="P155" s="125">
        <v>325</v>
      </c>
      <c r="Q155" s="125" t="s">
        <v>875</v>
      </c>
      <c r="R155" s="394" t="s">
        <v>362</v>
      </c>
      <c r="S155" s="206"/>
    </row>
    <row r="156" ht="72" spans="1:19">
      <c r="A156" s="17">
        <v>21</v>
      </c>
      <c r="B156" s="125" t="s">
        <v>365</v>
      </c>
      <c r="C156" s="125" t="s">
        <v>112</v>
      </c>
      <c r="D156" s="125" t="s">
        <v>559</v>
      </c>
      <c r="E156" s="397" t="s">
        <v>904</v>
      </c>
      <c r="F156" s="125" t="s">
        <v>32</v>
      </c>
      <c r="G156" s="125">
        <v>2024.02</v>
      </c>
      <c r="H156" s="125">
        <v>2025.01</v>
      </c>
      <c r="I156" s="125" t="s">
        <v>229</v>
      </c>
      <c r="J156" s="125" t="s">
        <v>905</v>
      </c>
      <c r="K156" s="125">
        <v>30</v>
      </c>
      <c r="L156" s="125">
        <v>30</v>
      </c>
      <c r="M156" s="125">
        <v>0</v>
      </c>
      <c r="N156" s="125">
        <v>1</v>
      </c>
      <c r="O156" s="125">
        <v>78</v>
      </c>
      <c r="P156" s="125">
        <v>325</v>
      </c>
      <c r="Q156" s="125" t="s">
        <v>875</v>
      </c>
      <c r="R156" s="394" t="s">
        <v>362</v>
      </c>
      <c r="S156" s="206"/>
    </row>
    <row r="157" ht="72" spans="1:19">
      <c r="A157" s="17">
        <v>22</v>
      </c>
      <c r="B157" s="125" t="s">
        <v>365</v>
      </c>
      <c r="C157" s="125" t="s">
        <v>112</v>
      </c>
      <c r="D157" s="125" t="s">
        <v>559</v>
      </c>
      <c r="E157" s="397" t="s">
        <v>906</v>
      </c>
      <c r="F157" s="125" t="s">
        <v>32</v>
      </c>
      <c r="G157" s="125">
        <v>2024.02</v>
      </c>
      <c r="H157" s="125">
        <v>2025.01</v>
      </c>
      <c r="I157" s="125" t="s">
        <v>229</v>
      </c>
      <c r="J157" s="125" t="s">
        <v>907</v>
      </c>
      <c r="K157" s="125">
        <v>400</v>
      </c>
      <c r="L157" s="125">
        <v>400</v>
      </c>
      <c r="M157" s="125">
        <v>0</v>
      </c>
      <c r="N157" s="125">
        <v>1</v>
      </c>
      <c r="O157" s="125">
        <v>335</v>
      </c>
      <c r="P157" s="125">
        <v>1016</v>
      </c>
      <c r="Q157" s="125" t="s">
        <v>875</v>
      </c>
      <c r="R157" s="394" t="s">
        <v>362</v>
      </c>
      <c r="S157" s="206"/>
    </row>
    <row r="158" ht="144" spans="1:19">
      <c r="A158" s="17">
        <v>23</v>
      </c>
      <c r="B158" s="125" t="s">
        <v>365</v>
      </c>
      <c r="C158" s="394" t="s">
        <v>44</v>
      </c>
      <c r="D158" s="125" t="s">
        <v>391</v>
      </c>
      <c r="E158" s="125" t="s">
        <v>908</v>
      </c>
      <c r="F158" s="125" t="s">
        <v>32</v>
      </c>
      <c r="G158" s="418">
        <v>2024.01</v>
      </c>
      <c r="H158" s="418">
        <v>2024.12</v>
      </c>
      <c r="I158" s="125" t="s">
        <v>266</v>
      </c>
      <c r="J158" s="125" t="s">
        <v>909</v>
      </c>
      <c r="K158" s="431">
        <v>150</v>
      </c>
      <c r="L158" s="431">
        <v>150</v>
      </c>
      <c r="M158" s="206"/>
      <c r="N158" s="432">
        <v>1</v>
      </c>
      <c r="O158" s="433" t="s">
        <v>910</v>
      </c>
      <c r="P158" s="206">
        <v>3000</v>
      </c>
      <c r="Q158" s="432" t="s">
        <v>911</v>
      </c>
      <c r="R158" s="432" t="s">
        <v>362</v>
      </c>
      <c r="S158" s="206"/>
    </row>
    <row r="159" ht="96" spans="1:19">
      <c r="A159" s="17">
        <v>24</v>
      </c>
      <c r="B159" s="125" t="s">
        <v>365</v>
      </c>
      <c r="C159" s="394" t="s">
        <v>44</v>
      </c>
      <c r="D159" s="125" t="s">
        <v>912</v>
      </c>
      <c r="E159" s="125" t="s">
        <v>913</v>
      </c>
      <c r="F159" s="125" t="s">
        <v>32</v>
      </c>
      <c r="G159" s="418">
        <v>2024.01</v>
      </c>
      <c r="H159" s="418">
        <v>2024.12</v>
      </c>
      <c r="I159" s="125" t="s">
        <v>266</v>
      </c>
      <c r="J159" s="125" t="s">
        <v>914</v>
      </c>
      <c r="K159" s="431">
        <v>160</v>
      </c>
      <c r="L159" s="431">
        <v>160</v>
      </c>
      <c r="M159" s="206"/>
      <c r="N159" s="432">
        <v>1</v>
      </c>
      <c r="O159" s="433" t="s">
        <v>915</v>
      </c>
      <c r="P159" s="206">
        <v>568</v>
      </c>
      <c r="Q159" s="432" t="s">
        <v>911</v>
      </c>
      <c r="R159" s="432" t="s">
        <v>362</v>
      </c>
      <c r="S159" s="206"/>
    </row>
    <row r="160" ht="72" spans="1:19">
      <c r="A160" s="17">
        <v>25</v>
      </c>
      <c r="B160" s="125" t="s">
        <v>365</v>
      </c>
      <c r="C160" s="394" t="s">
        <v>44</v>
      </c>
      <c r="D160" s="405" t="s">
        <v>916</v>
      </c>
      <c r="E160" s="405" t="s">
        <v>917</v>
      </c>
      <c r="F160" s="125" t="s">
        <v>32</v>
      </c>
      <c r="G160" s="418">
        <v>2024.01</v>
      </c>
      <c r="H160" s="418">
        <v>2024.12</v>
      </c>
      <c r="I160" s="125" t="s">
        <v>266</v>
      </c>
      <c r="J160" s="125" t="s">
        <v>918</v>
      </c>
      <c r="K160" s="431">
        <v>6</v>
      </c>
      <c r="L160" s="431">
        <v>6</v>
      </c>
      <c r="M160" s="206"/>
      <c r="N160" s="432">
        <v>1</v>
      </c>
      <c r="O160" s="433" t="s">
        <v>919</v>
      </c>
      <c r="P160" s="206">
        <v>620</v>
      </c>
      <c r="Q160" s="432" t="s">
        <v>911</v>
      </c>
      <c r="R160" s="432" t="s">
        <v>362</v>
      </c>
      <c r="S160" s="206"/>
    </row>
    <row r="161" ht="72" spans="1:19">
      <c r="A161" s="17">
        <v>26</v>
      </c>
      <c r="B161" s="125" t="s">
        <v>365</v>
      </c>
      <c r="C161" s="394" t="s">
        <v>44</v>
      </c>
      <c r="D161" s="125" t="s">
        <v>920</v>
      </c>
      <c r="E161" s="125" t="s">
        <v>921</v>
      </c>
      <c r="F161" s="125" t="s">
        <v>32</v>
      </c>
      <c r="G161" s="418">
        <v>2024.01</v>
      </c>
      <c r="H161" s="418">
        <v>2024.12</v>
      </c>
      <c r="I161" s="125" t="s">
        <v>266</v>
      </c>
      <c r="J161" s="125" t="s">
        <v>922</v>
      </c>
      <c r="K161" s="431">
        <v>100</v>
      </c>
      <c r="L161" s="431">
        <v>100</v>
      </c>
      <c r="M161" s="206"/>
      <c r="N161" s="432">
        <v>1</v>
      </c>
      <c r="O161" s="433" t="s">
        <v>923</v>
      </c>
      <c r="P161" s="206">
        <v>2000</v>
      </c>
      <c r="Q161" s="432" t="s">
        <v>911</v>
      </c>
      <c r="R161" s="432" t="s">
        <v>362</v>
      </c>
      <c r="S161" s="206"/>
    </row>
    <row r="162" ht="108" spans="1:19">
      <c r="A162" s="17">
        <v>27</v>
      </c>
      <c r="B162" s="125" t="s">
        <v>365</v>
      </c>
      <c r="C162" s="394" t="s">
        <v>44</v>
      </c>
      <c r="D162" s="405" t="s">
        <v>546</v>
      </c>
      <c r="E162" s="426" t="s">
        <v>924</v>
      </c>
      <c r="F162" s="426" t="s">
        <v>32</v>
      </c>
      <c r="G162" s="418">
        <v>2024.01</v>
      </c>
      <c r="H162" s="418">
        <v>2024.12</v>
      </c>
      <c r="I162" s="125" t="s">
        <v>266</v>
      </c>
      <c r="J162" s="125" t="s">
        <v>925</v>
      </c>
      <c r="K162" s="431">
        <v>5</v>
      </c>
      <c r="L162" s="431">
        <v>5</v>
      </c>
      <c r="M162" s="206"/>
      <c r="N162" s="432">
        <v>1</v>
      </c>
      <c r="O162" s="433" t="s">
        <v>838</v>
      </c>
      <c r="P162" s="206">
        <v>853</v>
      </c>
      <c r="Q162" s="432" t="s">
        <v>911</v>
      </c>
      <c r="R162" s="432" t="s">
        <v>362</v>
      </c>
      <c r="S162" s="206"/>
    </row>
    <row r="163" ht="72" spans="1:19">
      <c r="A163" s="17">
        <v>28</v>
      </c>
      <c r="B163" s="125" t="s">
        <v>365</v>
      </c>
      <c r="C163" s="394" t="s">
        <v>44</v>
      </c>
      <c r="D163" s="427" t="s">
        <v>926</v>
      </c>
      <c r="E163" s="125" t="s">
        <v>927</v>
      </c>
      <c r="F163" s="427" t="s">
        <v>32</v>
      </c>
      <c r="G163" s="418">
        <v>2024.01</v>
      </c>
      <c r="H163" s="418">
        <v>2024.12</v>
      </c>
      <c r="I163" s="125" t="s">
        <v>266</v>
      </c>
      <c r="J163" s="125" t="s">
        <v>928</v>
      </c>
      <c r="K163" s="431">
        <v>35</v>
      </c>
      <c r="L163" s="431">
        <v>35</v>
      </c>
      <c r="M163" s="206"/>
      <c r="N163" s="432">
        <v>1</v>
      </c>
      <c r="O163" s="433" t="s">
        <v>929</v>
      </c>
      <c r="P163" s="206">
        <v>1096</v>
      </c>
      <c r="Q163" s="432" t="s">
        <v>930</v>
      </c>
      <c r="R163" s="432" t="s">
        <v>362</v>
      </c>
      <c r="S163" s="206"/>
    </row>
    <row r="164" ht="72" spans="1:19">
      <c r="A164" s="17">
        <v>29</v>
      </c>
      <c r="B164" s="125" t="s">
        <v>365</v>
      </c>
      <c r="C164" s="187" t="s">
        <v>90</v>
      </c>
      <c r="D164" s="125" t="s">
        <v>931</v>
      </c>
      <c r="E164" s="125" t="s">
        <v>932</v>
      </c>
      <c r="F164" s="125" t="s">
        <v>523</v>
      </c>
      <c r="G164" s="418">
        <v>2024.01</v>
      </c>
      <c r="H164" s="418">
        <v>2024.12</v>
      </c>
      <c r="I164" s="125" t="s">
        <v>93</v>
      </c>
      <c r="J164" s="125" t="s">
        <v>933</v>
      </c>
      <c r="K164" s="125">
        <v>288</v>
      </c>
      <c r="L164" s="125"/>
      <c r="M164" s="125">
        <v>288</v>
      </c>
      <c r="N164" s="125">
        <v>4</v>
      </c>
      <c r="O164" s="125">
        <v>1956</v>
      </c>
      <c r="P164" s="125">
        <v>6769</v>
      </c>
      <c r="Q164" s="125" t="s">
        <v>312</v>
      </c>
      <c r="R164" s="125" t="s">
        <v>82</v>
      </c>
      <c r="S164" s="206"/>
    </row>
    <row r="165" ht="72" spans="1:19">
      <c r="A165" s="17">
        <v>30</v>
      </c>
      <c r="B165" s="125" t="s">
        <v>365</v>
      </c>
      <c r="C165" s="187" t="s">
        <v>90</v>
      </c>
      <c r="D165" s="125" t="s">
        <v>934</v>
      </c>
      <c r="E165" s="125" t="s">
        <v>935</v>
      </c>
      <c r="F165" s="125" t="s">
        <v>32</v>
      </c>
      <c r="G165" s="418">
        <v>2024.01</v>
      </c>
      <c r="H165" s="418">
        <v>2024.12</v>
      </c>
      <c r="I165" s="125" t="s">
        <v>93</v>
      </c>
      <c r="J165" s="125" t="s">
        <v>936</v>
      </c>
      <c r="K165" s="125">
        <v>600</v>
      </c>
      <c r="L165" s="125"/>
      <c r="M165" s="125">
        <v>600</v>
      </c>
      <c r="N165" s="125">
        <v>2</v>
      </c>
      <c r="O165" s="125">
        <v>1062</v>
      </c>
      <c r="P165" s="125">
        <v>3634</v>
      </c>
      <c r="Q165" s="125" t="s">
        <v>312</v>
      </c>
      <c r="R165" s="125" t="s">
        <v>82</v>
      </c>
      <c r="S165" s="206"/>
    </row>
    <row r="166" ht="72" spans="1:19">
      <c r="A166" s="17">
        <v>31</v>
      </c>
      <c r="B166" s="125" t="s">
        <v>365</v>
      </c>
      <c r="C166" s="125" t="s">
        <v>49</v>
      </c>
      <c r="D166" s="125" t="s">
        <v>937</v>
      </c>
      <c r="E166" s="125" t="s">
        <v>938</v>
      </c>
      <c r="F166" s="125" t="s">
        <v>32</v>
      </c>
      <c r="G166" s="125">
        <v>2024.01</v>
      </c>
      <c r="H166" s="125">
        <v>2024.12</v>
      </c>
      <c r="I166" s="125" t="s">
        <v>234</v>
      </c>
      <c r="J166" s="125" t="s">
        <v>939</v>
      </c>
      <c r="K166" s="125">
        <v>12</v>
      </c>
      <c r="L166" s="125">
        <v>12</v>
      </c>
      <c r="M166" s="125"/>
      <c r="N166" s="125">
        <v>1</v>
      </c>
      <c r="O166" s="125">
        <v>61</v>
      </c>
      <c r="P166" s="125">
        <v>210</v>
      </c>
      <c r="Q166" s="125" t="s">
        <v>940</v>
      </c>
      <c r="R166" s="125" t="s">
        <v>82</v>
      </c>
      <c r="S166" s="206"/>
    </row>
    <row r="167" ht="72" spans="1:19">
      <c r="A167" s="17">
        <v>32</v>
      </c>
      <c r="B167" s="125" t="s">
        <v>365</v>
      </c>
      <c r="C167" s="125" t="s">
        <v>49</v>
      </c>
      <c r="D167" s="125" t="s">
        <v>370</v>
      </c>
      <c r="E167" s="125" t="s">
        <v>941</v>
      </c>
      <c r="F167" s="125" t="s">
        <v>32</v>
      </c>
      <c r="G167" s="125">
        <v>2024.01</v>
      </c>
      <c r="H167" s="125">
        <v>2024.12</v>
      </c>
      <c r="I167" s="125" t="s">
        <v>234</v>
      </c>
      <c r="J167" s="125" t="s">
        <v>942</v>
      </c>
      <c r="K167" s="125">
        <v>6</v>
      </c>
      <c r="L167" s="125">
        <v>6</v>
      </c>
      <c r="M167" s="125"/>
      <c r="N167" s="125">
        <v>1</v>
      </c>
      <c r="O167" s="125">
        <v>25</v>
      </c>
      <c r="P167" s="125">
        <v>90</v>
      </c>
      <c r="Q167" s="125" t="s">
        <v>306</v>
      </c>
      <c r="R167" s="125" t="s">
        <v>82</v>
      </c>
      <c r="S167" s="206"/>
    </row>
    <row r="168" ht="72" spans="1:19">
      <c r="A168" s="17">
        <v>33</v>
      </c>
      <c r="B168" s="125" t="s">
        <v>365</v>
      </c>
      <c r="C168" s="428" t="s">
        <v>49</v>
      </c>
      <c r="D168" s="428" t="s">
        <v>943</v>
      </c>
      <c r="E168" s="125" t="s">
        <v>944</v>
      </c>
      <c r="F168" s="125" t="s">
        <v>32</v>
      </c>
      <c r="G168" s="125">
        <v>2024.01</v>
      </c>
      <c r="H168" s="125">
        <v>2024.12</v>
      </c>
      <c r="I168" s="125" t="s">
        <v>234</v>
      </c>
      <c r="J168" s="125" t="s">
        <v>945</v>
      </c>
      <c r="K168" s="125">
        <v>10</v>
      </c>
      <c r="L168" s="125">
        <v>10</v>
      </c>
      <c r="M168" s="125"/>
      <c r="N168" s="125">
        <v>1</v>
      </c>
      <c r="O168" s="125">
        <v>89</v>
      </c>
      <c r="P168" s="125">
        <v>398</v>
      </c>
      <c r="Q168" s="125" t="s">
        <v>306</v>
      </c>
      <c r="R168" s="125" t="s">
        <v>82</v>
      </c>
      <c r="S168" s="206"/>
    </row>
    <row r="169" ht="72" spans="1:19">
      <c r="A169" s="17">
        <v>34</v>
      </c>
      <c r="B169" s="125" t="s">
        <v>365</v>
      </c>
      <c r="C169" s="428" t="s">
        <v>49</v>
      </c>
      <c r="D169" s="428" t="s">
        <v>943</v>
      </c>
      <c r="E169" s="125" t="s">
        <v>946</v>
      </c>
      <c r="F169" s="125" t="s">
        <v>32</v>
      </c>
      <c r="G169" s="125">
        <v>2024.01</v>
      </c>
      <c r="H169" s="125">
        <v>2024.12</v>
      </c>
      <c r="I169" s="125" t="s">
        <v>234</v>
      </c>
      <c r="J169" s="125" t="s">
        <v>947</v>
      </c>
      <c r="K169" s="125">
        <v>6</v>
      </c>
      <c r="L169" s="125">
        <v>6</v>
      </c>
      <c r="M169" s="125"/>
      <c r="N169" s="125">
        <v>1</v>
      </c>
      <c r="O169" s="125">
        <v>46</v>
      </c>
      <c r="P169" s="125">
        <v>204</v>
      </c>
      <c r="Q169" s="125" t="s">
        <v>306</v>
      </c>
      <c r="R169" s="125" t="s">
        <v>82</v>
      </c>
      <c r="S169" s="206"/>
    </row>
    <row r="170" ht="84" spans="1:19">
      <c r="A170" s="17">
        <v>35</v>
      </c>
      <c r="B170" s="125" t="s">
        <v>365</v>
      </c>
      <c r="C170" s="125" t="s">
        <v>49</v>
      </c>
      <c r="D170" s="125" t="s">
        <v>948</v>
      </c>
      <c r="E170" s="125" t="s">
        <v>949</v>
      </c>
      <c r="F170" s="125" t="s">
        <v>32</v>
      </c>
      <c r="G170" s="125">
        <v>2024.1</v>
      </c>
      <c r="H170" s="125">
        <v>2024.3</v>
      </c>
      <c r="I170" s="125" t="s">
        <v>234</v>
      </c>
      <c r="J170" s="125" t="s">
        <v>950</v>
      </c>
      <c r="K170" s="125">
        <v>80</v>
      </c>
      <c r="L170" s="125">
        <v>80</v>
      </c>
      <c r="M170" s="125"/>
      <c r="N170" s="125">
        <v>1</v>
      </c>
      <c r="O170" s="125">
        <v>250</v>
      </c>
      <c r="P170" s="125">
        <v>767</v>
      </c>
      <c r="Q170" s="125" t="s">
        <v>306</v>
      </c>
      <c r="R170" s="125" t="s">
        <v>82</v>
      </c>
      <c r="S170" s="206"/>
    </row>
    <row r="171" ht="72" spans="1:19">
      <c r="A171" s="17">
        <v>36</v>
      </c>
      <c r="B171" s="125" t="s">
        <v>365</v>
      </c>
      <c r="C171" s="125" t="s">
        <v>49</v>
      </c>
      <c r="D171" s="125" t="s">
        <v>50</v>
      </c>
      <c r="E171" s="125" t="s">
        <v>951</v>
      </c>
      <c r="F171" s="125" t="s">
        <v>32</v>
      </c>
      <c r="G171" s="125">
        <v>2024.01</v>
      </c>
      <c r="H171" s="125">
        <v>2024.12</v>
      </c>
      <c r="I171" s="125" t="s">
        <v>234</v>
      </c>
      <c r="J171" s="125" t="s">
        <v>952</v>
      </c>
      <c r="K171" s="125">
        <v>10</v>
      </c>
      <c r="L171" s="125">
        <v>10</v>
      </c>
      <c r="M171" s="125"/>
      <c r="N171" s="125">
        <v>1</v>
      </c>
      <c r="O171" s="125">
        <v>200</v>
      </c>
      <c r="P171" s="125">
        <v>700</v>
      </c>
      <c r="Q171" s="125" t="s">
        <v>306</v>
      </c>
      <c r="R171" s="125" t="s">
        <v>82</v>
      </c>
      <c r="S171" s="206"/>
    </row>
    <row r="172" ht="72" spans="1:19">
      <c r="A172" s="17">
        <v>37</v>
      </c>
      <c r="B172" s="125" t="s">
        <v>365</v>
      </c>
      <c r="C172" s="125" t="s">
        <v>49</v>
      </c>
      <c r="D172" s="125" t="s">
        <v>953</v>
      </c>
      <c r="E172" s="125" t="s">
        <v>954</v>
      </c>
      <c r="F172" s="125" t="s">
        <v>32</v>
      </c>
      <c r="G172" s="125">
        <v>2024.3</v>
      </c>
      <c r="H172" s="125">
        <v>2024.12</v>
      </c>
      <c r="I172" s="125" t="s">
        <v>234</v>
      </c>
      <c r="J172" s="125" t="s">
        <v>955</v>
      </c>
      <c r="K172" s="125">
        <v>19.985</v>
      </c>
      <c r="L172" s="125">
        <v>19.985</v>
      </c>
      <c r="M172" s="125"/>
      <c r="N172" s="125">
        <v>1</v>
      </c>
      <c r="O172" s="125">
        <v>32</v>
      </c>
      <c r="P172" s="125">
        <v>149</v>
      </c>
      <c r="Q172" s="125" t="s">
        <v>306</v>
      </c>
      <c r="R172" s="125" t="s">
        <v>82</v>
      </c>
      <c r="S172" s="206"/>
    </row>
    <row r="173" ht="72" spans="1:19">
      <c r="A173" s="17">
        <v>38</v>
      </c>
      <c r="B173" s="125" t="s">
        <v>365</v>
      </c>
      <c r="C173" s="125" t="s">
        <v>49</v>
      </c>
      <c r="D173" s="125" t="s">
        <v>131</v>
      </c>
      <c r="E173" s="125" t="s">
        <v>956</v>
      </c>
      <c r="F173" s="125" t="s">
        <v>32</v>
      </c>
      <c r="G173" s="125">
        <v>2024.1</v>
      </c>
      <c r="H173" s="125">
        <v>2024.3</v>
      </c>
      <c r="I173" s="125" t="s">
        <v>234</v>
      </c>
      <c r="J173" s="125" t="s">
        <v>957</v>
      </c>
      <c r="K173" s="125">
        <v>10</v>
      </c>
      <c r="L173" s="125">
        <v>10</v>
      </c>
      <c r="M173" s="125"/>
      <c r="N173" s="125">
        <v>1</v>
      </c>
      <c r="O173" s="125">
        <v>110</v>
      </c>
      <c r="P173" s="125">
        <v>300</v>
      </c>
      <c r="Q173" s="125" t="s">
        <v>306</v>
      </c>
      <c r="R173" s="125" t="s">
        <v>82</v>
      </c>
      <c r="S173" s="206"/>
    </row>
    <row r="174" ht="72" spans="1:19">
      <c r="A174" s="17">
        <v>39</v>
      </c>
      <c r="B174" s="125" t="s">
        <v>365</v>
      </c>
      <c r="C174" s="125" t="s">
        <v>49</v>
      </c>
      <c r="D174" s="125" t="s">
        <v>232</v>
      </c>
      <c r="E174" s="125" t="s">
        <v>958</v>
      </c>
      <c r="F174" s="125" t="s">
        <v>291</v>
      </c>
      <c r="G174" s="125">
        <v>2024.01</v>
      </c>
      <c r="H174" s="125">
        <v>2024.9</v>
      </c>
      <c r="I174" s="125" t="s">
        <v>234</v>
      </c>
      <c r="J174" s="125" t="s">
        <v>959</v>
      </c>
      <c r="K174" s="125">
        <v>20</v>
      </c>
      <c r="L174" s="125">
        <v>20</v>
      </c>
      <c r="M174" s="125"/>
      <c r="N174" s="125">
        <v>1</v>
      </c>
      <c r="O174" s="125">
        <v>103</v>
      </c>
      <c r="P174" s="125">
        <v>389</v>
      </c>
      <c r="Q174" s="125" t="s">
        <v>306</v>
      </c>
      <c r="R174" s="125" t="s">
        <v>82</v>
      </c>
      <c r="S174" s="206"/>
    </row>
    <row r="175" ht="72" spans="1:19">
      <c r="A175" s="17">
        <v>40</v>
      </c>
      <c r="B175" s="125" t="s">
        <v>365</v>
      </c>
      <c r="C175" s="125" t="s">
        <v>49</v>
      </c>
      <c r="D175" s="125" t="s">
        <v>960</v>
      </c>
      <c r="E175" s="125" t="s">
        <v>961</v>
      </c>
      <c r="F175" s="125" t="s">
        <v>32</v>
      </c>
      <c r="G175" s="125">
        <v>2024.01</v>
      </c>
      <c r="H175" s="125">
        <v>2024.12</v>
      </c>
      <c r="I175" s="125" t="s">
        <v>234</v>
      </c>
      <c r="J175" s="125" t="s">
        <v>962</v>
      </c>
      <c r="K175" s="125">
        <v>540</v>
      </c>
      <c r="L175" s="125">
        <v>540</v>
      </c>
      <c r="M175" s="125"/>
      <c r="N175" s="125">
        <v>3</v>
      </c>
      <c r="O175" s="125">
        <v>897</v>
      </c>
      <c r="P175" s="125">
        <v>2476</v>
      </c>
      <c r="Q175" s="125" t="s">
        <v>963</v>
      </c>
      <c r="R175" s="125" t="s">
        <v>82</v>
      </c>
      <c r="S175" s="206"/>
    </row>
    <row r="176" ht="72" spans="1:19">
      <c r="A176" s="17">
        <v>41</v>
      </c>
      <c r="B176" s="125" t="s">
        <v>365</v>
      </c>
      <c r="C176" s="125" t="s">
        <v>49</v>
      </c>
      <c r="D176" s="125" t="s">
        <v>960</v>
      </c>
      <c r="E176" s="125" t="s">
        <v>961</v>
      </c>
      <c r="F176" s="125" t="s">
        <v>32</v>
      </c>
      <c r="G176" s="125">
        <v>2024.01</v>
      </c>
      <c r="H176" s="125">
        <v>2024.12</v>
      </c>
      <c r="I176" s="125" t="s">
        <v>234</v>
      </c>
      <c r="J176" s="125" t="s">
        <v>964</v>
      </c>
      <c r="K176" s="125">
        <v>100</v>
      </c>
      <c r="L176" s="125">
        <v>100</v>
      </c>
      <c r="M176" s="125"/>
      <c r="N176" s="125">
        <v>1</v>
      </c>
      <c r="O176" s="125">
        <v>249</v>
      </c>
      <c r="P176" s="125">
        <v>749</v>
      </c>
      <c r="Q176" s="125" t="s">
        <v>963</v>
      </c>
      <c r="R176" s="125" t="s">
        <v>82</v>
      </c>
      <c r="S176" s="206"/>
    </row>
    <row r="177" ht="84" spans="1:19">
      <c r="A177" s="17">
        <v>42</v>
      </c>
      <c r="B177" s="125" t="s">
        <v>365</v>
      </c>
      <c r="C177" s="125" t="s">
        <v>49</v>
      </c>
      <c r="D177" s="125" t="s">
        <v>965</v>
      </c>
      <c r="E177" s="125" t="s">
        <v>966</v>
      </c>
      <c r="F177" s="125" t="s">
        <v>291</v>
      </c>
      <c r="G177" s="125">
        <v>2024.01</v>
      </c>
      <c r="H177" s="125">
        <v>2024.12</v>
      </c>
      <c r="I177" s="125" t="s">
        <v>234</v>
      </c>
      <c r="J177" s="125" t="s">
        <v>967</v>
      </c>
      <c r="K177" s="125">
        <v>20</v>
      </c>
      <c r="L177" s="125">
        <v>20</v>
      </c>
      <c r="M177" s="125"/>
      <c r="N177" s="125">
        <v>1</v>
      </c>
      <c r="O177" s="125">
        <v>500</v>
      </c>
      <c r="P177" s="125">
        <v>2000</v>
      </c>
      <c r="Q177" s="125" t="s">
        <v>968</v>
      </c>
      <c r="R177" s="125" t="s">
        <v>82</v>
      </c>
      <c r="S177" s="206"/>
    </row>
    <row r="178" ht="108" spans="1:19">
      <c r="A178" s="17">
        <v>43</v>
      </c>
      <c r="B178" s="125" t="s">
        <v>365</v>
      </c>
      <c r="C178" s="125" t="s">
        <v>102</v>
      </c>
      <c r="D178" s="125" t="s">
        <v>969</v>
      </c>
      <c r="E178" s="125" t="s">
        <v>970</v>
      </c>
      <c r="F178" s="125" t="s">
        <v>32</v>
      </c>
      <c r="G178" s="125">
        <v>2024.2</v>
      </c>
      <c r="H178" s="125">
        <v>2024.12</v>
      </c>
      <c r="I178" s="125" t="s">
        <v>64</v>
      </c>
      <c r="J178" s="125" t="s">
        <v>971</v>
      </c>
      <c r="K178" s="125">
        <v>80</v>
      </c>
      <c r="L178" s="125">
        <v>80</v>
      </c>
      <c r="M178" s="125">
        <v>0</v>
      </c>
      <c r="N178" s="125">
        <v>1</v>
      </c>
      <c r="O178" s="125">
        <v>446</v>
      </c>
      <c r="P178" s="125">
        <v>1403</v>
      </c>
      <c r="Q178" s="125" t="s">
        <v>972</v>
      </c>
      <c r="R178" s="125" t="s">
        <v>125</v>
      </c>
      <c r="S178" s="206"/>
    </row>
    <row r="179" ht="72" spans="1:19">
      <c r="A179" s="17">
        <v>44</v>
      </c>
      <c r="B179" s="125" t="s">
        <v>365</v>
      </c>
      <c r="C179" s="125" t="s">
        <v>102</v>
      </c>
      <c r="D179" s="125" t="s">
        <v>341</v>
      </c>
      <c r="E179" s="125" t="s">
        <v>973</v>
      </c>
      <c r="F179" s="125" t="s">
        <v>32</v>
      </c>
      <c r="G179" s="125">
        <v>2024.1</v>
      </c>
      <c r="H179" s="125">
        <v>2024.12</v>
      </c>
      <c r="I179" s="125" t="s">
        <v>64</v>
      </c>
      <c r="J179" s="125" t="s">
        <v>375</v>
      </c>
      <c r="K179" s="125">
        <v>20</v>
      </c>
      <c r="L179" s="125">
        <v>15</v>
      </c>
      <c r="M179" s="125">
        <v>5</v>
      </c>
      <c r="N179" s="125">
        <v>1</v>
      </c>
      <c r="O179" s="125">
        <v>453</v>
      </c>
      <c r="P179" s="125">
        <v>1554</v>
      </c>
      <c r="Q179" s="125" t="s">
        <v>972</v>
      </c>
      <c r="R179" s="125" t="s">
        <v>125</v>
      </c>
      <c r="S179" s="206"/>
    </row>
    <row r="180" ht="72" spans="1:19">
      <c r="A180" s="17">
        <v>45</v>
      </c>
      <c r="B180" s="125" t="s">
        <v>365</v>
      </c>
      <c r="C180" s="125" t="s">
        <v>83</v>
      </c>
      <c r="D180" s="125" t="s">
        <v>974</v>
      </c>
      <c r="E180" s="125" t="s">
        <v>975</v>
      </c>
      <c r="F180" s="125" t="s">
        <v>32</v>
      </c>
      <c r="G180" s="125">
        <v>202403</v>
      </c>
      <c r="H180" s="125">
        <v>202406</v>
      </c>
      <c r="I180" s="125" t="s">
        <v>86</v>
      </c>
      <c r="J180" s="125" t="s">
        <v>976</v>
      </c>
      <c r="K180" s="125">
        <v>80</v>
      </c>
      <c r="L180" s="125">
        <v>80</v>
      </c>
      <c r="M180" s="125">
        <v>0</v>
      </c>
      <c r="N180" s="125">
        <v>1</v>
      </c>
      <c r="O180" s="125">
        <v>328</v>
      </c>
      <c r="P180" s="125">
        <v>1265</v>
      </c>
      <c r="Q180" s="125" t="s">
        <v>977</v>
      </c>
      <c r="R180" s="125" t="s">
        <v>125</v>
      </c>
      <c r="S180" s="206"/>
    </row>
    <row r="181" ht="72" spans="1:19">
      <c r="A181" s="17">
        <v>46</v>
      </c>
      <c r="B181" s="125" t="s">
        <v>365</v>
      </c>
      <c r="C181" s="125" t="s">
        <v>83</v>
      </c>
      <c r="D181" s="125" t="s">
        <v>107</v>
      </c>
      <c r="E181" s="125" t="s">
        <v>978</v>
      </c>
      <c r="F181" s="125" t="s">
        <v>32</v>
      </c>
      <c r="G181" s="125">
        <v>202402</v>
      </c>
      <c r="H181" s="125">
        <v>202406</v>
      </c>
      <c r="I181" s="125" t="s">
        <v>86</v>
      </c>
      <c r="J181" s="125" t="s">
        <v>979</v>
      </c>
      <c r="K181" s="125">
        <v>7</v>
      </c>
      <c r="L181" s="125">
        <v>7</v>
      </c>
      <c r="M181" s="125">
        <v>0</v>
      </c>
      <c r="N181" s="125">
        <v>1</v>
      </c>
      <c r="O181" s="125">
        <v>40</v>
      </c>
      <c r="P181" s="125">
        <v>210</v>
      </c>
      <c r="Q181" s="125" t="s">
        <v>980</v>
      </c>
      <c r="R181" s="125" t="s">
        <v>125</v>
      </c>
      <c r="S181" s="206"/>
    </row>
    <row r="182" ht="72" spans="1:19">
      <c r="A182" s="17">
        <v>47</v>
      </c>
      <c r="B182" s="125" t="s">
        <v>365</v>
      </c>
      <c r="C182" s="125" t="s">
        <v>83</v>
      </c>
      <c r="D182" s="125" t="s">
        <v>107</v>
      </c>
      <c r="E182" s="125" t="s">
        <v>981</v>
      </c>
      <c r="F182" s="125" t="s">
        <v>32</v>
      </c>
      <c r="G182" s="125">
        <v>202402</v>
      </c>
      <c r="H182" s="125">
        <v>202406</v>
      </c>
      <c r="I182" s="125" t="s">
        <v>86</v>
      </c>
      <c r="J182" s="125" t="s">
        <v>982</v>
      </c>
      <c r="K182" s="125">
        <v>15</v>
      </c>
      <c r="L182" s="125">
        <v>15</v>
      </c>
      <c r="M182" s="125">
        <v>0</v>
      </c>
      <c r="N182" s="125">
        <v>1</v>
      </c>
      <c r="O182" s="125">
        <v>70</v>
      </c>
      <c r="P182" s="125">
        <v>348</v>
      </c>
      <c r="Q182" s="125" t="s">
        <v>980</v>
      </c>
      <c r="R182" s="125" t="s">
        <v>125</v>
      </c>
      <c r="S182" s="206"/>
    </row>
    <row r="183" ht="72" spans="1:19">
      <c r="A183" s="17">
        <v>48</v>
      </c>
      <c r="B183" s="125" t="s">
        <v>365</v>
      </c>
      <c r="C183" s="125" t="s">
        <v>83</v>
      </c>
      <c r="D183" s="125" t="s">
        <v>983</v>
      </c>
      <c r="E183" s="125" t="s">
        <v>984</v>
      </c>
      <c r="F183" s="125" t="s">
        <v>32</v>
      </c>
      <c r="G183" s="125">
        <v>202404</v>
      </c>
      <c r="H183" s="125">
        <v>202411</v>
      </c>
      <c r="I183" s="125" t="s">
        <v>86</v>
      </c>
      <c r="J183" s="125" t="s">
        <v>985</v>
      </c>
      <c r="K183" s="125">
        <v>60</v>
      </c>
      <c r="L183" s="125">
        <v>60</v>
      </c>
      <c r="M183" s="125">
        <v>0</v>
      </c>
      <c r="N183" s="125">
        <v>1</v>
      </c>
      <c r="O183" s="125">
        <v>31</v>
      </c>
      <c r="P183" s="125">
        <v>112</v>
      </c>
      <c r="Q183" s="125" t="s">
        <v>986</v>
      </c>
      <c r="R183" s="125" t="s">
        <v>125</v>
      </c>
      <c r="S183" s="206"/>
    </row>
    <row r="184" ht="72" spans="1:19">
      <c r="A184" s="17">
        <v>49</v>
      </c>
      <c r="B184" s="125" t="s">
        <v>365</v>
      </c>
      <c r="C184" s="125" t="s">
        <v>83</v>
      </c>
      <c r="D184" s="125" t="s">
        <v>983</v>
      </c>
      <c r="E184" s="125" t="s">
        <v>987</v>
      </c>
      <c r="F184" s="125" t="s">
        <v>32</v>
      </c>
      <c r="G184" s="125">
        <v>202404</v>
      </c>
      <c r="H184" s="125">
        <v>202411</v>
      </c>
      <c r="I184" s="125" t="s">
        <v>86</v>
      </c>
      <c r="J184" s="125" t="s">
        <v>988</v>
      </c>
      <c r="K184" s="125">
        <v>60</v>
      </c>
      <c r="L184" s="125">
        <v>60</v>
      </c>
      <c r="M184" s="125">
        <v>0</v>
      </c>
      <c r="N184" s="125">
        <v>1</v>
      </c>
      <c r="O184" s="125">
        <v>22</v>
      </c>
      <c r="P184" s="125">
        <v>83</v>
      </c>
      <c r="Q184" s="125" t="s">
        <v>986</v>
      </c>
      <c r="R184" s="125" t="s">
        <v>125</v>
      </c>
      <c r="S184" s="206"/>
    </row>
    <row r="185" ht="72" spans="1:19">
      <c r="A185" s="17">
        <v>50</v>
      </c>
      <c r="B185" s="125" t="s">
        <v>365</v>
      </c>
      <c r="C185" s="125" t="s">
        <v>83</v>
      </c>
      <c r="D185" s="125" t="s">
        <v>983</v>
      </c>
      <c r="E185" s="125" t="s">
        <v>989</v>
      </c>
      <c r="F185" s="125" t="s">
        <v>32</v>
      </c>
      <c r="G185" s="125">
        <v>202404</v>
      </c>
      <c r="H185" s="125">
        <v>202411</v>
      </c>
      <c r="I185" s="125" t="s">
        <v>86</v>
      </c>
      <c r="J185" s="125" t="s">
        <v>990</v>
      </c>
      <c r="K185" s="125">
        <v>135</v>
      </c>
      <c r="L185" s="125">
        <v>135</v>
      </c>
      <c r="M185" s="125">
        <v>0</v>
      </c>
      <c r="N185" s="125">
        <v>1</v>
      </c>
      <c r="O185" s="125">
        <v>47</v>
      </c>
      <c r="P185" s="125">
        <v>172</v>
      </c>
      <c r="Q185" s="125" t="s">
        <v>986</v>
      </c>
      <c r="R185" s="125" t="s">
        <v>125</v>
      </c>
      <c r="S185" s="206"/>
    </row>
    <row r="186" ht="72" spans="1:19">
      <c r="A186" s="17">
        <v>51</v>
      </c>
      <c r="B186" s="125" t="s">
        <v>365</v>
      </c>
      <c r="C186" s="125" t="s">
        <v>83</v>
      </c>
      <c r="D186" s="125" t="s">
        <v>219</v>
      </c>
      <c r="E186" s="125" t="s">
        <v>991</v>
      </c>
      <c r="F186" s="125" t="s">
        <v>32</v>
      </c>
      <c r="G186" s="125">
        <v>202403</v>
      </c>
      <c r="H186" s="125">
        <v>202408</v>
      </c>
      <c r="I186" s="125" t="s">
        <v>86</v>
      </c>
      <c r="J186" s="125" t="s">
        <v>992</v>
      </c>
      <c r="K186" s="125">
        <v>32</v>
      </c>
      <c r="L186" s="125">
        <v>32</v>
      </c>
      <c r="M186" s="125">
        <v>0</v>
      </c>
      <c r="N186" s="125">
        <v>1</v>
      </c>
      <c r="O186" s="125">
        <v>21</v>
      </c>
      <c r="P186" s="125">
        <v>105</v>
      </c>
      <c r="Q186" s="125" t="s">
        <v>993</v>
      </c>
      <c r="R186" s="125" t="s">
        <v>125</v>
      </c>
      <c r="S186" s="206"/>
    </row>
    <row r="187" ht="72" spans="1:19">
      <c r="A187" s="17">
        <v>52</v>
      </c>
      <c r="B187" s="125" t="s">
        <v>365</v>
      </c>
      <c r="C187" s="125" t="s">
        <v>83</v>
      </c>
      <c r="D187" s="125" t="s">
        <v>219</v>
      </c>
      <c r="E187" s="125" t="s">
        <v>994</v>
      </c>
      <c r="F187" s="125" t="s">
        <v>32</v>
      </c>
      <c r="G187" s="125">
        <v>202403</v>
      </c>
      <c r="H187" s="125">
        <v>202408</v>
      </c>
      <c r="I187" s="125" t="s">
        <v>86</v>
      </c>
      <c r="J187" s="125" t="s">
        <v>995</v>
      </c>
      <c r="K187" s="125">
        <v>18</v>
      </c>
      <c r="L187" s="125">
        <v>18</v>
      </c>
      <c r="M187" s="125">
        <v>0</v>
      </c>
      <c r="N187" s="125">
        <v>1</v>
      </c>
      <c r="O187" s="125">
        <v>310</v>
      </c>
      <c r="P187" s="125">
        <v>971</v>
      </c>
      <c r="Q187" s="125" t="s">
        <v>996</v>
      </c>
      <c r="R187" s="125" t="s">
        <v>125</v>
      </c>
      <c r="S187" s="206"/>
    </row>
    <row r="188" ht="72" spans="1:19">
      <c r="A188" s="17">
        <v>53</v>
      </c>
      <c r="B188" s="125" t="s">
        <v>365</v>
      </c>
      <c r="C188" s="125" t="s">
        <v>83</v>
      </c>
      <c r="D188" s="125" t="s">
        <v>814</v>
      </c>
      <c r="E188" s="125" t="s">
        <v>997</v>
      </c>
      <c r="F188" s="125" t="s">
        <v>32</v>
      </c>
      <c r="G188" s="125">
        <v>202401</v>
      </c>
      <c r="H188" s="125">
        <v>202404</v>
      </c>
      <c r="I188" s="125" t="s">
        <v>86</v>
      </c>
      <c r="J188" s="125" t="s">
        <v>998</v>
      </c>
      <c r="K188" s="125">
        <v>25</v>
      </c>
      <c r="L188" s="125">
        <v>25</v>
      </c>
      <c r="M188" s="125">
        <v>0</v>
      </c>
      <c r="N188" s="125">
        <v>1</v>
      </c>
      <c r="O188" s="125">
        <v>681</v>
      </c>
      <c r="P188" s="125">
        <v>2636</v>
      </c>
      <c r="Q188" s="125" t="s">
        <v>977</v>
      </c>
      <c r="R188" s="125" t="s">
        <v>125</v>
      </c>
      <c r="S188" s="206"/>
    </row>
    <row r="189" ht="72" spans="1:19">
      <c r="A189" s="17">
        <v>54</v>
      </c>
      <c r="B189" s="125" t="s">
        <v>365</v>
      </c>
      <c r="C189" s="125" t="s">
        <v>83</v>
      </c>
      <c r="D189" s="125" t="s">
        <v>814</v>
      </c>
      <c r="E189" s="125" t="s">
        <v>999</v>
      </c>
      <c r="F189" s="125" t="s">
        <v>32</v>
      </c>
      <c r="G189" s="125">
        <v>202401</v>
      </c>
      <c r="H189" s="125">
        <v>202408</v>
      </c>
      <c r="I189" s="125" t="s">
        <v>86</v>
      </c>
      <c r="J189" s="125" t="s">
        <v>1000</v>
      </c>
      <c r="K189" s="125">
        <v>30</v>
      </c>
      <c r="L189" s="125">
        <v>30</v>
      </c>
      <c r="M189" s="125">
        <v>0</v>
      </c>
      <c r="N189" s="125">
        <v>1</v>
      </c>
      <c r="O189" s="125">
        <v>285</v>
      </c>
      <c r="P189" s="125">
        <v>1049</v>
      </c>
      <c r="Q189" s="125" t="s">
        <v>977</v>
      </c>
      <c r="R189" s="125" t="s">
        <v>125</v>
      </c>
      <c r="S189" s="206"/>
    </row>
    <row r="190" ht="72" spans="1:19">
      <c r="A190" s="17">
        <v>55</v>
      </c>
      <c r="B190" s="125" t="s">
        <v>365</v>
      </c>
      <c r="C190" s="125" t="s">
        <v>83</v>
      </c>
      <c r="D190" s="125" t="s">
        <v>1001</v>
      </c>
      <c r="E190" s="125" t="s">
        <v>1002</v>
      </c>
      <c r="F190" s="125" t="s">
        <v>32</v>
      </c>
      <c r="G190" s="125">
        <v>202403</v>
      </c>
      <c r="H190" s="125">
        <v>202412</v>
      </c>
      <c r="I190" s="125" t="s">
        <v>86</v>
      </c>
      <c r="J190" s="125" t="s">
        <v>1003</v>
      </c>
      <c r="K190" s="125">
        <v>20</v>
      </c>
      <c r="L190" s="125">
        <v>20</v>
      </c>
      <c r="M190" s="125">
        <v>0</v>
      </c>
      <c r="N190" s="125">
        <v>1</v>
      </c>
      <c r="O190" s="125">
        <v>384</v>
      </c>
      <c r="P190" s="125">
        <v>1237</v>
      </c>
      <c r="Q190" s="125" t="s">
        <v>1004</v>
      </c>
      <c r="R190" s="125" t="s">
        <v>125</v>
      </c>
      <c r="S190" s="206"/>
    </row>
    <row r="191" ht="72" spans="1:19">
      <c r="A191" s="17">
        <v>56</v>
      </c>
      <c r="B191" s="125" t="s">
        <v>365</v>
      </c>
      <c r="C191" s="125" t="s">
        <v>83</v>
      </c>
      <c r="D191" s="125" t="s">
        <v>1005</v>
      </c>
      <c r="E191" s="125" t="s">
        <v>1006</v>
      </c>
      <c r="F191" s="125" t="s">
        <v>32</v>
      </c>
      <c r="G191" s="125">
        <v>202403</v>
      </c>
      <c r="H191" s="125">
        <v>202412</v>
      </c>
      <c r="I191" s="125" t="s">
        <v>86</v>
      </c>
      <c r="J191" s="125" t="s">
        <v>1007</v>
      </c>
      <c r="K191" s="125">
        <v>300</v>
      </c>
      <c r="L191" s="125">
        <v>300</v>
      </c>
      <c r="M191" s="125">
        <v>0</v>
      </c>
      <c r="N191" s="125">
        <v>1</v>
      </c>
      <c r="O191" s="125">
        <v>441</v>
      </c>
      <c r="P191" s="125">
        <v>1460</v>
      </c>
      <c r="Q191" s="125" t="s">
        <v>1004</v>
      </c>
      <c r="R191" s="125" t="s">
        <v>125</v>
      </c>
      <c r="S191" s="206"/>
    </row>
    <row r="192" ht="72" spans="1:19">
      <c r="A192" s="17">
        <v>57</v>
      </c>
      <c r="B192" s="125" t="s">
        <v>365</v>
      </c>
      <c r="C192" s="125" t="s">
        <v>586</v>
      </c>
      <c r="D192" s="125" t="s">
        <v>830</v>
      </c>
      <c r="E192" s="125" t="s">
        <v>1008</v>
      </c>
      <c r="F192" s="125" t="s">
        <v>32</v>
      </c>
      <c r="G192" s="125">
        <v>2024.1</v>
      </c>
      <c r="H192" s="125">
        <v>2024.12</v>
      </c>
      <c r="I192" s="75" t="s">
        <v>325</v>
      </c>
      <c r="J192" s="17" t="s">
        <v>1009</v>
      </c>
      <c r="K192" s="431">
        <v>6</v>
      </c>
      <c r="L192" s="431">
        <v>6</v>
      </c>
      <c r="M192" s="125"/>
      <c r="N192" s="125">
        <v>1</v>
      </c>
      <c r="O192" s="432">
        <v>627</v>
      </c>
      <c r="P192" s="432">
        <v>2239</v>
      </c>
      <c r="Q192" s="206" t="s">
        <v>1010</v>
      </c>
      <c r="R192" s="125" t="s">
        <v>218</v>
      </c>
      <c r="S192" s="206"/>
    </row>
    <row r="193" ht="72" spans="1:19">
      <c r="A193" s="17">
        <v>58</v>
      </c>
      <c r="B193" s="125" t="s">
        <v>365</v>
      </c>
      <c r="C193" s="125" t="s">
        <v>586</v>
      </c>
      <c r="D193" s="125" t="s">
        <v>830</v>
      </c>
      <c r="E193" s="125" t="s">
        <v>1008</v>
      </c>
      <c r="F193" s="125" t="s">
        <v>32</v>
      </c>
      <c r="G193" s="125">
        <v>2024.1</v>
      </c>
      <c r="H193" s="125">
        <v>2024.12</v>
      </c>
      <c r="I193" s="75" t="s">
        <v>325</v>
      </c>
      <c r="J193" s="17" t="s">
        <v>1011</v>
      </c>
      <c r="K193" s="431">
        <v>9</v>
      </c>
      <c r="L193" s="431">
        <v>9</v>
      </c>
      <c r="M193" s="125"/>
      <c r="N193" s="125">
        <v>1</v>
      </c>
      <c r="O193" s="432">
        <v>30</v>
      </c>
      <c r="P193" s="432">
        <v>130</v>
      </c>
      <c r="Q193" s="206" t="s">
        <v>1010</v>
      </c>
      <c r="R193" s="125" t="s">
        <v>218</v>
      </c>
      <c r="S193" s="206"/>
    </row>
    <row r="194" ht="72" spans="1:19">
      <c r="A194" s="17">
        <v>59</v>
      </c>
      <c r="B194" s="125" t="s">
        <v>365</v>
      </c>
      <c r="C194" s="125" t="s">
        <v>586</v>
      </c>
      <c r="D194" s="125" t="s">
        <v>830</v>
      </c>
      <c r="E194" s="125" t="s">
        <v>1008</v>
      </c>
      <c r="F194" s="125" t="s">
        <v>32</v>
      </c>
      <c r="G194" s="125">
        <v>2024.1</v>
      </c>
      <c r="H194" s="125">
        <v>2024.12</v>
      </c>
      <c r="I194" s="75" t="s">
        <v>325</v>
      </c>
      <c r="J194" s="17" t="s">
        <v>1012</v>
      </c>
      <c r="K194" s="431">
        <v>6</v>
      </c>
      <c r="L194" s="431">
        <v>6</v>
      </c>
      <c r="M194" s="125"/>
      <c r="N194" s="125">
        <v>1</v>
      </c>
      <c r="O194" s="432">
        <v>23</v>
      </c>
      <c r="P194" s="432">
        <v>110</v>
      </c>
      <c r="Q194" s="206" t="s">
        <v>1010</v>
      </c>
      <c r="R194" s="125" t="s">
        <v>218</v>
      </c>
      <c r="S194" s="206"/>
    </row>
    <row r="195" ht="72" spans="1:19">
      <c r="A195" s="17">
        <v>60</v>
      </c>
      <c r="B195" s="125" t="s">
        <v>365</v>
      </c>
      <c r="C195" s="125" t="s">
        <v>586</v>
      </c>
      <c r="D195" s="125" t="s">
        <v>830</v>
      </c>
      <c r="E195" s="125" t="s">
        <v>1008</v>
      </c>
      <c r="F195" s="125" t="s">
        <v>32</v>
      </c>
      <c r="G195" s="125">
        <v>2024.1</v>
      </c>
      <c r="H195" s="125">
        <v>2024.12</v>
      </c>
      <c r="I195" s="75" t="s">
        <v>325</v>
      </c>
      <c r="J195" s="17" t="s">
        <v>1013</v>
      </c>
      <c r="K195" s="431">
        <v>2</v>
      </c>
      <c r="L195" s="431">
        <v>2</v>
      </c>
      <c r="M195" s="125"/>
      <c r="N195" s="125">
        <v>1</v>
      </c>
      <c r="O195" s="432">
        <v>20</v>
      </c>
      <c r="P195" s="432">
        <v>100</v>
      </c>
      <c r="Q195" s="206" t="s">
        <v>1010</v>
      </c>
      <c r="R195" s="125" t="s">
        <v>218</v>
      </c>
      <c r="S195" s="206"/>
    </row>
    <row r="196" ht="72" spans="1:19">
      <c r="A196" s="17">
        <v>61</v>
      </c>
      <c r="B196" s="125" t="s">
        <v>365</v>
      </c>
      <c r="C196" s="125" t="s">
        <v>586</v>
      </c>
      <c r="D196" s="125" t="s">
        <v>587</v>
      </c>
      <c r="E196" s="125" t="s">
        <v>1014</v>
      </c>
      <c r="F196" s="125" t="s">
        <v>32</v>
      </c>
      <c r="G196" s="125">
        <v>2024.1</v>
      </c>
      <c r="H196" s="125">
        <v>2024.12</v>
      </c>
      <c r="I196" s="75" t="s">
        <v>325</v>
      </c>
      <c r="J196" s="75" t="s">
        <v>1015</v>
      </c>
      <c r="K196" s="408">
        <v>60</v>
      </c>
      <c r="L196" s="408">
        <v>60</v>
      </c>
      <c r="M196" s="125"/>
      <c r="N196" s="125">
        <v>1</v>
      </c>
      <c r="O196" s="125">
        <v>423</v>
      </c>
      <c r="P196" s="125">
        <v>1377</v>
      </c>
      <c r="Q196" s="75" t="s">
        <v>1016</v>
      </c>
      <c r="R196" s="125" t="s">
        <v>218</v>
      </c>
      <c r="S196" s="206"/>
    </row>
    <row r="197" ht="72" spans="1:19">
      <c r="A197" s="17">
        <v>62</v>
      </c>
      <c r="B197" s="125" t="s">
        <v>365</v>
      </c>
      <c r="C197" s="125" t="s">
        <v>586</v>
      </c>
      <c r="D197" s="125" t="s">
        <v>1017</v>
      </c>
      <c r="E197" s="125" t="s">
        <v>1018</v>
      </c>
      <c r="F197" s="125" t="s">
        <v>32</v>
      </c>
      <c r="G197" s="125">
        <v>2024.1</v>
      </c>
      <c r="H197" s="125">
        <v>2024.12</v>
      </c>
      <c r="I197" s="75" t="s">
        <v>325</v>
      </c>
      <c r="J197" s="75" t="s">
        <v>885</v>
      </c>
      <c r="K197" s="408">
        <v>100</v>
      </c>
      <c r="L197" s="408">
        <v>100</v>
      </c>
      <c r="M197" s="125"/>
      <c r="N197" s="125">
        <v>1</v>
      </c>
      <c r="O197" s="125">
        <v>20</v>
      </c>
      <c r="P197" s="125">
        <v>85</v>
      </c>
      <c r="Q197" s="75" t="s">
        <v>375</v>
      </c>
      <c r="R197" s="125" t="s">
        <v>218</v>
      </c>
      <c r="S197" s="206"/>
    </row>
    <row r="198" ht="72" spans="1:19">
      <c r="A198" s="17">
        <v>63</v>
      </c>
      <c r="B198" s="125" t="s">
        <v>365</v>
      </c>
      <c r="C198" s="125" t="s">
        <v>586</v>
      </c>
      <c r="D198" s="125" t="s">
        <v>1017</v>
      </c>
      <c r="E198" s="125" t="s">
        <v>1019</v>
      </c>
      <c r="F198" s="125" t="s">
        <v>32</v>
      </c>
      <c r="G198" s="125">
        <v>2024.1</v>
      </c>
      <c r="H198" s="125">
        <v>2024.12</v>
      </c>
      <c r="I198" s="75" t="s">
        <v>325</v>
      </c>
      <c r="J198" s="75" t="s">
        <v>1020</v>
      </c>
      <c r="K198" s="408">
        <v>125</v>
      </c>
      <c r="L198" s="408">
        <v>125</v>
      </c>
      <c r="M198" s="125"/>
      <c r="N198" s="125">
        <v>1</v>
      </c>
      <c r="O198" s="125">
        <v>18</v>
      </c>
      <c r="P198" s="125">
        <v>68</v>
      </c>
      <c r="Q198" s="75" t="s">
        <v>375</v>
      </c>
      <c r="R198" s="125" t="s">
        <v>218</v>
      </c>
      <c r="S198" s="206"/>
    </row>
    <row r="199" ht="72" spans="1:19">
      <c r="A199" s="17">
        <v>64</v>
      </c>
      <c r="B199" s="125" t="s">
        <v>365</v>
      </c>
      <c r="C199" s="125" t="s">
        <v>586</v>
      </c>
      <c r="D199" s="125" t="s">
        <v>662</v>
      </c>
      <c r="E199" s="125" t="s">
        <v>375</v>
      </c>
      <c r="F199" s="125" t="s">
        <v>32</v>
      </c>
      <c r="G199" s="125">
        <v>2024.9</v>
      </c>
      <c r="H199" s="125">
        <v>2024.12</v>
      </c>
      <c r="I199" s="75" t="s">
        <v>325</v>
      </c>
      <c r="J199" s="75" t="s">
        <v>865</v>
      </c>
      <c r="K199" s="408">
        <v>150</v>
      </c>
      <c r="L199" s="408">
        <v>150</v>
      </c>
      <c r="M199" s="125"/>
      <c r="N199" s="125">
        <v>1</v>
      </c>
      <c r="O199" s="125">
        <v>342</v>
      </c>
      <c r="P199" s="125">
        <v>1243</v>
      </c>
      <c r="Q199" s="75" t="s">
        <v>375</v>
      </c>
      <c r="R199" s="125" t="s">
        <v>218</v>
      </c>
      <c r="S199" s="206"/>
    </row>
    <row r="200" ht="72" spans="1:19">
      <c r="A200" s="17">
        <v>65</v>
      </c>
      <c r="B200" s="125" t="s">
        <v>365</v>
      </c>
      <c r="C200" s="125" t="s">
        <v>586</v>
      </c>
      <c r="D200" s="125" t="s">
        <v>653</v>
      </c>
      <c r="E200" s="125" t="s">
        <v>1021</v>
      </c>
      <c r="F200" s="125" t="s">
        <v>32</v>
      </c>
      <c r="G200" s="125">
        <v>2024.1</v>
      </c>
      <c r="H200" s="125">
        <v>2024.12</v>
      </c>
      <c r="I200" s="75" t="s">
        <v>325</v>
      </c>
      <c r="J200" s="75" t="s">
        <v>1022</v>
      </c>
      <c r="K200" s="408">
        <v>20</v>
      </c>
      <c r="L200" s="408">
        <v>20</v>
      </c>
      <c r="M200" s="125"/>
      <c r="N200" s="125">
        <v>1</v>
      </c>
      <c r="O200" s="125">
        <v>78</v>
      </c>
      <c r="P200" s="125">
        <v>268</v>
      </c>
      <c r="Q200" s="75" t="s">
        <v>375</v>
      </c>
      <c r="R200" s="125" t="s">
        <v>218</v>
      </c>
      <c r="S200" s="206"/>
    </row>
    <row r="201" ht="72" spans="1:19">
      <c r="A201" s="17">
        <v>66</v>
      </c>
      <c r="B201" s="125" t="s">
        <v>365</v>
      </c>
      <c r="C201" s="125" t="s">
        <v>586</v>
      </c>
      <c r="D201" s="125" t="s">
        <v>1023</v>
      </c>
      <c r="E201" s="125" t="s">
        <v>1024</v>
      </c>
      <c r="F201" s="125" t="s">
        <v>32</v>
      </c>
      <c r="G201" s="125">
        <v>2024.1</v>
      </c>
      <c r="H201" s="125">
        <v>2024.12</v>
      </c>
      <c r="I201" s="75" t="s">
        <v>325</v>
      </c>
      <c r="J201" s="75" t="s">
        <v>1025</v>
      </c>
      <c r="K201" s="408">
        <v>60</v>
      </c>
      <c r="L201" s="408">
        <v>60</v>
      </c>
      <c r="M201" s="125"/>
      <c r="N201" s="125">
        <v>1</v>
      </c>
      <c r="O201" s="125">
        <v>37</v>
      </c>
      <c r="P201" s="125">
        <v>149</v>
      </c>
      <c r="Q201" s="75" t="s">
        <v>1026</v>
      </c>
      <c r="R201" s="125" t="s">
        <v>218</v>
      </c>
      <c r="S201" s="206"/>
    </row>
    <row r="202" ht="72" spans="1:19">
      <c r="A202" s="17">
        <v>67</v>
      </c>
      <c r="B202" s="125" t="s">
        <v>365</v>
      </c>
      <c r="C202" s="125" t="s">
        <v>586</v>
      </c>
      <c r="D202" s="125" t="s">
        <v>1023</v>
      </c>
      <c r="E202" s="125" t="s">
        <v>1027</v>
      </c>
      <c r="F202" s="125" t="s">
        <v>32</v>
      </c>
      <c r="G202" s="125">
        <v>2024.1</v>
      </c>
      <c r="H202" s="125">
        <v>2024.12</v>
      </c>
      <c r="I202" s="75" t="s">
        <v>325</v>
      </c>
      <c r="J202" s="75" t="s">
        <v>1028</v>
      </c>
      <c r="K202" s="408">
        <v>20</v>
      </c>
      <c r="L202" s="408">
        <v>20</v>
      </c>
      <c r="M202" s="125"/>
      <c r="N202" s="125">
        <v>1</v>
      </c>
      <c r="O202" s="125">
        <v>63</v>
      </c>
      <c r="P202" s="125">
        <v>253</v>
      </c>
      <c r="Q202" s="75" t="s">
        <v>1026</v>
      </c>
      <c r="R202" s="125" t="s">
        <v>218</v>
      </c>
      <c r="S202" s="206"/>
    </row>
    <row r="203" ht="84" spans="1:19">
      <c r="A203" s="17">
        <v>68</v>
      </c>
      <c r="B203" s="125" t="s">
        <v>365</v>
      </c>
      <c r="C203" s="125" t="s">
        <v>586</v>
      </c>
      <c r="D203" s="125" t="s">
        <v>1029</v>
      </c>
      <c r="E203" s="125" t="s">
        <v>1030</v>
      </c>
      <c r="F203" s="125" t="s">
        <v>32</v>
      </c>
      <c r="G203" s="125">
        <v>2024.1</v>
      </c>
      <c r="H203" s="125">
        <v>2024.12</v>
      </c>
      <c r="I203" s="75" t="s">
        <v>325</v>
      </c>
      <c r="J203" s="75" t="s">
        <v>1031</v>
      </c>
      <c r="K203" s="408">
        <v>498</v>
      </c>
      <c r="L203" s="408">
        <v>498</v>
      </c>
      <c r="M203" s="125"/>
      <c r="N203" s="125">
        <v>2</v>
      </c>
      <c r="O203" s="125">
        <v>1094</v>
      </c>
      <c r="P203" s="125">
        <v>3843</v>
      </c>
      <c r="Q203" s="75" t="s">
        <v>1010</v>
      </c>
      <c r="R203" s="125" t="s">
        <v>218</v>
      </c>
      <c r="S203" s="206"/>
    </row>
    <row r="204" ht="72" spans="1:19">
      <c r="A204" s="17">
        <v>69</v>
      </c>
      <c r="B204" s="125" t="s">
        <v>365</v>
      </c>
      <c r="C204" s="125" t="s">
        <v>586</v>
      </c>
      <c r="D204" s="125" t="s">
        <v>1032</v>
      </c>
      <c r="E204" s="125" t="s">
        <v>1033</v>
      </c>
      <c r="F204" s="125" t="s">
        <v>32</v>
      </c>
      <c r="G204" s="125">
        <v>2024.05</v>
      </c>
      <c r="H204" s="125">
        <v>2024.12</v>
      </c>
      <c r="I204" s="75" t="s">
        <v>325</v>
      </c>
      <c r="J204" s="75" t="s">
        <v>1034</v>
      </c>
      <c r="K204" s="408">
        <v>150</v>
      </c>
      <c r="L204" s="408">
        <v>150</v>
      </c>
      <c r="M204" s="125"/>
      <c r="N204" s="125">
        <v>3</v>
      </c>
      <c r="O204" s="125">
        <v>568</v>
      </c>
      <c r="P204" s="125">
        <v>2070</v>
      </c>
      <c r="Q204" s="75" t="s">
        <v>1010</v>
      </c>
      <c r="R204" s="125" t="s">
        <v>218</v>
      </c>
      <c r="S204" s="206"/>
    </row>
    <row r="205" ht="72" spans="1:19">
      <c r="A205" s="17">
        <v>70</v>
      </c>
      <c r="B205" s="125" t="s">
        <v>365</v>
      </c>
      <c r="C205" s="125" t="s">
        <v>586</v>
      </c>
      <c r="D205" s="125" t="s">
        <v>1032</v>
      </c>
      <c r="E205" s="125" t="s">
        <v>1035</v>
      </c>
      <c r="F205" s="125" t="s">
        <v>32</v>
      </c>
      <c r="G205" s="125">
        <v>2024.05</v>
      </c>
      <c r="H205" s="125">
        <v>2024.12</v>
      </c>
      <c r="I205" s="75" t="s">
        <v>325</v>
      </c>
      <c r="J205" s="75" t="s">
        <v>1036</v>
      </c>
      <c r="K205" s="408">
        <v>20</v>
      </c>
      <c r="L205" s="408">
        <v>20</v>
      </c>
      <c r="M205" s="125"/>
      <c r="N205" s="125">
        <v>1</v>
      </c>
      <c r="O205" s="125">
        <v>17</v>
      </c>
      <c r="P205" s="125">
        <v>66</v>
      </c>
      <c r="Q205" s="75" t="s">
        <v>1010</v>
      </c>
      <c r="R205" s="125" t="s">
        <v>218</v>
      </c>
      <c r="S205" s="206"/>
    </row>
    <row r="206" ht="72" spans="1:19">
      <c r="A206" s="17">
        <v>71</v>
      </c>
      <c r="B206" s="125" t="s">
        <v>365</v>
      </c>
      <c r="C206" s="125" t="s">
        <v>586</v>
      </c>
      <c r="D206" s="125" t="s">
        <v>1032</v>
      </c>
      <c r="E206" s="125" t="s">
        <v>1037</v>
      </c>
      <c r="F206" s="125" t="s">
        <v>32</v>
      </c>
      <c r="G206" s="125">
        <v>2024.05</v>
      </c>
      <c r="H206" s="125">
        <v>2024.12</v>
      </c>
      <c r="I206" s="75" t="s">
        <v>325</v>
      </c>
      <c r="J206" s="75" t="s">
        <v>1038</v>
      </c>
      <c r="K206" s="408">
        <v>20</v>
      </c>
      <c r="L206" s="408">
        <v>20</v>
      </c>
      <c r="M206" s="125"/>
      <c r="N206" s="125">
        <v>1</v>
      </c>
      <c r="O206" s="125">
        <v>29</v>
      </c>
      <c r="P206" s="125">
        <v>99</v>
      </c>
      <c r="Q206" s="75" t="s">
        <v>1010</v>
      </c>
      <c r="R206" s="125" t="s">
        <v>218</v>
      </c>
      <c r="S206" s="206"/>
    </row>
    <row r="207" ht="72" spans="1:19">
      <c r="A207" s="17">
        <v>72</v>
      </c>
      <c r="B207" s="125" t="s">
        <v>365</v>
      </c>
      <c r="C207" s="125" t="s">
        <v>586</v>
      </c>
      <c r="D207" s="125" t="s">
        <v>1032</v>
      </c>
      <c r="E207" s="125" t="s">
        <v>1039</v>
      </c>
      <c r="F207" s="125" t="s">
        <v>32</v>
      </c>
      <c r="G207" s="125">
        <v>2024.05</v>
      </c>
      <c r="H207" s="125">
        <v>2024.12</v>
      </c>
      <c r="I207" s="75" t="s">
        <v>325</v>
      </c>
      <c r="J207" s="75" t="s">
        <v>1025</v>
      </c>
      <c r="K207" s="408">
        <v>60</v>
      </c>
      <c r="L207" s="408">
        <v>60</v>
      </c>
      <c r="M207" s="125"/>
      <c r="N207" s="125">
        <v>1</v>
      </c>
      <c r="O207" s="125">
        <v>15</v>
      </c>
      <c r="P207" s="125">
        <v>54</v>
      </c>
      <c r="Q207" s="75" t="s">
        <v>1010</v>
      </c>
      <c r="R207" s="125" t="s">
        <v>218</v>
      </c>
      <c r="S207" s="206"/>
    </row>
    <row r="208" ht="72" spans="1:19">
      <c r="A208" s="17">
        <v>73</v>
      </c>
      <c r="B208" s="125" t="s">
        <v>365</v>
      </c>
      <c r="C208" s="125" t="s">
        <v>586</v>
      </c>
      <c r="D208" s="125" t="s">
        <v>1032</v>
      </c>
      <c r="E208" s="125" t="s">
        <v>1040</v>
      </c>
      <c r="F208" s="125" t="s">
        <v>32</v>
      </c>
      <c r="G208" s="125">
        <v>2024.05</v>
      </c>
      <c r="H208" s="125">
        <v>2024.12</v>
      </c>
      <c r="I208" s="75" t="s">
        <v>325</v>
      </c>
      <c r="J208" s="75" t="s">
        <v>1041</v>
      </c>
      <c r="K208" s="408">
        <v>15</v>
      </c>
      <c r="L208" s="408">
        <v>15</v>
      </c>
      <c r="M208" s="125"/>
      <c r="N208" s="125">
        <v>1</v>
      </c>
      <c r="O208" s="125">
        <v>17</v>
      </c>
      <c r="P208" s="125">
        <v>58</v>
      </c>
      <c r="Q208" s="75" t="s">
        <v>1010</v>
      </c>
      <c r="R208" s="125" t="s">
        <v>218</v>
      </c>
      <c r="S208" s="206"/>
    </row>
    <row r="209" ht="72" spans="1:19">
      <c r="A209" s="17">
        <v>74</v>
      </c>
      <c r="B209" s="125" t="s">
        <v>365</v>
      </c>
      <c r="C209" s="125" t="s">
        <v>586</v>
      </c>
      <c r="D209" s="125" t="s">
        <v>1032</v>
      </c>
      <c r="E209" s="125" t="s">
        <v>1042</v>
      </c>
      <c r="F209" s="125" t="s">
        <v>32</v>
      </c>
      <c r="G209" s="125">
        <v>2024.05</v>
      </c>
      <c r="H209" s="125">
        <v>2024.12</v>
      </c>
      <c r="I209" s="75" t="s">
        <v>325</v>
      </c>
      <c r="J209" s="75" t="s">
        <v>1041</v>
      </c>
      <c r="K209" s="408">
        <v>15</v>
      </c>
      <c r="L209" s="408">
        <v>15</v>
      </c>
      <c r="M209" s="125"/>
      <c r="N209" s="125">
        <v>1</v>
      </c>
      <c r="O209" s="125">
        <v>11</v>
      </c>
      <c r="P209" s="125">
        <v>38</v>
      </c>
      <c r="Q209" s="75" t="s">
        <v>1010</v>
      </c>
      <c r="R209" s="125" t="s">
        <v>218</v>
      </c>
      <c r="S209" s="206"/>
    </row>
    <row r="210" ht="72" spans="1:19">
      <c r="A210" s="17">
        <v>75</v>
      </c>
      <c r="B210" s="125" t="s">
        <v>365</v>
      </c>
      <c r="C210" s="125" t="s">
        <v>586</v>
      </c>
      <c r="D210" s="125" t="s">
        <v>1032</v>
      </c>
      <c r="E210" s="125" t="s">
        <v>1043</v>
      </c>
      <c r="F210" s="125" t="s">
        <v>32</v>
      </c>
      <c r="G210" s="125">
        <v>2024.05</v>
      </c>
      <c r="H210" s="125">
        <v>2024.12</v>
      </c>
      <c r="I210" s="75" t="s">
        <v>325</v>
      </c>
      <c r="J210" s="75" t="s">
        <v>1041</v>
      </c>
      <c r="K210" s="408">
        <v>15</v>
      </c>
      <c r="L210" s="408">
        <v>15</v>
      </c>
      <c r="M210" s="125"/>
      <c r="N210" s="125">
        <v>1</v>
      </c>
      <c r="O210" s="125">
        <v>28</v>
      </c>
      <c r="P210" s="125">
        <v>88</v>
      </c>
      <c r="Q210" s="75" t="s">
        <v>1010</v>
      </c>
      <c r="R210" s="125" t="s">
        <v>218</v>
      </c>
      <c r="S210" s="206"/>
    </row>
    <row r="211" ht="72" spans="1:19">
      <c r="A211" s="17">
        <v>76</v>
      </c>
      <c r="B211" s="125" t="s">
        <v>365</v>
      </c>
      <c r="C211" s="125" t="s">
        <v>586</v>
      </c>
      <c r="D211" s="125" t="s">
        <v>1032</v>
      </c>
      <c r="E211" s="125" t="s">
        <v>1044</v>
      </c>
      <c r="F211" s="125" t="s">
        <v>32</v>
      </c>
      <c r="G211" s="125">
        <v>2024.05</v>
      </c>
      <c r="H211" s="125">
        <v>2024.12</v>
      </c>
      <c r="I211" s="75" t="s">
        <v>325</v>
      </c>
      <c r="J211" s="75" t="s">
        <v>885</v>
      </c>
      <c r="K211" s="408">
        <v>100</v>
      </c>
      <c r="L211" s="408">
        <v>100</v>
      </c>
      <c r="M211" s="125"/>
      <c r="N211" s="125">
        <v>1</v>
      </c>
      <c r="O211" s="125">
        <v>18</v>
      </c>
      <c r="P211" s="125">
        <v>54</v>
      </c>
      <c r="Q211" s="75" t="s">
        <v>1010</v>
      </c>
      <c r="R211" s="125" t="s">
        <v>218</v>
      </c>
      <c r="S211" s="206"/>
    </row>
    <row r="212" ht="72" spans="1:19">
      <c r="A212" s="17">
        <v>77</v>
      </c>
      <c r="B212" s="125" t="s">
        <v>365</v>
      </c>
      <c r="C212" s="125" t="s">
        <v>586</v>
      </c>
      <c r="D212" s="125" t="s">
        <v>1045</v>
      </c>
      <c r="E212" s="125" t="s">
        <v>1046</v>
      </c>
      <c r="F212" s="125" t="s">
        <v>32</v>
      </c>
      <c r="G212" s="125">
        <v>2024.03</v>
      </c>
      <c r="H212" s="125">
        <v>2024.08</v>
      </c>
      <c r="I212" s="75" t="s">
        <v>325</v>
      </c>
      <c r="J212" s="75" t="s">
        <v>1047</v>
      </c>
      <c r="K212" s="408">
        <v>88</v>
      </c>
      <c r="L212" s="408">
        <v>88</v>
      </c>
      <c r="M212" s="125"/>
      <c r="N212" s="125">
        <v>1</v>
      </c>
      <c r="O212" s="125">
        <v>68</v>
      </c>
      <c r="P212" s="125">
        <v>272</v>
      </c>
      <c r="Q212" s="75" t="s">
        <v>1048</v>
      </c>
      <c r="R212" s="125" t="s">
        <v>218</v>
      </c>
      <c r="S212" s="206"/>
    </row>
    <row r="213" ht="72" spans="1:19">
      <c r="A213" s="17">
        <v>78</v>
      </c>
      <c r="B213" s="125" t="s">
        <v>365</v>
      </c>
      <c r="C213" s="125" t="s">
        <v>586</v>
      </c>
      <c r="D213" s="125" t="s">
        <v>1049</v>
      </c>
      <c r="E213" s="125" t="s">
        <v>386</v>
      </c>
      <c r="F213" s="125" t="s">
        <v>32</v>
      </c>
      <c r="G213" s="125">
        <v>2024.6</v>
      </c>
      <c r="H213" s="125">
        <v>2024.12</v>
      </c>
      <c r="I213" s="75" t="s">
        <v>325</v>
      </c>
      <c r="J213" s="75" t="s">
        <v>1050</v>
      </c>
      <c r="K213" s="408">
        <v>20</v>
      </c>
      <c r="L213" s="408">
        <v>20</v>
      </c>
      <c r="M213" s="125"/>
      <c r="N213" s="125">
        <v>1</v>
      </c>
      <c r="O213" s="125">
        <v>465</v>
      </c>
      <c r="P213" s="125">
        <v>1657</v>
      </c>
      <c r="Q213" s="75" t="s">
        <v>1048</v>
      </c>
      <c r="R213" s="125" t="s">
        <v>218</v>
      </c>
      <c r="S213" s="206"/>
    </row>
    <row r="214" ht="72" spans="1:19">
      <c r="A214" s="17">
        <v>79</v>
      </c>
      <c r="B214" s="125" t="s">
        <v>365</v>
      </c>
      <c r="C214" s="125" t="s">
        <v>586</v>
      </c>
      <c r="D214" s="125" t="s">
        <v>1049</v>
      </c>
      <c r="E214" s="125" t="s">
        <v>386</v>
      </c>
      <c r="F214" s="125" t="s">
        <v>32</v>
      </c>
      <c r="G214" s="125">
        <v>2024.6</v>
      </c>
      <c r="H214" s="125">
        <v>2024.12</v>
      </c>
      <c r="I214" s="75" t="s">
        <v>325</v>
      </c>
      <c r="J214" s="75" t="s">
        <v>1051</v>
      </c>
      <c r="K214" s="408">
        <v>20</v>
      </c>
      <c r="L214" s="408">
        <v>20</v>
      </c>
      <c r="M214" s="125"/>
      <c r="N214" s="125">
        <v>1</v>
      </c>
      <c r="O214" s="125">
        <v>102</v>
      </c>
      <c r="P214" s="125">
        <v>365</v>
      </c>
      <c r="Q214" s="75" t="s">
        <v>1048</v>
      </c>
      <c r="R214" s="125" t="s">
        <v>218</v>
      </c>
      <c r="S214" s="206"/>
    </row>
    <row r="215" ht="72" spans="1:19">
      <c r="A215" s="17">
        <v>80</v>
      </c>
      <c r="B215" s="125" t="s">
        <v>365</v>
      </c>
      <c r="C215" s="125" t="s">
        <v>586</v>
      </c>
      <c r="D215" s="125" t="s">
        <v>822</v>
      </c>
      <c r="E215" s="125" t="s">
        <v>1052</v>
      </c>
      <c r="F215" s="125" t="s">
        <v>32</v>
      </c>
      <c r="G215" s="125">
        <v>2024.3</v>
      </c>
      <c r="H215" s="125">
        <v>2024.12</v>
      </c>
      <c r="I215" s="75" t="s">
        <v>325</v>
      </c>
      <c r="J215" s="75" t="s">
        <v>1053</v>
      </c>
      <c r="K215" s="408">
        <v>21</v>
      </c>
      <c r="L215" s="408">
        <v>21</v>
      </c>
      <c r="M215" s="125">
        <v>0</v>
      </c>
      <c r="N215" s="125">
        <v>1</v>
      </c>
      <c r="O215" s="125">
        <v>30</v>
      </c>
      <c r="P215" s="125">
        <v>154</v>
      </c>
      <c r="Q215" s="75" t="s">
        <v>1048</v>
      </c>
      <c r="R215" s="125" t="s">
        <v>218</v>
      </c>
      <c r="S215" s="206"/>
    </row>
    <row r="216" ht="72" spans="1:19">
      <c r="A216" s="17">
        <v>81</v>
      </c>
      <c r="B216" s="125" t="s">
        <v>365</v>
      </c>
      <c r="C216" s="125" t="s">
        <v>586</v>
      </c>
      <c r="D216" s="125" t="s">
        <v>1054</v>
      </c>
      <c r="E216" s="125" t="s">
        <v>386</v>
      </c>
      <c r="F216" s="125" t="s">
        <v>32</v>
      </c>
      <c r="G216" s="125">
        <v>2024.1</v>
      </c>
      <c r="H216" s="125">
        <v>2024.12</v>
      </c>
      <c r="I216" s="75" t="s">
        <v>325</v>
      </c>
      <c r="J216" s="75" t="s">
        <v>1055</v>
      </c>
      <c r="K216" s="408">
        <v>120</v>
      </c>
      <c r="L216" s="408">
        <v>120</v>
      </c>
      <c r="M216" s="125"/>
      <c r="N216" s="125">
        <v>1</v>
      </c>
      <c r="O216" s="125">
        <v>150</v>
      </c>
      <c r="P216" s="125">
        <v>450</v>
      </c>
      <c r="Q216" s="75" t="s">
        <v>1048</v>
      </c>
      <c r="R216" s="125" t="s">
        <v>218</v>
      </c>
      <c r="S216" s="206"/>
    </row>
    <row r="217" ht="72" spans="1:19">
      <c r="A217" s="17">
        <v>82</v>
      </c>
      <c r="B217" s="125" t="s">
        <v>365</v>
      </c>
      <c r="C217" s="125" t="s">
        <v>61</v>
      </c>
      <c r="D217" s="125" t="s">
        <v>67</v>
      </c>
      <c r="E217" s="125" t="s">
        <v>1056</v>
      </c>
      <c r="F217" s="397" t="s">
        <v>383</v>
      </c>
      <c r="G217" s="125">
        <v>2024.07</v>
      </c>
      <c r="H217" s="125">
        <v>2024.12</v>
      </c>
      <c r="I217" s="125" t="s">
        <v>190</v>
      </c>
      <c r="J217" s="125" t="s">
        <v>1057</v>
      </c>
      <c r="K217" s="125">
        <v>15</v>
      </c>
      <c r="L217" s="125">
        <v>15</v>
      </c>
      <c r="M217" s="125">
        <v>0</v>
      </c>
      <c r="N217" s="125">
        <v>1</v>
      </c>
      <c r="O217" s="125">
        <v>619</v>
      </c>
      <c r="P217" s="125">
        <v>1920</v>
      </c>
      <c r="Q217" s="125" t="s">
        <v>1058</v>
      </c>
      <c r="R217" s="125" t="s">
        <v>218</v>
      </c>
      <c r="S217" s="206"/>
    </row>
    <row r="218" ht="72" spans="1:19">
      <c r="A218" s="17">
        <v>83</v>
      </c>
      <c r="B218" s="125" t="s">
        <v>365</v>
      </c>
      <c r="C218" s="125" t="s">
        <v>61</v>
      </c>
      <c r="D218" s="125" t="s">
        <v>67</v>
      </c>
      <c r="E218" s="125" t="s">
        <v>1059</v>
      </c>
      <c r="F218" s="125" t="s">
        <v>32</v>
      </c>
      <c r="G218" s="125">
        <v>2024.07</v>
      </c>
      <c r="H218" s="125">
        <v>2024.12</v>
      </c>
      <c r="I218" s="125" t="s">
        <v>190</v>
      </c>
      <c r="J218" s="125" t="s">
        <v>1060</v>
      </c>
      <c r="K218" s="125">
        <v>15</v>
      </c>
      <c r="L218" s="125">
        <v>15</v>
      </c>
      <c r="M218" s="125">
        <v>0</v>
      </c>
      <c r="N218" s="125">
        <v>1</v>
      </c>
      <c r="O218" s="125">
        <v>619</v>
      </c>
      <c r="P218" s="125">
        <v>1920</v>
      </c>
      <c r="Q218" s="125" t="s">
        <v>1058</v>
      </c>
      <c r="R218" s="125" t="s">
        <v>218</v>
      </c>
      <c r="S218" s="206"/>
    </row>
    <row r="219" ht="72" spans="1:19">
      <c r="A219" s="17">
        <v>84</v>
      </c>
      <c r="B219" s="125" t="s">
        <v>365</v>
      </c>
      <c r="C219" s="125" t="s">
        <v>61</v>
      </c>
      <c r="D219" s="125" t="s">
        <v>1061</v>
      </c>
      <c r="E219" s="125" t="s">
        <v>1062</v>
      </c>
      <c r="F219" s="125" t="s">
        <v>32</v>
      </c>
      <c r="G219" s="125">
        <v>2024.03</v>
      </c>
      <c r="H219" s="125">
        <v>2024.11</v>
      </c>
      <c r="I219" s="125" t="s">
        <v>190</v>
      </c>
      <c r="J219" s="125" t="s">
        <v>1063</v>
      </c>
      <c r="K219" s="125">
        <v>100</v>
      </c>
      <c r="L219" s="125">
        <v>100</v>
      </c>
      <c r="M219" s="125">
        <v>0</v>
      </c>
      <c r="N219" s="125">
        <v>1</v>
      </c>
      <c r="O219" s="125">
        <v>325</v>
      </c>
      <c r="P219" s="125">
        <v>1036</v>
      </c>
      <c r="Q219" s="125" t="s">
        <v>1064</v>
      </c>
      <c r="R219" s="125" t="s">
        <v>218</v>
      </c>
      <c r="S219" s="206"/>
    </row>
    <row r="220" ht="72" spans="1:19">
      <c r="A220" s="17">
        <v>85</v>
      </c>
      <c r="B220" s="125" t="s">
        <v>365</v>
      </c>
      <c r="C220" s="125" t="s">
        <v>61</v>
      </c>
      <c r="D220" s="125" t="s">
        <v>1065</v>
      </c>
      <c r="E220" s="125" t="s">
        <v>1066</v>
      </c>
      <c r="F220" s="397" t="s">
        <v>383</v>
      </c>
      <c r="G220" s="125">
        <v>2024.03</v>
      </c>
      <c r="H220" s="125">
        <v>2024.08</v>
      </c>
      <c r="I220" s="125" t="s">
        <v>190</v>
      </c>
      <c r="J220" s="125" t="s">
        <v>1067</v>
      </c>
      <c r="K220" s="125">
        <v>12</v>
      </c>
      <c r="L220" s="125">
        <v>12</v>
      </c>
      <c r="M220" s="125">
        <v>0</v>
      </c>
      <c r="N220" s="125">
        <v>1</v>
      </c>
      <c r="O220" s="125">
        <v>194</v>
      </c>
      <c r="P220" s="125">
        <v>479</v>
      </c>
      <c r="Q220" s="125" t="s">
        <v>306</v>
      </c>
      <c r="R220" s="125" t="s">
        <v>218</v>
      </c>
      <c r="S220" s="206"/>
    </row>
    <row r="221" ht="72" spans="1:19">
      <c r="A221" s="17">
        <v>86</v>
      </c>
      <c r="B221" s="125" t="s">
        <v>365</v>
      </c>
      <c r="C221" s="125" t="s">
        <v>61</v>
      </c>
      <c r="D221" s="125" t="s">
        <v>1068</v>
      </c>
      <c r="E221" s="125" t="s">
        <v>1069</v>
      </c>
      <c r="F221" s="125" t="s">
        <v>32</v>
      </c>
      <c r="G221" s="125">
        <v>2024.01</v>
      </c>
      <c r="H221" s="125">
        <v>2024.12</v>
      </c>
      <c r="I221" s="125" t="s">
        <v>190</v>
      </c>
      <c r="J221" s="125" t="s">
        <v>1070</v>
      </c>
      <c r="K221" s="125">
        <v>20</v>
      </c>
      <c r="L221" s="125">
        <v>20</v>
      </c>
      <c r="M221" s="125">
        <v>0</v>
      </c>
      <c r="N221" s="125">
        <v>1</v>
      </c>
      <c r="O221" s="125">
        <v>178</v>
      </c>
      <c r="P221" s="125">
        <v>689</v>
      </c>
      <c r="Q221" s="125" t="s">
        <v>1071</v>
      </c>
      <c r="R221" s="125" t="s">
        <v>218</v>
      </c>
      <c r="S221" s="206"/>
    </row>
    <row r="222" ht="72" spans="1:19">
      <c r="A222" s="17">
        <v>87</v>
      </c>
      <c r="B222" s="125" t="s">
        <v>365</v>
      </c>
      <c r="C222" s="125" t="s">
        <v>61</v>
      </c>
      <c r="D222" s="125" t="s">
        <v>1072</v>
      </c>
      <c r="E222" s="125" t="s">
        <v>1073</v>
      </c>
      <c r="F222" s="125" t="s">
        <v>32</v>
      </c>
      <c r="G222" s="125">
        <v>2024.03</v>
      </c>
      <c r="H222" s="125">
        <v>2024.11</v>
      </c>
      <c r="I222" s="125" t="s">
        <v>190</v>
      </c>
      <c r="J222" s="125" t="s">
        <v>1074</v>
      </c>
      <c r="K222" s="125">
        <v>16</v>
      </c>
      <c r="L222" s="125">
        <v>16</v>
      </c>
      <c r="M222" s="125">
        <v>0</v>
      </c>
      <c r="N222" s="125">
        <v>1</v>
      </c>
      <c r="O222" s="125">
        <v>113</v>
      </c>
      <c r="P222" s="125">
        <v>425</v>
      </c>
      <c r="Q222" s="125" t="s">
        <v>1075</v>
      </c>
      <c r="R222" s="125" t="s">
        <v>218</v>
      </c>
      <c r="S222" s="206"/>
    </row>
    <row r="223" ht="72" spans="1:19">
      <c r="A223" s="17">
        <v>88</v>
      </c>
      <c r="B223" s="125" t="s">
        <v>365</v>
      </c>
      <c r="C223" s="125" t="s">
        <v>61</v>
      </c>
      <c r="D223" s="125" t="s">
        <v>533</v>
      </c>
      <c r="E223" s="125" t="s">
        <v>1076</v>
      </c>
      <c r="F223" s="397" t="s">
        <v>383</v>
      </c>
      <c r="G223" s="125">
        <v>2024.02</v>
      </c>
      <c r="H223" s="125">
        <v>2024.03</v>
      </c>
      <c r="I223" s="125" t="s">
        <v>190</v>
      </c>
      <c r="J223" s="125" t="s">
        <v>1077</v>
      </c>
      <c r="K223" s="125">
        <v>10</v>
      </c>
      <c r="L223" s="125">
        <v>10</v>
      </c>
      <c r="M223" s="125"/>
      <c r="N223" s="125">
        <v>1</v>
      </c>
      <c r="O223" s="125">
        <v>283</v>
      </c>
      <c r="P223" s="125">
        <v>1028</v>
      </c>
      <c r="Q223" s="125" t="s">
        <v>1078</v>
      </c>
      <c r="R223" s="125" t="s">
        <v>218</v>
      </c>
      <c r="S223" s="206"/>
    </row>
    <row r="224" ht="72" spans="1:19">
      <c r="A224" s="17">
        <v>89</v>
      </c>
      <c r="B224" s="125" t="s">
        <v>365</v>
      </c>
      <c r="C224" s="125" t="s">
        <v>61</v>
      </c>
      <c r="D224" s="125" t="s">
        <v>533</v>
      </c>
      <c r="E224" s="125" t="s">
        <v>1079</v>
      </c>
      <c r="F224" s="397" t="s">
        <v>383</v>
      </c>
      <c r="G224" s="125">
        <v>2024.01</v>
      </c>
      <c r="H224" s="125">
        <v>2024.05</v>
      </c>
      <c r="I224" s="125" t="s">
        <v>190</v>
      </c>
      <c r="J224" s="125" t="s">
        <v>1080</v>
      </c>
      <c r="K224" s="125">
        <v>20</v>
      </c>
      <c r="L224" s="125">
        <v>20</v>
      </c>
      <c r="M224" s="125"/>
      <c r="N224" s="125">
        <v>1</v>
      </c>
      <c r="O224" s="125">
        <v>283</v>
      </c>
      <c r="P224" s="125">
        <v>1028</v>
      </c>
      <c r="Q224" s="125" t="s">
        <v>1078</v>
      </c>
      <c r="R224" s="125" t="s">
        <v>218</v>
      </c>
      <c r="S224" s="206"/>
    </row>
    <row r="225" ht="72" spans="1:19">
      <c r="A225" s="17">
        <v>90</v>
      </c>
      <c r="B225" s="125" t="s">
        <v>365</v>
      </c>
      <c r="C225" s="125" t="s">
        <v>61</v>
      </c>
      <c r="D225" s="125" t="s">
        <v>188</v>
      </c>
      <c r="E225" s="125" t="s">
        <v>1081</v>
      </c>
      <c r="F225" s="125" t="s">
        <v>32</v>
      </c>
      <c r="G225" s="125">
        <v>2024.03</v>
      </c>
      <c r="H225" s="125">
        <v>2024.12</v>
      </c>
      <c r="I225" s="125" t="s">
        <v>190</v>
      </c>
      <c r="J225" s="125" t="s">
        <v>1082</v>
      </c>
      <c r="K225" s="125">
        <v>20</v>
      </c>
      <c r="L225" s="125">
        <v>20</v>
      </c>
      <c r="M225" s="125">
        <v>0</v>
      </c>
      <c r="N225" s="125">
        <v>1</v>
      </c>
      <c r="O225" s="125">
        <v>370</v>
      </c>
      <c r="P225" s="125">
        <v>1126</v>
      </c>
      <c r="Q225" s="125" t="s">
        <v>1078</v>
      </c>
      <c r="R225" s="125" t="s">
        <v>218</v>
      </c>
      <c r="S225" s="206"/>
    </row>
    <row r="226" ht="72" spans="1:19">
      <c r="A226" s="17">
        <v>91</v>
      </c>
      <c r="B226" s="125" t="s">
        <v>365</v>
      </c>
      <c r="C226" s="125" t="s">
        <v>61</v>
      </c>
      <c r="D226" s="125" t="s">
        <v>188</v>
      </c>
      <c r="E226" s="125" t="s">
        <v>1083</v>
      </c>
      <c r="F226" s="397" t="s">
        <v>383</v>
      </c>
      <c r="G226" s="125">
        <v>2024.03</v>
      </c>
      <c r="H226" s="125">
        <v>2024.12</v>
      </c>
      <c r="I226" s="125" t="s">
        <v>190</v>
      </c>
      <c r="J226" s="125" t="s">
        <v>1084</v>
      </c>
      <c r="K226" s="125">
        <v>3.5</v>
      </c>
      <c r="L226" s="125">
        <v>3.5</v>
      </c>
      <c r="M226" s="125">
        <v>0</v>
      </c>
      <c r="N226" s="125">
        <v>1</v>
      </c>
      <c r="O226" s="125">
        <v>370</v>
      </c>
      <c r="P226" s="125">
        <v>1126</v>
      </c>
      <c r="Q226" s="125" t="s">
        <v>1078</v>
      </c>
      <c r="R226" s="125" t="s">
        <v>218</v>
      </c>
      <c r="S226" s="206"/>
    </row>
    <row r="227" ht="72" spans="1:19">
      <c r="A227" s="17">
        <v>92</v>
      </c>
      <c r="B227" s="125" t="s">
        <v>365</v>
      </c>
      <c r="C227" s="125" t="s">
        <v>61</v>
      </c>
      <c r="D227" s="125" t="s">
        <v>800</v>
      </c>
      <c r="E227" s="125" t="s">
        <v>1085</v>
      </c>
      <c r="F227" s="125" t="s">
        <v>32</v>
      </c>
      <c r="G227" s="419">
        <v>2024.01</v>
      </c>
      <c r="H227" s="125">
        <v>2024.12</v>
      </c>
      <c r="I227" s="125" t="s">
        <v>190</v>
      </c>
      <c r="J227" s="125" t="s">
        <v>1086</v>
      </c>
      <c r="K227" s="125">
        <v>100</v>
      </c>
      <c r="L227" s="125">
        <v>100</v>
      </c>
      <c r="M227" s="125">
        <v>0</v>
      </c>
      <c r="N227" s="125">
        <v>1</v>
      </c>
      <c r="O227" s="125">
        <v>280</v>
      </c>
      <c r="P227" s="125">
        <v>712</v>
      </c>
      <c r="Q227" s="125" t="s">
        <v>1078</v>
      </c>
      <c r="R227" s="125" t="s">
        <v>218</v>
      </c>
      <c r="S227" s="206"/>
    </row>
    <row r="228" ht="60" spans="1:19">
      <c r="A228" s="17">
        <v>93</v>
      </c>
      <c r="B228" s="125" t="s">
        <v>1087</v>
      </c>
      <c r="C228" s="125" t="s">
        <v>61</v>
      </c>
      <c r="D228" s="125" t="s">
        <v>1088</v>
      </c>
      <c r="E228" s="125" t="s">
        <v>1089</v>
      </c>
      <c r="F228" s="125" t="s">
        <v>117</v>
      </c>
      <c r="G228" s="125">
        <v>2024.2</v>
      </c>
      <c r="H228" s="125">
        <v>2024.9</v>
      </c>
      <c r="I228" s="125" t="s">
        <v>190</v>
      </c>
      <c r="J228" s="125" t="s">
        <v>1090</v>
      </c>
      <c r="K228" s="125">
        <v>120</v>
      </c>
      <c r="L228" s="125">
        <v>120</v>
      </c>
      <c r="M228" s="125">
        <v>0</v>
      </c>
      <c r="N228" s="125">
        <v>3</v>
      </c>
      <c r="O228" s="125">
        <v>52</v>
      </c>
      <c r="P228" s="125">
        <v>128</v>
      </c>
      <c r="Q228" s="125" t="s">
        <v>1091</v>
      </c>
      <c r="R228" s="125" t="s">
        <v>218</v>
      </c>
      <c r="S228" s="206"/>
    </row>
    <row r="229" ht="48" spans="1:19">
      <c r="A229" s="17">
        <v>94</v>
      </c>
      <c r="B229" s="125" t="s">
        <v>1087</v>
      </c>
      <c r="C229" s="125" t="s">
        <v>61</v>
      </c>
      <c r="D229" s="125" t="s">
        <v>1092</v>
      </c>
      <c r="E229" s="125" t="s">
        <v>1006</v>
      </c>
      <c r="F229" s="125" t="s">
        <v>32</v>
      </c>
      <c r="G229" s="125">
        <v>2024.01</v>
      </c>
      <c r="H229" s="125">
        <v>2024.12</v>
      </c>
      <c r="I229" s="125" t="s">
        <v>1093</v>
      </c>
      <c r="J229" s="125" t="s">
        <v>1094</v>
      </c>
      <c r="K229" s="125">
        <v>35</v>
      </c>
      <c r="L229" s="125">
        <v>35</v>
      </c>
      <c r="M229" s="125">
        <v>0</v>
      </c>
      <c r="N229" s="125">
        <v>2</v>
      </c>
      <c r="O229" s="125">
        <v>107</v>
      </c>
      <c r="P229" s="125">
        <v>258</v>
      </c>
      <c r="Q229" s="125" t="s">
        <v>1078</v>
      </c>
      <c r="R229" s="125" t="s">
        <v>218</v>
      </c>
      <c r="S229" s="206"/>
    </row>
    <row r="230" ht="48" spans="1:19">
      <c r="A230" s="17">
        <v>95</v>
      </c>
      <c r="B230" s="125" t="s">
        <v>1087</v>
      </c>
      <c r="C230" s="125" t="s">
        <v>61</v>
      </c>
      <c r="D230" s="125" t="s">
        <v>1092</v>
      </c>
      <c r="E230" s="125" t="s">
        <v>1006</v>
      </c>
      <c r="F230" s="125" t="s">
        <v>32</v>
      </c>
      <c r="G230" s="125">
        <v>2024.01</v>
      </c>
      <c r="H230" s="125">
        <v>2024.12</v>
      </c>
      <c r="I230" s="125" t="s">
        <v>1093</v>
      </c>
      <c r="J230" s="125" t="s">
        <v>1095</v>
      </c>
      <c r="K230" s="125">
        <v>100</v>
      </c>
      <c r="L230" s="125">
        <v>100</v>
      </c>
      <c r="M230" s="125">
        <v>0</v>
      </c>
      <c r="N230" s="125">
        <v>3</v>
      </c>
      <c r="O230" s="125">
        <v>223</v>
      </c>
      <c r="P230" s="125">
        <v>478</v>
      </c>
      <c r="Q230" s="125" t="s">
        <v>1078</v>
      </c>
      <c r="R230" s="125" t="s">
        <v>218</v>
      </c>
      <c r="S230" s="206"/>
    </row>
    <row r="231" ht="72" spans="1:19">
      <c r="A231" s="17">
        <v>96</v>
      </c>
      <c r="B231" s="125" t="s">
        <v>1087</v>
      </c>
      <c r="C231" s="125" t="s">
        <v>61</v>
      </c>
      <c r="D231" s="125" t="s">
        <v>630</v>
      </c>
      <c r="E231" s="125" t="s">
        <v>1096</v>
      </c>
      <c r="F231" s="125" t="s">
        <v>32</v>
      </c>
      <c r="G231" s="125">
        <v>2024.01</v>
      </c>
      <c r="H231" s="125">
        <v>2024.12</v>
      </c>
      <c r="I231" s="125" t="s">
        <v>190</v>
      </c>
      <c r="J231" s="125" t="s">
        <v>1097</v>
      </c>
      <c r="K231" s="125">
        <v>115</v>
      </c>
      <c r="L231" s="125">
        <v>115</v>
      </c>
      <c r="M231" s="125">
        <v>0</v>
      </c>
      <c r="N231" s="125">
        <v>1</v>
      </c>
      <c r="O231" s="125">
        <v>877</v>
      </c>
      <c r="P231" s="125">
        <v>2539</v>
      </c>
      <c r="Q231" s="125" t="s">
        <v>1098</v>
      </c>
      <c r="R231" s="125" t="s">
        <v>218</v>
      </c>
      <c r="S231" s="206"/>
    </row>
    <row r="232" ht="48" spans="1:19">
      <c r="A232" s="17">
        <v>97</v>
      </c>
      <c r="B232" s="125" t="s">
        <v>1087</v>
      </c>
      <c r="C232" s="125" t="s">
        <v>61</v>
      </c>
      <c r="D232" s="125" t="s">
        <v>1099</v>
      </c>
      <c r="E232" s="125" t="s">
        <v>1100</v>
      </c>
      <c r="F232" s="125" t="s">
        <v>32</v>
      </c>
      <c r="G232" s="125">
        <v>2024.03</v>
      </c>
      <c r="H232" s="125">
        <v>2024.12</v>
      </c>
      <c r="I232" s="125" t="s">
        <v>190</v>
      </c>
      <c r="J232" s="125" t="s">
        <v>1101</v>
      </c>
      <c r="K232" s="125">
        <v>15</v>
      </c>
      <c r="L232" s="125">
        <v>15</v>
      </c>
      <c r="M232" s="125">
        <v>0</v>
      </c>
      <c r="N232" s="125">
        <v>1</v>
      </c>
      <c r="O232" s="125">
        <v>418</v>
      </c>
      <c r="P232" s="125">
        <v>1297</v>
      </c>
      <c r="Q232" s="125" t="s">
        <v>1102</v>
      </c>
      <c r="R232" s="125" t="s">
        <v>218</v>
      </c>
      <c r="S232" s="206"/>
    </row>
    <row r="233" ht="72" spans="1:19">
      <c r="A233" s="17">
        <v>98</v>
      </c>
      <c r="B233" s="394" t="s">
        <v>365</v>
      </c>
      <c r="C233" s="416" t="s">
        <v>29</v>
      </c>
      <c r="D233" s="416" t="s">
        <v>161</v>
      </c>
      <c r="E233" s="416" t="s">
        <v>1103</v>
      </c>
      <c r="F233" s="405" t="s">
        <v>291</v>
      </c>
      <c r="G233" s="397">
        <v>2024.01</v>
      </c>
      <c r="H233" s="397">
        <v>2024.12</v>
      </c>
      <c r="I233" s="413" t="s">
        <v>709</v>
      </c>
      <c r="J233" s="394" t="s">
        <v>1104</v>
      </c>
      <c r="K233" s="422">
        <v>400</v>
      </c>
      <c r="L233" s="422">
        <v>400</v>
      </c>
      <c r="M233" s="125"/>
      <c r="N233" s="125">
        <v>2</v>
      </c>
      <c r="O233" s="409">
        <v>600</v>
      </c>
      <c r="P233" s="409">
        <v>2000</v>
      </c>
      <c r="Q233" s="413" t="s">
        <v>1105</v>
      </c>
      <c r="R233" s="125" t="s">
        <v>82</v>
      </c>
      <c r="S233" s="206"/>
    </row>
    <row r="234" ht="72" spans="1:19">
      <c r="A234" s="17">
        <v>99</v>
      </c>
      <c r="B234" s="394" t="s">
        <v>365</v>
      </c>
      <c r="C234" s="416" t="s">
        <v>29</v>
      </c>
      <c r="D234" s="416" t="s">
        <v>161</v>
      </c>
      <c r="E234" s="416" t="s">
        <v>1103</v>
      </c>
      <c r="F234" s="405" t="s">
        <v>32</v>
      </c>
      <c r="G234" s="397">
        <v>2024.01</v>
      </c>
      <c r="H234" s="397">
        <v>2024.12</v>
      </c>
      <c r="I234" s="413" t="s">
        <v>709</v>
      </c>
      <c r="J234" s="416" t="s">
        <v>1106</v>
      </c>
      <c r="K234" s="422">
        <v>60</v>
      </c>
      <c r="L234" s="422">
        <v>60</v>
      </c>
      <c r="M234" s="125"/>
      <c r="N234" s="125">
        <v>1</v>
      </c>
      <c r="O234" s="409">
        <v>50</v>
      </c>
      <c r="P234" s="409">
        <v>600</v>
      </c>
      <c r="Q234" s="413" t="s">
        <v>1105</v>
      </c>
      <c r="R234" s="125" t="s">
        <v>82</v>
      </c>
      <c r="S234" s="206"/>
    </row>
    <row r="235" ht="72" spans="1:19">
      <c r="A235" s="17">
        <v>100</v>
      </c>
      <c r="B235" s="394" t="s">
        <v>365</v>
      </c>
      <c r="C235" s="416" t="s">
        <v>29</v>
      </c>
      <c r="D235" s="416" t="s">
        <v>161</v>
      </c>
      <c r="E235" s="416" t="s">
        <v>1103</v>
      </c>
      <c r="F235" s="405" t="s">
        <v>32</v>
      </c>
      <c r="G235" s="397">
        <v>2024.01</v>
      </c>
      <c r="H235" s="397">
        <v>2024.12</v>
      </c>
      <c r="I235" s="413" t="s">
        <v>709</v>
      </c>
      <c r="J235" s="416" t="s">
        <v>1107</v>
      </c>
      <c r="K235" s="422">
        <v>10</v>
      </c>
      <c r="L235" s="422">
        <v>10</v>
      </c>
      <c r="M235" s="125"/>
      <c r="N235" s="125">
        <v>1</v>
      </c>
      <c r="O235" s="409">
        <v>30</v>
      </c>
      <c r="P235" s="409">
        <v>100</v>
      </c>
      <c r="Q235" s="413" t="s">
        <v>1105</v>
      </c>
      <c r="R235" s="125" t="s">
        <v>82</v>
      </c>
      <c r="S235" s="206"/>
    </row>
    <row r="236" ht="72" spans="1:19">
      <c r="A236" s="17">
        <v>101</v>
      </c>
      <c r="B236" s="394" t="s">
        <v>365</v>
      </c>
      <c r="C236" s="416" t="s">
        <v>29</v>
      </c>
      <c r="D236" s="416" t="s">
        <v>161</v>
      </c>
      <c r="E236" s="416" t="s">
        <v>1103</v>
      </c>
      <c r="F236" s="405" t="s">
        <v>291</v>
      </c>
      <c r="G236" s="397">
        <v>2024.01</v>
      </c>
      <c r="H236" s="397">
        <v>2024.12</v>
      </c>
      <c r="I236" s="413" t="s">
        <v>709</v>
      </c>
      <c r="J236" s="416" t="s">
        <v>1108</v>
      </c>
      <c r="K236" s="422">
        <v>6</v>
      </c>
      <c r="L236" s="422">
        <v>6</v>
      </c>
      <c r="M236" s="125"/>
      <c r="N236" s="125">
        <v>1</v>
      </c>
      <c r="O236" s="409">
        <v>60</v>
      </c>
      <c r="P236" s="409">
        <v>500</v>
      </c>
      <c r="Q236" s="413" t="s">
        <v>1105</v>
      </c>
      <c r="R236" s="125" t="s">
        <v>82</v>
      </c>
      <c r="S236" s="206"/>
    </row>
    <row r="237" ht="72" spans="1:19">
      <c r="A237" s="17">
        <v>102</v>
      </c>
      <c r="B237" s="394" t="s">
        <v>365</v>
      </c>
      <c r="C237" s="416" t="s">
        <v>29</v>
      </c>
      <c r="D237" s="416" t="s">
        <v>161</v>
      </c>
      <c r="E237" s="416" t="s">
        <v>1103</v>
      </c>
      <c r="F237" s="405" t="s">
        <v>291</v>
      </c>
      <c r="G237" s="397">
        <v>2024.01</v>
      </c>
      <c r="H237" s="397">
        <v>2024.12</v>
      </c>
      <c r="I237" s="413" t="s">
        <v>709</v>
      </c>
      <c r="J237" s="416" t="s">
        <v>1109</v>
      </c>
      <c r="K237" s="422">
        <v>2.8</v>
      </c>
      <c r="L237" s="422">
        <v>2.8</v>
      </c>
      <c r="M237" s="125"/>
      <c r="N237" s="125">
        <v>1</v>
      </c>
      <c r="O237" s="409">
        <v>30</v>
      </c>
      <c r="P237" s="409">
        <v>100</v>
      </c>
      <c r="Q237" s="413" t="s">
        <v>1105</v>
      </c>
      <c r="R237" s="125" t="s">
        <v>82</v>
      </c>
      <c r="S237" s="206"/>
    </row>
    <row r="238" ht="120" spans="1:19">
      <c r="A238" s="17">
        <v>103</v>
      </c>
      <c r="B238" s="416" t="s">
        <v>365</v>
      </c>
      <c r="C238" s="416" t="s">
        <v>29</v>
      </c>
      <c r="D238" s="416" t="s">
        <v>689</v>
      </c>
      <c r="E238" s="416" t="s">
        <v>1110</v>
      </c>
      <c r="F238" s="416" t="s">
        <v>700</v>
      </c>
      <c r="G238" s="416" t="s">
        <v>1111</v>
      </c>
      <c r="H238" s="416" t="s">
        <v>164</v>
      </c>
      <c r="I238" s="416" t="s">
        <v>33</v>
      </c>
      <c r="J238" s="416" t="s">
        <v>1112</v>
      </c>
      <c r="K238" s="416">
        <v>62.5</v>
      </c>
      <c r="L238" s="416">
        <v>62.5</v>
      </c>
      <c r="M238" s="416"/>
      <c r="N238" s="416">
        <v>1</v>
      </c>
      <c r="O238" s="416">
        <v>75</v>
      </c>
      <c r="P238" s="416">
        <v>368</v>
      </c>
      <c r="Q238" s="413" t="s">
        <v>1113</v>
      </c>
      <c r="R238" s="125" t="s">
        <v>82</v>
      </c>
      <c r="S238" s="206"/>
    </row>
    <row r="239" ht="84" spans="1:19">
      <c r="A239" s="17">
        <v>104</v>
      </c>
      <c r="B239" s="416" t="s">
        <v>365</v>
      </c>
      <c r="C239" s="416" t="s">
        <v>29</v>
      </c>
      <c r="D239" s="416" t="s">
        <v>689</v>
      </c>
      <c r="E239" s="416" t="s">
        <v>1114</v>
      </c>
      <c r="F239" s="416" t="s">
        <v>32</v>
      </c>
      <c r="G239" s="416" t="s">
        <v>1111</v>
      </c>
      <c r="H239" s="416" t="s">
        <v>164</v>
      </c>
      <c r="I239" s="416" t="s">
        <v>33</v>
      </c>
      <c r="J239" s="416" t="s">
        <v>1115</v>
      </c>
      <c r="K239" s="416">
        <v>14.75</v>
      </c>
      <c r="L239" s="416">
        <v>14.75</v>
      </c>
      <c r="M239" s="416"/>
      <c r="N239" s="416">
        <v>1</v>
      </c>
      <c r="O239" s="416">
        <v>21</v>
      </c>
      <c r="P239" s="416">
        <v>102</v>
      </c>
      <c r="Q239" s="413" t="s">
        <v>1116</v>
      </c>
      <c r="R239" s="125" t="s">
        <v>82</v>
      </c>
      <c r="S239" s="206"/>
    </row>
    <row r="240" ht="72" spans="1:19">
      <c r="A240" s="17">
        <v>105</v>
      </c>
      <c r="B240" s="416" t="s">
        <v>397</v>
      </c>
      <c r="C240" s="416" t="s">
        <v>29</v>
      </c>
      <c r="D240" s="416" t="s">
        <v>689</v>
      </c>
      <c r="E240" s="416" t="s">
        <v>1117</v>
      </c>
      <c r="F240" s="416" t="s">
        <v>1118</v>
      </c>
      <c r="G240" s="416" t="s">
        <v>1111</v>
      </c>
      <c r="H240" s="416" t="s">
        <v>164</v>
      </c>
      <c r="I240" s="416" t="s">
        <v>33</v>
      </c>
      <c r="J240" s="416" t="s">
        <v>1119</v>
      </c>
      <c r="K240" s="416">
        <v>49.65</v>
      </c>
      <c r="L240" s="416">
        <v>49.65</v>
      </c>
      <c r="M240" s="416"/>
      <c r="N240" s="416">
        <v>1</v>
      </c>
      <c r="O240" s="416">
        <v>256</v>
      </c>
      <c r="P240" s="416">
        <v>892</v>
      </c>
      <c r="Q240" s="416" t="s">
        <v>1120</v>
      </c>
      <c r="R240" s="125" t="s">
        <v>82</v>
      </c>
      <c r="S240" s="206"/>
    </row>
    <row r="241" ht="72" spans="1:19">
      <c r="A241" s="17">
        <v>106</v>
      </c>
      <c r="B241" s="394" t="s">
        <v>365</v>
      </c>
      <c r="C241" s="416" t="s">
        <v>29</v>
      </c>
      <c r="D241" s="416" t="s">
        <v>607</v>
      </c>
      <c r="E241" s="416" t="s">
        <v>386</v>
      </c>
      <c r="F241" s="405" t="s">
        <v>291</v>
      </c>
      <c r="G241" s="397">
        <v>2024.01</v>
      </c>
      <c r="H241" s="397">
        <v>2024.12</v>
      </c>
      <c r="I241" s="413" t="s">
        <v>694</v>
      </c>
      <c r="J241" s="416" t="s">
        <v>1121</v>
      </c>
      <c r="K241" s="422">
        <v>60</v>
      </c>
      <c r="L241" s="422">
        <v>60</v>
      </c>
      <c r="M241" s="125"/>
      <c r="N241" s="125">
        <v>1</v>
      </c>
      <c r="O241" s="409">
        <v>509</v>
      </c>
      <c r="P241" s="409">
        <v>1970</v>
      </c>
      <c r="Q241" s="413" t="s">
        <v>1122</v>
      </c>
      <c r="R241" s="125" t="s">
        <v>82</v>
      </c>
      <c r="S241" s="206"/>
    </row>
    <row r="242" ht="72" spans="1:19">
      <c r="A242" s="17">
        <v>107</v>
      </c>
      <c r="B242" s="394" t="s">
        <v>365</v>
      </c>
      <c r="C242" s="416" t="s">
        <v>29</v>
      </c>
      <c r="D242" s="416" t="s">
        <v>205</v>
      </c>
      <c r="E242" s="416" t="s">
        <v>1123</v>
      </c>
      <c r="F242" s="405" t="s">
        <v>700</v>
      </c>
      <c r="G242" s="397">
        <v>2024.1</v>
      </c>
      <c r="H242" s="397">
        <v>2024.5</v>
      </c>
      <c r="I242" s="413" t="s">
        <v>738</v>
      </c>
      <c r="J242" s="416" t="s">
        <v>1124</v>
      </c>
      <c r="K242" s="422">
        <v>3</v>
      </c>
      <c r="L242" s="422">
        <v>3</v>
      </c>
      <c r="M242" s="125"/>
      <c r="N242" s="125">
        <v>1</v>
      </c>
      <c r="O242" s="409">
        <v>45</v>
      </c>
      <c r="P242" s="409">
        <v>210</v>
      </c>
      <c r="Q242" s="413" t="s">
        <v>1125</v>
      </c>
      <c r="R242" s="125" t="s">
        <v>82</v>
      </c>
      <c r="S242" s="206"/>
    </row>
    <row r="243" ht="72" spans="1:19">
      <c r="A243" s="17">
        <v>108</v>
      </c>
      <c r="B243" s="394" t="s">
        <v>365</v>
      </c>
      <c r="C243" s="416" t="s">
        <v>29</v>
      </c>
      <c r="D243" s="416" t="s">
        <v>205</v>
      </c>
      <c r="E243" s="416" t="s">
        <v>1126</v>
      </c>
      <c r="F243" s="405" t="s">
        <v>1127</v>
      </c>
      <c r="G243" s="397">
        <v>2023.2</v>
      </c>
      <c r="H243" s="397" t="s">
        <v>1128</v>
      </c>
      <c r="I243" s="413" t="s">
        <v>738</v>
      </c>
      <c r="J243" s="416" t="s">
        <v>1129</v>
      </c>
      <c r="K243" s="422">
        <v>4</v>
      </c>
      <c r="L243" s="422">
        <v>4</v>
      </c>
      <c r="M243" s="125"/>
      <c r="N243" s="125">
        <v>1</v>
      </c>
      <c r="O243" s="409">
        <v>57</v>
      </c>
      <c r="P243" s="409">
        <v>148</v>
      </c>
      <c r="Q243" s="413" t="s">
        <v>1130</v>
      </c>
      <c r="R243" s="125" t="s">
        <v>82</v>
      </c>
      <c r="S243" s="206"/>
    </row>
    <row r="244" ht="72" spans="1:19">
      <c r="A244" s="17">
        <v>109</v>
      </c>
      <c r="B244" s="394" t="s">
        <v>365</v>
      </c>
      <c r="C244" s="416" t="s">
        <v>29</v>
      </c>
      <c r="D244" s="416" t="s">
        <v>205</v>
      </c>
      <c r="E244" s="416" t="s">
        <v>1131</v>
      </c>
      <c r="F244" s="405" t="s">
        <v>1132</v>
      </c>
      <c r="G244" s="397">
        <v>2023.5</v>
      </c>
      <c r="H244" s="397" t="s">
        <v>1133</v>
      </c>
      <c r="I244" s="413" t="s">
        <v>738</v>
      </c>
      <c r="J244" s="416" t="s">
        <v>1134</v>
      </c>
      <c r="K244" s="422">
        <v>1.5</v>
      </c>
      <c r="L244" s="422">
        <v>1.5</v>
      </c>
      <c r="M244" s="125"/>
      <c r="N244" s="125">
        <v>1</v>
      </c>
      <c r="O244" s="409">
        <v>45</v>
      </c>
      <c r="P244" s="409">
        <v>172</v>
      </c>
      <c r="Q244" s="413" t="s">
        <v>1130</v>
      </c>
      <c r="R244" s="125" t="s">
        <v>82</v>
      </c>
      <c r="S244" s="206"/>
    </row>
    <row r="245" ht="72" spans="1:19">
      <c r="A245" s="17">
        <v>110</v>
      </c>
      <c r="B245" s="394" t="s">
        <v>365</v>
      </c>
      <c r="C245" s="416" t="s">
        <v>29</v>
      </c>
      <c r="D245" s="416" t="s">
        <v>752</v>
      </c>
      <c r="E245" s="416" t="s">
        <v>1135</v>
      </c>
      <c r="F245" s="405" t="s">
        <v>291</v>
      </c>
      <c r="G245" s="397">
        <v>2024.03</v>
      </c>
      <c r="H245" s="397">
        <v>2024.12</v>
      </c>
      <c r="I245" s="413" t="s">
        <v>754</v>
      </c>
      <c r="J245" s="416" t="s">
        <v>1136</v>
      </c>
      <c r="K245" s="422">
        <v>20</v>
      </c>
      <c r="L245" s="422">
        <v>20</v>
      </c>
      <c r="M245" s="125"/>
      <c r="N245" s="125">
        <v>1</v>
      </c>
      <c r="O245" s="409">
        <v>60</v>
      </c>
      <c r="P245" s="409">
        <v>300</v>
      </c>
      <c r="Q245" s="394" t="s">
        <v>1137</v>
      </c>
      <c r="R245" s="125" t="s">
        <v>82</v>
      </c>
      <c r="S245" s="206"/>
    </row>
    <row r="246" ht="72" spans="1:19">
      <c r="A246" s="17">
        <v>111</v>
      </c>
      <c r="B246" s="394" t="s">
        <v>365</v>
      </c>
      <c r="C246" s="416" t="s">
        <v>29</v>
      </c>
      <c r="D246" s="416" t="s">
        <v>516</v>
      </c>
      <c r="E246" s="416" t="s">
        <v>1138</v>
      </c>
      <c r="F246" s="405" t="s">
        <v>1132</v>
      </c>
      <c r="G246" s="397">
        <v>2024.1</v>
      </c>
      <c r="H246" s="397">
        <v>2024.12</v>
      </c>
      <c r="I246" s="413" t="s">
        <v>717</v>
      </c>
      <c r="J246" s="416" t="s">
        <v>1139</v>
      </c>
      <c r="K246" s="422">
        <v>50</v>
      </c>
      <c r="L246" s="422">
        <v>50</v>
      </c>
      <c r="M246" s="125"/>
      <c r="N246" s="125">
        <v>1</v>
      </c>
      <c r="O246" s="409">
        <v>45</v>
      </c>
      <c r="P246" s="409">
        <v>300</v>
      </c>
      <c r="Q246" s="394" t="s">
        <v>1140</v>
      </c>
      <c r="R246" s="125" t="s">
        <v>82</v>
      </c>
      <c r="S246" s="206"/>
    </row>
    <row r="247" ht="48" spans="1:19">
      <c r="A247" s="17">
        <v>112</v>
      </c>
      <c r="B247" s="125" t="s">
        <v>397</v>
      </c>
      <c r="C247" s="125" t="s">
        <v>112</v>
      </c>
      <c r="D247" s="125" t="s">
        <v>556</v>
      </c>
      <c r="E247" s="397" t="s">
        <v>1141</v>
      </c>
      <c r="F247" s="397" t="s">
        <v>32</v>
      </c>
      <c r="G247" s="125">
        <v>2024.03</v>
      </c>
      <c r="H247" s="125">
        <v>2024.12</v>
      </c>
      <c r="I247" s="125" t="s">
        <v>229</v>
      </c>
      <c r="J247" s="397" t="s">
        <v>1142</v>
      </c>
      <c r="K247" s="397">
        <v>25</v>
      </c>
      <c r="L247" s="397">
        <v>25</v>
      </c>
      <c r="M247" s="125">
        <v>0</v>
      </c>
      <c r="N247" s="125">
        <v>1</v>
      </c>
      <c r="O247" s="397">
        <v>605</v>
      </c>
      <c r="P247" s="397">
        <v>1820</v>
      </c>
      <c r="Q247" s="125" t="s">
        <v>306</v>
      </c>
      <c r="R247" s="125" t="s">
        <v>218</v>
      </c>
      <c r="S247" s="206"/>
    </row>
    <row r="248" ht="48" spans="1:19">
      <c r="A248" s="17">
        <v>113</v>
      </c>
      <c r="B248" s="125" t="s">
        <v>397</v>
      </c>
      <c r="C248" s="125" t="s">
        <v>112</v>
      </c>
      <c r="D248" s="125" t="s">
        <v>556</v>
      </c>
      <c r="E248" s="397" t="s">
        <v>1143</v>
      </c>
      <c r="F248" s="397" t="s">
        <v>32</v>
      </c>
      <c r="G248" s="125">
        <v>2024.03</v>
      </c>
      <c r="H248" s="125">
        <v>2024.12</v>
      </c>
      <c r="I248" s="125" t="s">
        <v>229</v>
      </c>
      <c r="J248" s="397" t="s">
        <v>1144</v>
      </c>
      <c r="K248" s="397">
        <v>100</v>
      </c>
      <c r="L248" s="397">
        <v>100</v>
      </c>
      <c r="M248" s="125">
        <v>0</v>
      </c>
      <c r="N248" s="125">
        <v>1</v>
      </c>
      <c r="O248" s="397">
        <v>605</v>
      </c>
      <c r="P248" s="397">
        <v>1820</v>
      </c>
      <c r="Q248" s="125" t="s">
        <v>306</v>
      </c>
      <c r="R248" s="125" t="s">
        <v>218</v>
      </c>
      <c r="S248" s="206"/>
    </row>
    <row r="249" ht="48" spans="1:19">
      <c r="A249" s="17">
        <v>114</v>
      </c>
      <c r="B249" s="125" t="s">
        <v>397</v>
      </c>
      <c r="C249" s="125" t="s">
        <v>112</v>
      </c>
      <c r="D249" s="125" t="s">
        <v>556</v>
      </c>
      <c r="E249" s="397" t="s">
        <v>1145</v>
      </c>
      <c r="F249" s="397" t="s">
        <v>32</v>
      </c>
      <c r="G249" s="125">
        <v>2024.03</v>
      </c>
      <c r="H249" s="125">
        <v>2024.12</v>
      </c>
      <c r="I249" s="125" t="s">
        <v>229</v>
      </c>
      <c r="J249" s="397" t="s">
        <v>1146</v>
      </c>
      <c r="K249" s="397">
        <v>10</v>
      </c>
      <c r="L249" s="397">
        <v>10</v>
      </c>
      <c r="M249" s="125">
        <v>0</v>
      </c>
      <c r="N249" s="125">
        <v>1</v>
      </c>
      <c r="O249" s="397">
        <v>605</v>
      </c>
      <c r="P249" s="397">
        <v>1820</v>
      </c>
      <c r="Q249" s="125" t="s">
        <v>306</v>
      </c>
      <c r="R249" s="125" t="s">
        <v>218</v>
      </c>
      <c r="S249" s="206"/>
    </row>
    <row r="250" ht="48" spans="1:19">
      <c r="A250" s="17">
        <v>115</v>
      </c>
      <c r="B250" s="125" t="s">
        <v>397</v>
      </c>
      <c r="C250" s="125" t="s">
        <v>112</v>
      </c>
      <c r="D250" s="125" t="s">
        <v>556</v>
      </c>
      <c r="E250" s="397" t="s">
        <v>1147</v>
      </c>
      <c r="F250" s="397" t="s">
        <v>32</v>
      </c>
      <c r="G250" s="125">
        <v>2024.03</v>
      </c>
      <c r="H250" s="125">
        <v>2024.12</v>
      </c>
      <c r="I250" s="125" t="s">
        <v>229</v>
      </c>
      <c r="J250" s="397" t="s">
        <v>1148</v>
      </c>
      <c r="K250" s="397">
        <v>10</v>
      </c>
      <c r="L250" s="397">
        <v>10</v>
      </c>
      <c r="M250" s="125">
        <v>0</v>
      </c>
      <c r="N250" s="125">
        <v>1</v>
      </c>
      <c r="O250" s="397">
        <v>605</v>
      </c>
      <c r="P250" s="397">
        <v>1820</v>
      </c>
      <c r="Q250" s="125" t="s">
        <v>306</v>
      </c>
      <c r="R250" s="125" t="s">
        <v>218</v>
      </c>
      <c r="S250" s="206"/>
    </row>
    <row r="251" ht="48" spans="1:19">
      <c r="A251" s="17">
        <v>116</v>
      </c>
      <c r="B251" s="125" t="s">
        <v>397</v>
      </c>
      <c r="C251" s="125" t="s">
        <v>112</v>
      </c>
      <c r="D251" s="125" t="s">
        <v>556</v>
      </c>
      <c r="E251" s="397" t="s">
        <v>1149</v>
      </c>
      <c r="F251" s="397" t="s">
        <v>32</v>
      </c>
      <c r="G251" s="125">
        <v>2024.03</v>
      </c>
      <c r="H251" s="125">
        <v>2024.12</v>
      </c>
      <c r="I251" s="125" t="s">
        <v>229</v>
      </c>
      <c r="J251" s="397" t="s">
        <v>1150</v>
      </c>
      <c r="K251" s="397">
        <v>25</v>
      </c>
      <c r="L251" s="397">
        <v>25</v>
      </c>
      <c r="M251" s="125">
        <v>0</v>
      </c>
      <c r="N251" s="125">
        <v>1</v>
      </c>
      <c r="O251" s="397">
        <v>605</v>
      </c>
      <c r="P251" s="397">
        <v>1820</v>
      </c>
      <c r="Q251" s="125" t="s">
        <v>306</v>
      </c>
      <c r="R251" s="125" t="s">
        <v>218</v>
      </c>
      <c r="S251" s="206"/>
    </row>
    <row r="252" ht="48" spans="1:19">
      <c r="A252" s="17">
        <v>117</v>
      </c>
      <c r="B252" s="125" t="s">
        <v>397</v>
      </c>
      <c r="C252" s="125" t="s">
        <v>112</v>
      </c>
      <c r="D252" s="397" t="s">
        <v>563</v>
      </c>
      <c r="E252" s="397" t="s">
        <v>1151</v>
      </c>
      <c r="F252" s="125" t="s">
        <v>32</v>
      </c>
      <c r="G252" s="125">
        <v>2024.2</v>
      </c>
      <c r="H252" s="125">
        <v>2024.9</v>
      </c>
      <c r="I252" s="125" t="s">
        <v>229</v>
      </c>
      <c r="J252" s="397" t="s">
        <v>1152</v>
      </c>
      <c r="K252" s="397">
        <v>10</v>
      </c>
      <c r="L252" s="397">
        <v>10</v>
      </c>
      <c r="M252" s="125">
        <v>0</v>
      </c>
      <c r="N252" s="125">
        <v>1</v>
      </c>
      <c r="O252" s="397">
        <v>483</v>
      </c>
      <c r="P252" s="397">
        <v>1554</v>
      </c>
      <c r="Q252" s="125" t="s">
        <v>306</v>
      </c>
      <c r="R252" s="125" t="s">
        <v>218</v>
      </c>
      <c r="S252" s="206"/>
    </row>
    <row r="253" ht="48" spans="1:19">
      <c r="A253" s="17">
        <v>118</v>
      </c>
      <c r="B253" s="125" t="s">
        <v>397</v>
      </c>
      <c r="C253" s="125" t="s">
        <v>112</v>
      </c>
      <c r="D253" s="125" t="s">
        <v>559</v>
      </c>
      <c r="E253" s="125" t="s">
        <v>924</v>
      </c>
      <c r="F253" s="125" t="s">
        <v>32</v>
      </c>
      <c r="G253" s="125">
        <v>2024.02</v>
      </c>
      <c r="H253" s="125">
        <v>2025.01</v>
      </c>
      <c r="I253" s="125" t="s">
        <v>229</v>
      </c>
      <c r="J253" s="434" t="s">
        <v>1034</v>
      </c>
      <c r="K253" s="125">
        <v>120</v>
      </c>
      <c r="L253" s="125">
        <v>120</v>
      </c>
      <c r="M253" s="125">
        <v>0</v>
      </c>
      <c r="N253" s="125">
        <v>1</v>
      </c>
      <c r="O253" s="125">
        <v>335</v>
      </c>
      <c r="P253" s="125">
        <v>1016</v>
      </c>
      <c r="Q253" s="125" t="s">
        <v>306</v>
      </c>
      <c r="R253" s="125" t="s">
        <v>218</v>
      </c>
      <c r="S253" s="206"/>
    </row>
    <row r="254" ht="48" spans="1:19">
      <c r="A254" s="17">
        <v>119</v>
      </c>
      <c r="B254" s="125" t="s">
        <v>397</v>
      </c>
      <c r="C254" s="394" t="s">
        <v>44</v>
      </c>
      <c r="D254" s="125" t="s">
        <v>366</v>
      </c>
      <c r="E254" s="125" t="s">
        <v>397</v>
      </c>
      <c r="F254" s="125" t="s">
        <v>32</v>
      </c>
      <c r="G254" s="125">
        <v>2024.03</v>
      </c>
      <c r="H254" s="125">
        <v>2024.12</v>
      </c>
      <c r="I254" s="125" t="s">
        <v>266</v>
      </c>
      <c r="J254" s="125" t="s">
        <v>1153</v>
      </c>
      <c r="K254" s="431">
        <v>180</v>
      </c>
      <c r="L254" s="431">
        <v>180</v>
      </c>
      <c r="M254" s="206"/>
      <c r="N254" s="432">
        <v>1</v>
      </c>
      <c r="O254" s="433" t="s">
        <v>1154</v>
      </c>
      <c r="P254" s="206">
        <v>1149</v>
      </c>
      <c r="Q254" s="432" t="s">
        <v>930</v>
      </c>
      <c r="R254" s="432" t="s">
        <v>362</v>
      </c>
      <c r="S254" s="206"/>
    </row>
    <row r="255" ht="48" spans="1:19">
      <c r="A255" s="17">
        <v>120</v>
      </c>
      <c r="B255" s="125" t="s">
        <v>397</v>
      </c>
      <c r="C255" s="125" t="s">
        <v>61</v>
      </c>
      <c r="D255" s="125" t="s">
        <v>1155</v>
      </c>
      <c r="E255" s="125" t="s">
        <v>1156</v>
      </c>
      <c r="F255" s="125" t="s">
        <v>32</v>
      </c>
      <c r="G255" s="125">
        <v>2024.01</v>
      </c>
      <c r="H255" s="125">
        <v>2024.06</v>
      </c>
      <c r="I255" s="125" t="s">
        <v>190</v>
      </c>
      <c r="J255" s="125" t="s">
        <v>1157</v>
      </c>
      <c r="K255" s="125">
        <v>10</v>
      </c>
      <c r="L255" s="125">
        <v>10</v>
      </c>
      <c r="M255" s="125">
        <v>0</v>
      </c>
      <c r="N255" s="125">
        <v>1</v>
      </c>
      <c r="O255" s="125">
        <v>80</v>
      </c>
      <c r="P255" s="125">
        <v>200</v>
      </c>
      <c r="Q255" s="125" t="s">
        <v>1064</v>
      </c>
      <c r="R255" s="125" t="s">
        <v>218</v>
      </c>
      <c r="S255" s="206"/>
    </row>
    <row r="256" ht="48" spans="1:19">
      <c r="A256" s="17">
        <v>121</v>
      </c>
      <c r="B256" s="125" t="s">
        <v>397</v>
      </c>
      <c r="C256" s="125" t="s">
        <v>61</v>
      </c>
      <c r="D256" s="125" t="s">
        <v>786</v>
      </c>
      <c r="E256" s="125" t="s">
        <v>1158</v>
      </c>
      <c r="F256" s="125" t="s">
        <v>117</v>
      </c>
      <c r="G256" s="125">
        <v>2024.3</v>
      </c>
      <c r="H256" s="125" t="s">
        <v>164</v>
      </c>
      <c r="I256" s="125" t="s">
        <v>190</v>
      </c>
      <c r="J256" s="125" t="s">
        <v>1159</v>
      </c>
      <c r="K256" s="125">
        <v>10</v>
      </c>
      <c r="L256" s="125">
        <v>10</v>
      </c>
      <c r="M256" s="125">
        <v>0</v>
      </c>
      <c r="N256" s="125">
        <v>1</v>
      </c>
      <c r="O256" s="125">
        <v>512</v>
      </c>
      <c r="P256" s="125">
        <v>1547</v>
      </c>
      <c r="Q256" s="125" t="s">
        <v>1071</v>
      </c>
      <c r="R256" s="125" t="s">
        <v>218</v>
      </c>
      <c r="S256" s="206"/>
    </row>
    <row r="257" ht="48" spans="1:19">
      <c r="A257" s="17">
        <v>122</v>
      </c>
      <c r="B257" s="125" t="s">
        <v>397</v>
      </c>
      <c r="C257" s="125" t="s">
        <v>61</v>
      </c>
      <c r="D257" s="125" t="s">
        <v>153</v>
      </c>
      <c r="E257" s="125" t="s">
        <v>1160</v>
      </c>
      <c r="F257" s="125" t="s">
        <v>117</v>
      </c>
      <c r="G257" s="125">
        <v>2024.01</v>
      </c>
      <c r="H257" s="125">
        <v>2024.12</v>
      </c>
      <c r="I257" s="125" t="s">
        <v>190</v>
      </c>
      <c r="J257" s="125" t="s">
        <v>1161</v>
      </c>
      <c r="K257" s="125">
        <v>25</v>
      </c>
      <c r="L257" s="125">
        <v>25</v>
      </c>
      <c r="M257" s="125">
        <v>0</v>
      </c>
      <c r="N257" s="125">
        <v>1</v>
      </c>
      <c r="O257" s="125">
        <v>52</v>
      </c>
      <c r="P257" s="125">
        <v>206</v>
      </c>
      <c r="Q257" s="125" t="s">
        <v>1071</v>
      </c>
      <c r="R257" s="125" t="s">
        <v>218</v>
      </c>
      <c r="S257" s="206"/>
    </row>
    <row r="258" ht="48" spans="1:19">
      <c r="A258" s="17">
        <v>123</v>
      </c>
      <c r="B258" s="125" t="s">
        <v>397</v>
      </c>
      <c r="C258" s="125" t="s">
        <v>61</v>
      </c>
      <c r="D258" s="125" t="s">
        <v>238</v>
      </c>
      <c r="E258" s="125" t="s">
        <v>1162</v>
      </c>
      <c r="F258" s="125" t="s">
        <v>32</v>
      </c>
      <c r="G258" s="125">
        <v>2024.04</v>
      </c>
      <c r="H258" s="125">
        <v>2024.07</v>
      </c>
      <c r="I258" s="125" t="s">
        <v>190</v>
      </c>
      <c r="J258" s="125" t="s">
        <v>1163</v>
      </c>
      <c r="K258" s="125">
        <v>20</v>
      </c>
      <c r="L258" s="125">
        <v>20</v>
      </c>
      <c r="M258" s="125">
        <v>0</v>
      </c>
      <c r="N258" s="125">
        <v>1</v>
      </c>
      <c r="O258" s="125">
        <v>50</v>
      </c>
      <c r="P258" s="125">
        <v>225</v>
      </c>
      <c r="Q258" s="125" t="s">
        <v>792</v>
      </c>
      <c r="R258" s="125" t="s">
        <v>218</v>
      </c>
      <c r="S258" s="206"/>
    </row>
    <row r="259" ht="48" spans="1:19">
      <c r="A259" s="17">
        <v>124</v>
      </c>
      <c r="B259" s="125" t="s">
        <v>397</v>
      </c>
      <c r="C259" s="125" t="s">
        <v>61</v>
      </c>
      <c r="D259" s="125" t="s">
        <v>805</v>
      </c>
      <c r="E259" s="125" t="s">
        <v>924</v>
      </c>
      <c r="F259" s="125" t="s">
        <v>32</v>
      </c>
      <c r="G259" s="125">
        <v>2024.2</v>
      </c>
      <c r="H259" s="125">
        <v>2024.12</v>
      </c>
      <c r="I259" s="125" t="s">
        <v>190</v>
      </c>
      <c r="J259" s="125" t="s">
        <v>1164</v>
      </c>
      <c r="K259" s="125">
        <v>30</v>
      </c>
      <c r="L259" s="125">
        <v>30</v>
      </c>
      <c r="M259" s="125">
        <v>0</v>
      </c>
      <c r="N259" s="125">
        <v>1</v>
      </c>
      <c r="O259" s="125">
        <v>571</v>
      </c>
      <c r="P259" s="125">
        <v>1801</v>
      </c>
      <c r="Q259" s="125" t="s">
        <v>306</v>
      </c>
      <c r="R259" s="125" t="s">
        <v>218</v>
      </c>
      <c r="S259" s="206"/>
    </row>
    <row r="260" ht="48" spans="1:19">
      <c r="A260" s="17">
        <v>125</v>
      </c>
      <c r="B260" s="125" t="s">
        <v>397</v>
      </c>
      <c r="C260" s="125" t="s">
        <v>586</v>
      </c>
      <c r="D260" s="125" t="s">
        <v>587</v>
      </c>
      <c r="E260" s="125" t="s">
        <v>1165</v>
      </c>
      <c r="F260" s="125" t="s">
        <v>32</v>
      </c>
      <c r="G260" s="125">
        <v>2024.1</v>
      </c>
      <c r="H260" s="125">
        <v>2024.12</v>
      </c>
      <c r="I260" s="75" t="s">
        <v>325</v>
      </c>
      <c r="J260" s="75" t="s">
        <v>1166</v>
      </c>
      <c r="K260" s="408">
        <v>120</v>
      </c>
      <c r="L260" s="408">
        <v>120</v>
      </c>
      <c r="M260" s="125"/>
      <c r="N260" s="125">
        <v>1</v>
      </c>
      <c r="O260" s="125">
        <v>423</v>
      </c>
      <c r="P260" s="125">
        <v>1377</v>
      </c>
      <c r="Q260" s="75" t="s">
        <v>1167</v>
      </c>
      <c r="R260" s="125" t="s">
        <v>218</v>
      </c>
      <c r="S260" s="206"/>
    </row>
    <row r="261" ht="48" spans="1:19">
      <c r="A261" s="17">
        <v>126</v>
      </c>
      <c r="B261" s="125" t="s">
        <v>397</v>
      </c>
      <c r="C261" s="125" t="s">
        <v>586</v>
      </c>
      <c r="D261" s="125" t="s">
        <v>822</v>
      </c>
      <c r="E261" s="125" t="s">
        <v>1168</v>
      </c>
      <c r="F261" s="125" t="s">
        <v>32</v>
      </c>
      <c r="G261" s="125">
        <v>2024.3</v>
      </c>
      <c r="H261" s="125">
        <v>2024.12</v>
      </c>
      <c r="I261" s="75" t="s">
        <v>325</v>
      </c>
      <c r="J261" s="75" t="s">
        <v>1169</v>
      </c>
      <c r="K261" s="408">
        <v>58</v>
      </c>
      <c r="L261" s="408">
        <v>58</v>
      </c>
      <c r="M261" s="125">
        <v>0</v>
      </c>
      <c r="N261" s="125">
        <v>1</v>
      </c>
      <c r="O261" s="125">
        <v>108</v>
      </c>
      <c r="P261" s="125">
        <v>636</v>
      </c>
      <c r="Q261" s="75" t="s">
        <v>1167</v>
      </c>
      <c r="R261" s="125" t="s">
        <v>218</v>
      </c>
      <c r="S261" s="206"/>
    </row>
    <row r="262" ht="48" spans="1:19">
      <c r="A262" s="17">
        <v>127</v>
      </c>
      <c r="B262" s="125" t="s">
        <v>397</v>
      </c>
      <c r="C262" s="125" t="s">
        <v>586</v>
      </c>
      <c r="D262" s="125" t="s">
        <v>662</v>
      </c>
      <c r="E262" s="125" t="s">
        <v>1170</v>
      </c>
      <c r="F262" s="125" t="s">
        <v>32</v>
      </c>
      <c r="G262" s="125">
        <v>2024.9</v>
      </c>
      <c r="H262" s="125">
        <v>2024.12</v>
      </c>
      <c r="I262" s="75" t="s">
        <v>325</v>
      </c>
      <c r="J262" s="75" t="s">
        <v>386</v>
      </c>
      <c r="K262" s="408">
        <v>100</v>
      </c>
      <c r="L262" s="408">
        <v>100</v>
      </c>
      <c r="M262" s="125"/>
      <c r="N262" s="125">
        <v>1</v>
      </c>
      <c r="O262" s="125">
        <v>137</v>
      </c>
      <c r="P262" s="125">
        <v>523</v>
      </c>
      <c r="Q262" s="75" t="s">
        <v>1026</v>
      </c>
      <c r="R262" s="125" t="s">
        <v>218</v>
      </c>
      <c r="S262" s="206"/>
    </row>
    <row r="263" ht="48" spans="1:19">
      <c r="A263" s="17">
        <v>128</v>
      </c>
      <c r="B263" s="125" t="s">
        <v>397</v>
      </c>
      <c r="C263" s="125" t="s">
        <v>586</v>
      </c>
      <c r="D263" s="125" t="s">
        <v>1023</v>
      </c>
      <c r="E263" s="125" t="s">
        <v>1171</v>
      </c>
      <c r="F263" s="125" t="s">
        <v>32</v>
      </c>
      <c r="G263" s="125">
        <v>2024.1</v>
      </c>
      <c r="H263" s="125">
        <v>2024.12</v>
      </c>
      <c r="I263" s="75" t="s">
        <v>325</v>
      </c>
      <c r="J263" s="75" t="s">
        <v>1025</v>
      </c>
      <c r="K263" s="408">
        <v>60</v>
      </c>
      <c r="L263" s="408">
        <v>60</v>
      </c>
      <c r="M263" s="125"/>
      <c r="N263" s="125">
        <v>1</v>
      </c>
      <c r="O263" s="125">
        <v>25</v>
      </c>
      <c r="P263" s="125">
        <v>102</v>
      </c>
      <c r="Q263" s="75" t="s">
        <v>1026</v>
      </c>
      <c r="R263" s="125" t="s">
        <v>218</v>
      </c>
      <c r="S263" s="206"/>
    </row>
    <row r="264" ht="48" spans="1:19">
      <c r="A264" s="17">
        <v>129</v>
      </c>
      <c r="B264" s="125" t="s">
        <v>397</v>
      </c>
      <c r="C264" s="125" t="s">
        <v>586</v>
      </c>
      <c r="D264" s="125" t="s">
        <v>1172</v>
      </c>
      <c r="E264" s="125" t="s">
        <v>1170</v>
      </c>
      <c r="F264" s="125" t="s">
        <v>32</v>
      </c>
      <c r="G264" s="125">
        <v>2024.1</v>
      </c>
      <c r="H264" s="125">
        <v>2024.12</v>
      </c>
      <c r="I264" s="75" t="s">
        <v>325</v>
      </c>
      <c r="J264" s="75" t="s">
        <v>1173</v>
      </c>
      <c r="K264" s="408">
        <v>35</v>
      </c>
      <c r="L264" s="408">
        <v>35</v>
      </c>
      <c r="M264" s="125"/>
      <c r="N264" s="125">
        <v>1</v>
      </c>
      <c r="O264" s="125">
        <v>106</v>
      </c>
      <c r="P264" s="125">
        <v>379</v>
      </c>
      <c r="Q264" s="75" t="s">
        <v>1174</v>
      </c>
      <c r="R264" s="125" t="s">
        <v>218</v>
      </c>
      <c r="S264" s="206"/>
    </row>
    <row r="265" ht="48" spans="1:19">
      <c r="A265" s="17">
        <v>130</v>
      </c>
      <c r="B265" s="125" t="s">
        <v>397</v>
      </c>
      <c r="C265" s="125" t="s">
        <v>49</v>
      </c>
      <c r="D265" s="125" t="s">
        <v>1175</v>
      </c>
      <c r="E265" s="125" t="s">
        <v>1176</v>
      </c>
      <c r="F265" s="125" t="s">
        <v>32</v>
      </c>
      <c r="G265" s="125">
        <v>2024.01</v>
      </c>
      <c r="H265" s="125">
        <v>2024.12</v>
      </c>
      <c r="I265" s="125" t="s">
        <v>234</v>
      </c>
      <c r="J265" s="125" t="s">
        <v>1177</v>
      </c>
      <c r="K265" s="125">
        <v>15</v>
      </c>
      <c r="L265" s="125">
        <v>15</v>
      </c>
      <c r="M265" s="125"/>
      <c r="N265" s="125">
        <v>1</v>
      </c>
      <c r="O265" s="125">
        <v>20</v>
      </c>
      <c r="P265" s="125">
        <v>70</v>
      </c>
      <c r="Q265" s="125" t="s">
        <v>1178</v>
      </c>
      <c r="R265" s="125" t="s">
        <v>125</v>
      </c>
      <c r="S265" s="206"/>
    </row>
    <row r="266" ht="48" spans="1:19">
      <c r="A266" s="17">
        <v>131</v>
      </c>
      <c r="B266" s="125" t="s">
        <v>397</v>
      </c>
      <c r="C266" s="125" t="s">
        <v>49</v>
      </c>
      <c r="D266" s="125" t="s">
        <v>1175</v>
      </c>
      <c r="E266" s="125" t="s">
        <v>1176</v>
      </c>
      <c r="F266" s="125" t="s">
        <v>32</v>
      </c>
      <c r="G266" s="125">
        <v>2024.01</v>
      </c>
      <c r="H266" s="125">
        <v>2024.12</v>
      </c>
      <c r="I266" s="125" t="s">
        <v>234</v>
      </c>
      <c r="J266" s="125" t="s">
        <v>1179</v>
      </c>
      <c r="K266" s="125">
        <v>40</v>
      </c>
      <c r="L266" s="125">
        <v>40</v>
      </c>
      <c r="M266" s="125"/>
      <c r="N266" s="125">
        <v>1</v>
      </c>
      <c r="O266" s="125">
        <v>65</v>
      </c>
      <c r="P266" s="125">
        <v>200</v>
      </c>
      <c r="Q266" s="125" t="s">
        <v>1178</v>
      </c>
      <c r="R266" s="125" t="s">
        <v>125</v>
      </c>
      <c r="S266" s="206"/>
    </row>
    <row r="267" ht="48" spans="1:19">
      <c r="A267" s="17">
        <v>132</v>
      </c>
      <c r="B267" s="125" t="s">
        <v>397</v>
      </c>
      <c r="C267" s="125" t="s">
        <v>49</v>
      </c>
      <c r="D267" s="125" t="s">
        <v>937</v>
      </c>
      <c r="E267" s="125" t="s">
        <v>1180</v>
      </c>
      <c r="F267" s="125" t="s">
        <v>32</v>
      </c>
      <c r="G267" s="125">
        <v>2024.01</v>
      </c>
      <c r="H267" s="125">
        <v>2024.12</v>
      </c>
      <c r="I267" s="125" t="s">
        <v>234</v>
      </c>
      <c r="J267" s="125" t="s">
        <v>1181</v>
      </c>
      <c r="K267" s="125">
        <v>40</v>
      </c>
      <c r="L267" s="125">
        <v>40</v>
      </c>
      <c r="M267" s="125"/>
      <c r="N267" s="125">
        <v>1</v>
      </c>
      <c r="O267" s="125">
        <v>220</v>
      </c>
      <c r="P267" s="125">
        <v>700</v>
      </c>
      <c r="Q267" s="125" t="s">
        <v>940</v>
      </c>
      <c r="R267" s="125" t="s">
        <v>125</v>
      </c>
      <c r="S267" s="206"/>
    </row>
    <row r="268" ht="48" spans="1:19">
      <c r="A268" s="17">
        <v>133</v>
      </c>
      <c r="B268" s="125" t="s">
        <v>397</v>
      </c>
      <c r="C268" s="125" t="s">
        <v>49</v>
      </c>
      <c r="D268" s="125" t="s">
        <v>937</v>
      </c>
      <c r="E268" s="125" t="s">
        <v>1182</v>
      </c>
      <c r="F268" s="125" t="s">
        <v>32</v>
      </c>
      <c r="G268" s="125">
        <v>2024.01</v>
      </c>
      <c r="H268" s="125">
        <v>2024.12</v>
      </c>
      <c r="I268" s="125" t="s">
        <v>234</v>
      </c>
      <c r="J268" s="125" t="s">
        <v>1183</v>
      </c>
      <c r="K268" s="125">
        <v>18</v>
      </c>
      <c r="L268" s="125">
        <v>18</v>
      </c>
      <c r="M268" s="125"/>
      <c r="N268" s="125">
        <v>1</v>
      </c>
      <c r="O268" s="125">
        <v>28</v>
      </c>
      <c r="P268" s="125">
        <v>60</v>
      </c>
      <c r="Q268" s="125" t="s">
        <v>940</v>
      </c>
      <c r="R268" s="125" t="s">
        <v>125</v>
      </c>
      <c r="S268" s="206"/>
    </row>
    <row r="269" ht="48" spans="1:19">
      <c r="A269" s="17">
        <v>134</v>
      </c>
      <c r="B269" s="125" t="s">
        <v>397</v>
      </c>
      <c r="C269" s="125" t="s">
        <v>49</v>
      </c>
      <c r="D269" s="125" t="s">
        <v>50</v>
      </c>
      <c r="E269" s="125" t="s">
        <v>1184</v>
      </c>
      <c r="F269" s="125" t="s">
        <v>32</v>
      </c>
      <c r="G269" s="125">
        <v>2024.01</v>
      </c>
      <c r="H269" s="125">
        <v>2024.12</v>
      </c>
      <c r="I269" s="125" t="s">
        <v>234</v>
      </c>
      <c r="J269" s="125" t="s">
        <v>1185</v>
      </c>
      <c r="K269" s="125">
        <v>60</v>
      </c>
      <c r="L269" s="125">
        <v>60</v>
      </c>
      <c r="M269" s="125"/>
      <c r="N269" s="125">
        <v>1</v>
      </c>
      <c r="O269" s="125">
        <v>32</v>
      </c>
      <c r="P269" s="125">
        <v>101</v>
      </c>
      <c r="Q269" s="125" t="s">
        <v>306</v>
      </c>
      <c r="R269" s="125" t="s">
        <v>125</v>
      </c>
      <c r="S269" s="206"/>
    </row>
    <row r="270" ht="48" spans="1:19">
      <c r="A270" s="17">
        <v>135</v>
      </c>
      <c r="B270" s="125" t="s">
        <v>397</v>
      </c>
      <c r="C270" s="125" t="s">
        <v>49</v>
      </c>
      <c r="D270" s="125" t="s">
        <v>50</v>
      </c>
      <c r="E270" s="125" t="s">
        <v>1186</v>
      </c>
      <c r="F270" s="125" t="s">
        <v>32</v>
      </c>
      <c r="G270" s="125">
        <v>2024.01</v>
      </c>
      <c r="H270" s="125">
        <v>2024.12</v>
      </c>
      <c r="I270" s="125" t="s">
        <v>234</v>
      </c>
      <c r="J270" s="125" t="s">
        <v>1187</v>
      </c>
      <c r="K270" s="125">
        <v>6</v>
      </c>
      <c r="L270" s="125">
        <v>6</v>
      </c>
      <c r="M270" s="125"/>
      <c r="N270" s="125">
        <v>1</v>
      </c>
      <c r="O270" s="125">
        <v>23</v>
      </c>
      <c r="P270" s="125">
        <v>68</v>
      </c>
      <c r="Q270" s="125" t="s">
        <v>306</v>
      </c>
      <c r="R270" s="125" t="s">
        <v>125</v>
      </c>
      <c r="S270" s="206"/>
    </row>
    <row r="271" ht="48" spans="1:19">
      <c r="A271" s="17">
        <v>136</v>
      </c>
      <c r="B271" s="125" t="s">
        <v>397</v>
      </c>
      <c r="C271" s="125" t="s">
        <v>49</v>
      </c>
      <c r="D271" s="125" t="s">
        <v>232</v>
      </c>
      <c r="E271" s="125" t="s">
        <v>1188</v>
      </c>
      <c r="F271" s="125" t="s">
        <v>32</v>
      </c>
      <c r="G271" s="125">
        <v>2024.02</v>
      </c>
      <c r="H271" s="125">
        <v>2024.12</v>
      </c>
      <c r="I271" s="125" t="s">
        <v>234</v>
      </c>
      <c r="J271" s="125" t="s">
        <v>1189</v>
      </c>
      <c r="K271" s="125">
        <v>200</v>
      </c>
      <c r="L271" s="125">
        <v>200</v>
      </c>
      <c r="M271" s="125"/>
      <c r="N271" s="125">
        <v>1</v>
      </c>
      <c r="O271" s="125">
        <v>468</v>
      </c>
      <c r="P271" s="125">
        <v>1628</v>
      </c>
      <c r="Q271" s="125" t="s">
        <v>306</v>
      </c>
      <c r="R271" s="125" t="s">
        <v>125</v>
      </c>
      <c r="S271" s="206"/>
    </row>
    <row r="272" ht="48" spans="1:19">
      <c r="A272" s="17">
        <v>137</v>
      </c>
      <c r="B272" s="125" t="s">
        <v>397</v>
      </c>
      <c r="C272" s="125" t="s">
        <v>49</v>
      </c>
      <c r="D272" s="125" t="s">
        <v>1190</v>
      </c>
      <c r="E272" s="125" t="s">
        <v>315</v>
      </c>
      <c r="F272" s="125" t="s">
        <v>32</v>
      </c>
      <c r="G272" s="125">
        <v>2024.3</v>
      </c>
      <c r="H272" s="125">
        <v>2024.12</v>
      </c>
      <c r="I272" s="125" t="s">
        <v>234</v>
      </c>
      <c r="J272" s="125" t="s">
        <v>1191</v>
      </c>
      <c r="K272" s="125">
        <v>100</v>
      </c>
      <c r="L272" s="125">
        <v>100</v>
      </c>
      <c r="M272" s="125"/>
      <c r="N272" s="125">
        <v>1</v>
      </c>
      <c r="O272" s="125">
        <v>245</v>
      </c>
      <c r="P272" s="125">
        <v>1200</v>
      </c>
      <c r="Q272" s="125" t="s">
        <v>1178</v>
      </c>
      <c r="R272" s="125" t="s">
        <v>125</v>
      </c>
      <c r="S272" s="206"/>
    </row>
    <row r="273" ht="48" spans="1:19">
      <c r="A273" s="17">
        <v>138</v>
      </c>
      <c r="B273" s="125" t="s">
        <v>397</v>
      </c>
      <c r="C273" s="125" t="s">
        <v>49</v>
      </c>
      <c r="D273" s="125" t="s">
        <v>635</v>
      </c>
      <c r="E273" s="125" t="s">
        <v>924</v>
      </c>
      <c r="F273" s="125" t="s">
        <v>32</v>
      </c>
      <c r="G273" s="125">
        <v>2024.3</v>
      </c>
      <c r="H273" s="125">
        <v>2024.12</v>
      </c>
      <c r="I273" s="125" t="s">
        <v>234</v>
      </c>
      <c r="J273" s="125" t="s">
        <v>1192</v>
      </c>
      <c r="K273" s="125">
        <v>20</v>
      </c>
      <c r="L273" s="125">
        <v>20</v>
      </c>
      <c r="M273" s="125"/>
      <c r="N273" s="125">
        <v>1</v>
      </c>
      <c r="O273" s="125">
        <v>228</v>
      </c>
      <c r="P273" s="125">
        <v>983</v>
      </c>
      <c r="Q273" s="125" t="s">
        <v>306</v>
      </c>
      <c r="R273" s="125" t="s">
        <v>125</v>
      </c>
      <c r="S273" s="206"/>
    </row>
    <row r="274" ht="84" spans="1:19">
      <c r="A274" s="17">
        <v>139</v>
      </c>
      <c r="B274" s="394" t="s">
        <v>401</v>
      </c>
      <c r="C274" s="416" t="s">
        <v>29</v>
      </c>
      <c r="D274" s="416" t="s">
        <v>732</v>
      </c>
      <c r="E274" s="416" t="s">
        <v>1193</v>
      </c>
      <c r="F274" s="405" t="s">
        <v>734</v>
      </c>
      <c r="G274" s="125">
        <v>2024.6</v>
      </c>
      <c r="H274" s="397">
        <v>2024.8</v>
      </c>
      <c r="I274" s="416" t="s">
        <v>1194</v>
      </c>
      <c r="J274" s="416" t="s">
        <v>1195</v>
      </c>
      <c r="K274" s="422">
        <v>20</v>
      </c>
      <c r="L274" s="422">
        <v>20</v>
      </c>
      <c r="M274" s="125"/>
      <c r="N274" s="422">
        <v>1</v>
      </c>
      <c r="O274" s="422">
        <v>19</v>
      </c>
      <c r="P274" s="422">
        <v>67</v>
      </c>
      <c r="Q274" s="413" t="s">
        <v>1196</v>
      </c>
      <c r="R274" s="125" t="s">
        <v>82</v>
      </c>
      <c r="S274" s="206"/>
    </row>
    <row r="275" ht="48" spans="1:19">
      <c r="A275" s="17">
        <v>140</v>
      </c>
      <c r="B275" s="394" t="s">
        <v>401</v>
      </c>
      <c r="C275" s="416" t="s">
        <v>29</v>
      </c>
      <c r="D275" s="416" t="s">
        <v>732</v>
      </c>
      <c r="E275" s="416" t="s">
        <v>1197</v>
      </c>
      <c r="F275" s="405" t="s">
        <v>734</v>
      </c>
      <c r="G275" s="125">
        <v>2024.6</v>
      </c>
      <c r="H275" s="397">
        <v>2024.8</v>
      </c>
      <c r="I275" s="416" t="s">
        <v>1194</v>
      </c>
      <c r="J275" s="416" t="s">
        <v>1198</v>
      </c>
      <c r="K275" s="422">
        <v>6</v>
      </c>
      <c r="L275" s="422">
        <v>6</v>
      </c>
      <c r="M275" s="125"/>
      <c r="N275" s="422">
        <v>1</v>
      </c>
      <c r="O275" s="422">
        <v>15</v>
      </c>
      <c r="P275" s="422">
        <v>49</v>
      </c>
      <c r="Q275" s="413" t="s">
        <v>1199</v>
      </c>
      <c r="R275" s="125" t="s">
        <v>82</v>
      </c>
      <c r="S275" s="206"/>
    </row>
    <row r="276" ht="36" spans="1:19">
      <c r="A276" s="17">
        <v>141</v>
      </c>
      <c r="B276" s="394" t="s">
        <v>401</v>
      </c>
      <c r="C276" s="416" t="s">
        <v>29</v>
      </c>
      <c r="D276" s="416" t="s">
        <v>205</v>
      </c>
      <c r="E276" s="125" t="s">
        <v>1200</v>
      </c>
      <c r="F276" s="405" t="s">
        <v>32</v>
      </c>
      <c r="G276" s="397">
        <v>2024.01</v>
      </c>
      <c r="H276" s="397">
        <v>2024.03</v>
      </c>
      <c r="I276" s="413" t="s">
        <v>33</v>
      </c>
      <c r="J276" s="125" t="s">
        <v>1201</v>
      </c>
      <c r="K276" s="397">
        <v>80</v>
      </c>
      <c r="L276" s="397">
        <v>80</v>
      </c>
      <c r="M276" s="125"/>
      <c r="N276" s="125">
        <v>1</v>
      </c>
      <c r="O276" s="397">
        <v>80</v>
      </c>
      <c r="P276" s="397">
        <v>362</v>
      </c>
      <c r="Q276" s="394" t="s">
        <v>1202</v>
      </c>
      <c r="R276" s="125" t="s">
        <v>82</v>
      </c>
      <c r="S276" s="206"/>
    </row>
    <row r="277" ht="72" spans="1:19">
      <c r="A277" s="17">
        <v>142</v>
      </c>
      <c r="B277" s="394" t="s">
        <v>401</v>
      </c>
      <c r="C277" s="416" t="s">
        <v>29</v>
      </c>
      <c r="D277" s="416" t="s">
        <v>30</v>
      </c>
      <c r="E277" s="125" t="s">
        <v>1203</v>
      </c>
      <c r="F277" s="125" t="s">
        <v>291</v>
      </c>
      <c r="G277" s="397">
        <v>2024.01</v>
      </c>
      <c r="H277" s="397">
        <v>2024.12</v>
      </c>
      <c r="I277" s="413" t="s">
        <v>1204</v>
      </c>
      <c r="J277" s="416" t="s">
        <v>1205</v>
      </c>
      <c r="K277" s="125">
        <v>18</v>
      </c>
      <c r="L277" s="125">
        <v>18</v>
      </c>
      <c r="M277" s="125"/>
      <c r="N277" s="125">
        <v>1</v>
      </c>
      <c r="O277" s="125">
        <v>200</v>
      </c>
      <c r="P277" s="125">
        <v>1120</v>
      </c>
      <c r="Q277" s="413" t="s">
        <v>1206</v>
      </c>
      <c r="R277" s="125" t="s">
        <v>82</v>
      </c>
      <c r="S277" s="206"/>
    </row>
    <row r="278" ht="36" spans="1:19">
      <c r="A278" s="17">
        <v>143</v>
      </c>
      <c r="B278" s="394" t="s">
        <v>401</v>
      </c>
      <c r="C278" s="416" t="s">
        <v>29</v>
      </c>
      <c r="D278" s="416" t="s">
        <v>30</v>
      </c>
      <c r="E278" s="125" t="s">
        <v>1207</v>
      </c>
      <c r="F278" s="125" t="s">
        <v>32</v>
      </c>
      <c r="G278" s="397">
        <v>2024.01</v>
      </c>
      <c r="H278" s="397">
        <v>2024.12</v>
      </c>
      <c r="I278" s="413" t="s">
        <v>1204</v>
      </c>
      <c r="J278" s="416" t="s">
        <v>1208</v>
      </c>
      <c r="K278" s="125">
        <v>5</v>
      </c>
      <c r="L278" s="125">
        <v>5</v>
      </c>
      <c r="M278" s="125"/>
      <c r="N278" s="125">
        <v>1</v>
      </c>
      <c r="O278" s="125">
        <v>20</v>
      </c>
      <c r="P278" s="125">
        <v>120</v>
      </c>
      <c r="Q278" s="413" t="s">
        <v>1209</v>
      </c>
      <c r="R278" s="125" t="s">
        <v>82</v>
      </c>
      <c r="S278" s="206"/>
    </row>
    <row r="279" ht="48" spans="1:19">
      <c r="A279" s="17">
        <v>144</v>
      </c>
      <c r="B279" s="394" t="s">
        <v>401</v>
      </c>
      <c r="C279" s="416" t="s">
        <v>29</v>
      </c>
      <c r="D279" s="416" t="s">
        <v>516</v>
      </c>
      <c r="E279" s="125" t="s">
        <v>1210</v>
      </c>
      <c r="F279" s="125" t="s">
        <v>32</v>
      </c>
      <c r="G279" s="397">
        <v>2024.01</v>
      </c>
      <c r="H279" s="397">
        <v>2024.12</v>
      </c>
      <c r="I279" s="413" t="s">
        <v>717</v>
      </c>
      <c r="J279" s="416" t="s">
        <v>1211</v>
      </c>
      <c r="K279" s="125">
        <v>8</v>
      </c>
      <c r="L279" s="125">
        <v>8</v>
      </c>
      <c r="M279" s="125"/>
      <c r="N279" s="125">
        <v>1</v>
      </c>
      <c r="O279" s="125">
        <v>18</v>
      </c>
      <c r="P279" s="125">
        <v>86</v>
      </c>
      <c r="Q279" s="413" t="s">
        <v>1212</v>
      </c>
      <c r="R279" s="125" t="s">
        <v>82</v>
      </c>
      <c r="S279" s="206"/>
    </row>
    <row r="280" ht="48" spans="1:19">
      <c r="A280" s="17">
        <v>145</v>
      </c>
      <c r="B280" s="416" t="s">
        <v>401</v>
      </c>
      <c r="C280" s="416" t="s">
        <v>29</v>
      </c>
      <c r="D280" s="416" t="s">
        <v>689</v>
      </c>
      <c r="E280" s="416" t="s">
        <v>1213</v>
      </c>
      <c r="F280" s="416" t="s">
        <v>32</v>
      </c>
      <c r="G280" s="416" t="s">
        <v>1214</v>
      </c>
      <c r="H280" s="416" t="s">
        <v>1111</v>
      </c>
      <c r="I280" s="416" t="s">
        <v>33</v>
      </c>
      <c r="J280" s="416" t="s">
        <v>1215</v>
      </c>
      <c r="K280" s="416">
        <v>5.2</v>
      </c>
      <c r="L280" s="416">
        <v>5.2</v>
      </c>
      <c r="M280" s="416"/>
      <c r="N280" s="416">
        <v>1</v>
      </c>
      <c r="O280" s="416">
        <v>21</v>
      </c>
      <c r="P280" s="416">
        <v>96</v>
      </c>
      <c r="Q280" s="416" t="s">
        <v>1216</v>
      </c>
      <c r="R280" s="125" t="s">
        <v>82</v>
      </c>
      <c r="S280" s="206"/>
    </row>
    <row r="281" ht="60" spans="1:19">
      <c r="A281" s="17">
        <v>146</v>
      </c>
      <c r="B281" s="394" t="s">
        <v>288</v>
      </c>
      <c r="C281" s="416" t="s">
        <v>29</v>
      </c>
      <c r="D281" s="416" t="s">
        <v>607</v>
      </c>
      <c r="E281" s="125" t="s">
        <v>771</v>
      </c>
      <c r="F281" s="405" t="s">
        <v>32</v>
      </c>
      <c r="G281" s="125">
        <v>2024.1</v>
      </c>
      <c r="H281" s="125">
        <v>2024.12</v>
      </c>
      <c r="I281" s="413" t="s">
        <v>772</v>
      </c>
      <c r="J281" s="416" t="s">
        <v>773</v>
      </c>
      <c r="K281" s="125">
        <v>20</v>
      </c>
      <c r="L281" s="125">
        <v>20</v>
      </c>
      <c r="M281" s="125"/>
      <c r="N281" s="125">
        <v>1</v>
      </c>
      <c r="O281" s="125">
        <v>509</v>
      </c>
      <c r="P281" s="125">
        <v>1970</v>
      </c>
      <c r="Q281" s="413" t="s">
        <v>774</v>
      </c>
      <c r="R281" s="125" t="s">
        <v>82</v>
      </c>
      <c r="S281" s="206"/>
    </row>
    <row r="282" ht="96" spans="1:19">
      <c r="A282" s="17">
        <v>147</v>
      </c>
      <c r="B282" s="394" t="s">
        <v>288</v>
      </c>
      <c r="C282" s="416" t="s">
        <v>29</v>
      </c>
      <c r="D282" s="416" t="s">
        <v>639</v>
      </c>
      <c r="E282" s="416" t="s">
        <v>775</v>
      </c>
      <c r="F282" s="416" t="s">
        <v>775</v>
      </c>
      <c r="G282" s="125">
        <v>2024.1</v>
      </c>
      <c r="H282" s="125">
        <v>2024.12</v>
      </c>
      <c r="I282" s="413" t="s">
        <v>776</v>
      </c>
      <c r="J282" s="416" t="s">
        <v>777</v>
      </c>
      <c r="K282" s="125">
        <v>80</v>
      </c>
      <c r="L282" s="125">
        <v>80</v>
      </c>
      <c r="M282" s="125"/>
      <c r="N282" s="125">
        <v>1</v>
      </c>
      <c r="O282" s="409">
        <v>597</v>
      </c>
      <c r="P282" s="125">
        <v>2375</v>
      </c>
      <c r="Q282" s="413" t="s">
        <v>778</v>
      </c>
      <c r="R282" s="125" t="s">
        <v>82</v>
      </c>
      <c r="S282" s="206"/>
    </row>
    <row r="283" ht="36" spans="1:19">
      <c r="A283" s="17">
        <v>148</v>
      </c>
      <c r="B283" s="125" t="s">
        <v>401</v>
      </c>
      <c r="C283" s="394" t="s">
        <v>44</v>
      </c>
      <c r="D283" s="125" t="s">
        <v>916</v>
      </c>
      <c r="E283" s="125" t="s">
        <v>1217</v>
      </c>
      <c r="F283" s="125" t="s">
        <v>32</v>
      </c>
      <c r="G283" s="125">
        <v>2024.3</v>
      </c>
      <c r="H283" s="125">
        <v>2024.12</v>
      </c>
      <c r="I283" s="125" t="s">
        <v>266</v>
      </c>
      <c r="J283" s="125" t="s">
        <v>1218</v>
      </c>
      <c r="K283" s="431">
        <v>1.2</v>
      </c>
      <c r="L283" s="431">
        <v>1.2</v>
      </c>
      <c r="M283" s="206"/>
      <c r="N283" s="432">
        <v>1</v>
      </c>
      <c r="O283" s="433" t="s">
        <v>1219</v>
      </c>
      <c r="P283" s="206">
        <v>576</v>
      </c>
      <c r="Q283" s="432" t="s">
        <v>1220</v>
      </c>
      <c r="R283" s="432" t="s">
        <v>362</v>
      </c>
      <c r="S283" s="206"/>
    </row>
    <row r="284" ht="36" spans="1:19">
      <c r="A284" s="17">
        <v>149</v>
      </c>
      <c r="B284" s="125" t="s">
        <v>401</v>
      </c>
      <c r="C284" s="394" t="s">
        <v>44</v>
      </c>
      <c r="D284" s="125" t="s">
        <v>391</v>
      </c>
      <c r="E284" s="125" t="s">
        <v>1221</v>
      </c>
      <c r="F284" s="125" t="s">
        <v>32</v>
      </c>
      <c r="G284" s="125">
        <v>2024.3</v>
      </c>
      <c r="H284" s="125">
        <v>2024.12</v>
      </c>
      <c r="I284" s="125" t="s">
        <v>266</v>
      </c>
      <c r="J284" s="125" t="s">
        <v>1222</v>
      </c>
      <c r="K284" s="431">
        <v>6</v>
      </c>
      <c r="L284" s="431">
        <v>6</v>
      </c>
      <c r="M284" s="206"/>
      <c r="N284" s="432">
        <v>1</v>
      </c>
      <c r="O284" s="433" t="s">
        <v>838</v>
      </c>
      <c r="P284" s="206">
        <v>853</v>
      </c>
      <c r="Q284" s="432" t="s">
        <v>1220</v>
      </c>
      <c r="R284" s="432" t="s">
        <v>362</v>
      </c>
      <c r="S284" s="206"/>
    </row>
    <row r="285" ht="36" spans="1:19">
      <c r="A285" s="17">
        <v>150</v>
      </c>
      <c r="B285" s="125" t="s">
        <v>401</v>
      </c>
      <c r="C285" s="394" t="s">
        <v>44</v>
      </c>
      <c r="D285" s="125" t="s">
        <v>926</v>
      </c>
      <c r="E285" s="125" t="s">
        <v>1223</v>
      </c>
      <c r="F285" s="125" t="s">
        <v>32</v>
      </c>
      <c r="G285" s="125">
        <v>2024.3</v>
      </c>
      <c r="H285" s="125">
        <v>2024.12</v>
      </c>
      <c r="I285" s="125" t="s">
        <v>266</v>
      </c>
      <c r="J285" s="416" t="s">
        <v>1224</v>
      </c>
      <c r="K285" s="416">
        <v>24</v>
      </c>
      <c r="L285" s="431">
        <v>24</v>
      </c>
      <c r="M285" s="206"/>
      <c r="N285" s="432">
        <v>1</v>
      </c>
      <c r="O285" s="433" t="s">
        <v>929</v>
      </c>
      <c r="P285" s="206">
        <v>1096</v>
      </c>
      <c r="Q285" s="432" t="s">
        <v>1220</v>
      </c>
      <c r="R285" s="432" t="s">
        <v>362</v>
      </c>
      <c r="S285" s="206"/>
    </row>
    <row r="286" ht="48" spans="1:19">
      <c r="A286" s="17">
        <v>151</v>
      </c>
      <c r="B286" s="125" t="s">
        <v>401</v>
      </c>
      <c r="C286" s="125" t="s">
        <v>49</v>
      </c>
      <c r="D286" s="125" t="s">
        <v>943</v>
      </c>
      <c r="E286" s="125" t="s">
        <v>1225</v>
      </c>
      <c r="F286" s="405" t="s">
        <v>291</v>
      </c>
      <c r="G286" s="125">
        <v>2024.01</v>
      </c>
      <c r="H286" s="125">
        <v>2024.12</v>
      </c>
      <c r="I286" s="125" t="s">
        <v>234</v>
      </c>
      <c r="J286" s="125" t="s">
        <v>1226</v>
      </c>
      <c r="K286" s="405">
        <v>50</v>
      </c>
      <c r="L286" s="405">
        <v>50</v>
      </c>
      <c r="M286" s="125"/>
      <c r="N286" s="125">
        <v>2</v>
      </c>
      <c r="O286" s="125">
        <v>1200</v>
      </c>
      <c r="P286" s="125">
        <v>3600</v>
      </c>
      <c r="Q286" s="125" t="s">
        <v>1227</v>
      </c>
      <c r="R286" s="125" t="s">
        <v>362</v>
      </c>
      <c r="S286" s="206"/>
    </row>
    <row r="287" ht="36" spans="1:19">
      <c r="A287" s="17">
        <v>152</v>
      </c>
      <c r="B287" s="125" t="s">
        <v>401</v>
      </c>
      <c r="C287" s="125" t="s">
        <v>83</v>
      </c>
      <c r="D287" s="125" t="s">
        <v>584</v>
      </c>
      <c r="E287" s="125" t="s">
        <v>401</v>
      </c>
      <c r="F287" s="125" t="s">
        <v>32</v>
      </c>
      <c r="G287" s="125">
        <v>202405</v>
      </c>
      <c r="H287" s="125">
        <v>202409</v>
      </c>
      <c r="I287" s="125" t="s">
        <v>86</v>
      </c>
      <c r="J287" s="125" t="s">
        <v>1228</v>
      </c>
      <c r="K287" s="125">
        <v>30</v>
      </c>
      <c r="L287" s="125">
        <v>30</v>
      </c>
      <c r="M287" s="125">
        <v>0</v>
      </c>
      <c r="N287" s="125">
        <v>1</v>
      </c>
      <c r="O287" s="125">
        <v>94</v>
      </c>
      <c r="P287" s="125">
        <v>277</v>
      </c>
      <c r="Q287" s="125" t="s">
        <v>1229</v>
      </c>
      <c r="R287" s="125" t="s">
        <v>362</v>
      </c>
      <c r="S287" s="206"/>
    </row>
    <row r="288" ht="36" spans="1:19">
      <c r="A288" s="17">
        <v>153</v>
      </c>
      <c r="B288" s="125" t="s">
        <v>401</v>
      </c>
      <c r="C288" s="125" t="s">
        <v>83</v>
      </c>
      <c r="D288" s="125" t="s">
        <v>1005</v>
      </c>
      <c r="E288" s="125" t="s">
        <v>1230</v>
      </c>
      <c r="F288" s="125" t="s">
        <v>32</v>
      </c>
      <c r="G288" s="125">
        <v>202403</v>
      </c>
      <c r="H288" s="125">
        <v>202412</v>
      </c>
      <c r="I288" s="125" t="s">
        <v>86</v>
      </c>
      <c r="J288" s="125" t="s">
        <v>1231</v>
      </c>
      <c r="K288" s="125">
        <v>10</v>
      </c>
      <c r="L288" s="125">
        <v>10</v>
      </c>
      <c r="M288" s="125">
        <v>0</v>
      </c>
      <c r="N288" s="125">
        <v>1</v>
      </c>
      <c r="O288" s="125">
        <v>100</v>
      </c>
      <c r="P288" s="125">
        <v>380</v>
      </c>
      <c r="Q288" s="125" t="s">
        <v>1004</v>
      </c>
      <c r="R288" s="125" t="s">
        <v>362</v>
      </c>
      <c r="S288" s="206"/>
    </row>
    <row r="289" ht="48" spans="1:19">
      <c r="A289" s="17">
        <v>154</v>
      </c>
      <c r="B289" s="125" t="s">
        <v>401</v>
      </c>
      <c r="C289" s="125" t="s">
        <v>586</v>
      </c>
      <c r="D289" s="125" t="s">
        <v>587</v>
      </c>
      <c r="E289" s="125" t="s">
        <v>1232</v>
      </c>
      <c r="F289" s="125" t="s">
        <v>32</v>
      </c>
      <c r="G289" s="125">
        <v>2024.1</v>
      </c>
      <c r="H289" s="125">
        <v>2024.12</v>
      </c>
      <c r="I289" s="75" t="s">
        <v>325</v>
      </c>
      <c r="J289" s="75" t="s">
        <v>1233</v>
      </c>
      <c r="K289" s="408">
        <v>6</v>
      </c>
      <c r="L289" s="408"/>
      <c r="M289" s="125">
        <v>6</v>
      </c>
      <c r="N289" s="125">
        <v>1</v>
      </c>
      <c r="O289" s="125">
        <v>423</v>
      </c>
      <c r="P289" s="125">
        <v>1377</v>
      </c>
      <c r="Q289" s="75" t="s">
        <v>1234</v>
      </c>
      <c r="R289" s="125" t="s">
        <v>362</v>
      </c>
      <c r="S289" s="206"/>
    </row>
    <row r="290" ht="60" spans="1:19">
      <c r="A290" s="17">
        <v>155</v>
      </c>
      <c r="B290" s="125" t="s">
        <v>401</v>
      </c>
      <c r="C290" s="125" t="s">
        <v>586</v>
      </c>
      <c r="D290" s="125" t="s">
        <v>818</v>
      </c>
      <c r="E290" s="125" t="s">
        <v>401</v>
      </c>
      <c r="F290" s="125" t="s">
        <v>32</v>
      </c>
      <c r="G290" s="125">
        <v>2024.3</v>
      </c>
      <c r="H290" s="125">
        <v>2024.9</v>
      </c>
      <c r="I290" s="75" t="s">
        <v>325</v>
      </c>
      <c r="J290" s="75" t="s">
        <v>1235</v>
      </c>
      <c r="K290" s="408">
        <v>20</v>
      </c>
      <c r="L290" s="408">
        <v>20</v>
      </c>
      <c r="M290" s="125"/>
      <c r="N290" s="125">
        <v>1</v>
      </c>
      <c r="O290" s="125">
        <v>160</v>
      </c>
      <c r="P290" s="125">
        <v>600</v>
      </c>
      <c r="Q290" s="75" t="s">
        <v>1236</v>
      </c>
      <c r="R290" s="125" t="s">
        <v>362</v>
      </c>
      <c r="S290" s="206"/>
    </row>
    <row r="291" ht="60" spans="1:19">
      <c r="A291" s="17">
        <v>156</v>
      </c>
      <c r="B291" s="125" t="s">
        <v>401</v>
      </c>
      <c r="C291" s="125" t="s">
        <v>586</v>
      </c>
      <c r="D291" s="125" t="s">
        <v>822</v>
      </c>
      <c r="E291" s="125" t="s">
        <v>1237</v>
      </c>
      <c r="F291" s="125" t="s">
        <v>32</v>
      </c>
      <c r="G291" s="125">
        <v>2024.04</v>
      </c>
      <c r="H291" s="125">
        <v>2024.12</v>
      </c>
      <c r="I291" s="75" t="s">
        <v>325</v>
      </c>
      <c r="J291" s="75" t="s">
        <v>1238</v>
      </c>
      <c r="K291" s="408">
        <v>8</v>
      </c>
      <c r="L291" s="408">
        <v>8</v>
      </c>
      <c r="M291" s="125">
        <v>0</v>
      </c>
      <c r="N291" s="125">
        <v>1</v>
      </c>
      <c r="O291" s="125">
        <v>26</v>
      </c>
      <c r="P291" s="125">
        <v>123</v>
      </c>
      <c r="Q291" s="75" t="s">
        <v>1236</v>
      </c>
      <c r="R291" s="125" t="s">
        <v>362</v>
      </c>
      <c r="S291" s="206"/>
    </row>
    <row r="292" ht="24" spans="1:19">
      <c r="A292" s="17">
        <v>157</v>
      </c>
      <c r="B292" s="125" t="s">
        <v>1239</v>
      </c>
      <c r="C292" s="125" t="s">
        <v>61</v>
      </c>
      <c r="D292" s="125" t="s">
        <v>238</v>
      </c>
      <c r="E292" s="125" t="s">
        <v>1240</v>
      </c>
      <c r="F292" s="125" t="s">
        <v>32</v>
      </c>
      <c r="G292" s="125">
        <v>2024.04</v>
      </c>
      <c r="H292" s="125">
        <v>2024.07</v>
      </c>
      <c r="I292" s="125" t="s">
        <v>190</v>
      </c>
      <c r="J292" s="125" t="s">
        <v>1241</v>
      </c>
      <c r="K292" s="125">
        <v>20</v>
      </c>
      <c r="L292" s="125">
        <v>20</v>
      </c>
      <c r="M292" s="125">
        <v>0</v>
      </c>
      <c r="N292" s="125">
        <v>1</v>
      </c>
      <c r="O292" s="125">
        <v>60</v>
      </c>
      <c r="P292" s="125">
        <v>260</v>
      </c>
      <c r="Q292" s="125" t="s">
        <v>306</v>
      </c>
      <c r="R292" s="125" t="s">
        <v>362</v>
      </c>
      <c r="S292" s="206"/>
    </row>
    <row r="293" ht="48" spans="1:19">
      <c r="A293" s="17">
        <v>158</v>
      </c>
      <c r="B293" s="125" t="s">
        <v>1239</v>
      </c>
      <c r="C293" s="125" t="s">
        <v>61</v>
      </c>
      <c r="D293" s="125" t="s">
        <v>77</v>
      </c>
      <c r="E293" s="125" t="s">
        <v>1242</v>
      </c>
      <c r="F293" s="125" t="s">
        <v>117</v>
      </c>
      <c r="G293" s="125">
        <v>2024.01</v>
      </c>
      <c r="H293" s="125">
        <v>2024.12</v>
      </c>
      <c r="I293" s="125" t="s">
        <v>190</v>
      </c>
      <c r="J293" s="125" t="s">
        <v>1243</v>
      </c>
      <c r="K293" s="125">
        <v>7.5</v>
      </c>
      <c r="L293" s="125">
        <v>7.5</v>
      </c>
      <c r="M293" s="125">
        <v>0</v>
      </c>
      <c r="N293" s="125">
        <v>1</v>
      </c>
      <c r="O293" s="125">
        <v>145</v>
      </c>
      <c r="P293" s="125">
        <v>530</v>
      </c>
      <c r="Q293" s="125" t="s">
        <v>1244</v>
      </c>
      <c r="R293" s="125" t="s">
        <v>362</v>
      </c>
      <c r="S293" s="206"/>
    </row>
    <row r="294" ht="24" spans="1:19">
      <c r="A294" s="17">
        <v>159</v>
      </c>
      <c r="B294" s="125" t="s">
        <v>1239</v>
      </c>
      <c r="C294" s="125" t="s">
        <v>61</v>
      </c>
      <c r="D294" s="125" t="s">
        <v>803</v>
      </c>
      <c r="E294" s="125" t="s">
        <v>1238</v>
      </c>
      <c r="F294" s="397" t="s">
        <v>383</v>
      </c>
      <c r="G294" s="125">
        <v>2024.01</v>
      </c>
      <c r="H294" s="125">
        <v>2024.12</v>
      </c>
      <c r="I294" s="125" t="s">
        <v>190</v>
      </c>
      <c r="J294" s="125" t="s">
        <v>1245</v>
      </c>
      <c r="K294" s="125">
        <v>10</v>
      </c>
      <c r="L294" s="125">
        <v>10</v>
      </c>
      <c r="M294" s="125">
        <v>0</v>
      </c>
      <c r="N294" s="125">
        <v>1</v>
      </c>
      <c r="O294" s="125">
        <v>130</v>
      </c>
      <c r="P294" s="125">
        <v>400</v>
      </c>
      <c r="Q294" s="125" t="s">
        <v>1246</v>
      </c>
      <c r="R294" s="125" t="s">
        <v>362</v>
      </c>
      <c r="S294" s="206"/>
    </row>
    <row r="295" ht="36" spans="1:19">
      <c r="A295" s="17">
        <v>160</v>
      </c>
      <c r="B295" s="125" t="s">
        <v>401</v>
      </c>
      <c r="C295" s="125" t="s">
        <v>112</v>
      </c>
      <c r="D295" s="125" t="s">
        <v>669</v>
      </c>
      <c r="E295" s="125" t="s">
        <v>1247</v>
      </c>
      <c r="F295" s="125" t="s">
        <v>117</v>
      </c>
      <c r="G295" s="125">
        <v>2024.05</v>
      </c>
      <c r="H295" s="125">
        <v>2024.12</v>
      </c>
      <c r="I295" s="125" t="s">
        <v>229</v>
      </c>
      <c r="J295" s="125" t="s">
        <v>1248</v>
      </c>
      <c r="K295" s="125">
        <v>10</v>
      </c>
      <c r="L295" s="125">
        <v>10</v>
      </c>
      <c r="M295" s="125">
        <v>0</v>
      </c>
      <c r="N295" s="125">
        <v>1</v>
      </c>
      <c r="O295" s="125">
        <v>116</v>
      </c>
      <c r="P295" s="125">
        <v>302</v>
      </c>
      <c r="Q295" s="125" t="s">
        <v>306</v>
      </c>
      <c r="R295" s="125" t="s">
        <v>362</v>
      </c>
      <c r="S295" s="206"/>
    </row>
    <row r="296" ht="36" spans="1:19">
      <c r="A296" s="17">
        <v>161</v>
      </c>
      <c r="B296" s="125" t="s">
        <v>401</v>
      </c>
      <c r="C296" s="125" t="s">
        <v>112</v>
      </c>
      <c r="D296" s="125" t="s">
        <v>669</v>
      </c>
      <c r="E296" s="125" t="s">
        <v>1249</v>
      </c>
      <c r="F296" s="125" t="s">
        <v>32</v>
      </c>
      <c r="G296" s="125">
        <v>2024.01</v>
      </c>
      <c r="H296" s="125">
        <v>2024.12</v>
      </c>
      <c r="I296" s="125" t="s">
        <v>229</v>
      </c>
      <c r="J296" s="125" t="s">
        <v>1250</v>
      </c>
      <c r="K296" s="125">
        <v>10</v>
      </c>
      <c r="L296" s="125">
        <v>10</v>
      </c>
      <c r="M296" s="125">
        <v>0</v>
      </c>
      <c r="N296" s="125">
        <v>1</v>
      </c>
      <c r="O296" s="125">
        <v>1039</v>
      </c>
      <c r="P296" s="125">
        <v>3690</v>
      </c>
      <c r="Q296" s="125" t="s">
        <v>306</v>
      </c>
      <c r="R296" s="125" t="s">
        <v>362</v>
      </c>
      <c r="S296" s="206"/>
    </row>
    <row r="297" ht="48" spans="1:19">
      <c r="A297" s="17">
        <v>162</v>
      </c>
      <c r="B297" s="125" t="s">
        <v>401</v>
      </c>
      <c r="C297" s="125" t="s">
        <v>112</v>
      </c>
      <c r="D297" s="125" t="s">
        <v>228</v>
      </c>
      <c r="E297" s="125" t="s">
        <v>1251</v>
      </c>
      <c r="F297" s="125" t="s">
        <v>32</v>
      </c>
      <c r="G297" s="125">
        <v>2024.4</v>
      </c>
      <c r="H297" s="125">
        <v>2024.6</v>
      </c>
      <c r="I297" s="125" t="s">
        <v>229</v>
      </c>
      <c r="J297" s="125" t="s">
        <v>1252</v>
      </c>
      <c r="K297" s="125">
        <v>8</v>
      </c>
      <c r="L297" s="125">
        <v>8</v>
      </c>
      <c r="M297" s="125">
        <v>0</v>
      </c>
      <c r="N297" s="125">
        <v>1</v>
      </c>
      <c r="O297" s="125">
        <v>328</v>
      </c>
      <c r="P297" s="125">
        <v>1098</v>
      </c>
      <c r="Q297" s="125" t="s">
        <v>1253</v>
      </c>
      <c r="R297" s="125" t="s">
        <v>362</v>
      </c>
      <c r="S297" s="206"/>
    </row>
    <row r="298" ht="36" spans="1:19">
      <c r="A298" s="17">
        <v>163</v>
      </c>
      <c r="B298" s="125" t="s">
        <v>401</v>
      </c>
      <c r="C298" s="125" t="s">
        <v>112</v>
      </c>
      <c r="D298" s="125" t="s">
        <v>113</v>
      </c>
      <c r="E298" s="125" t="s">
        <v>1254</v>
      </c>
      <c r="F298" s="125" t="s">
        <v>291</v>
      </c>
      <c r="G298" s="125">
        <v>2024.03</v>
      </c>
      <c r="H298" s="125">
        <v>2024.12</v>
      </c>
      <c r="I298" s="125" t="s">
        <v>229</v>
      </c>
      <c r="J298" s="125" t="s">
        <v>1255</v>
      </c>
      <c r="K298" s="125">
        <v>40</v>
      </c>
      <c r="L298" s="125">
        <v>40</v>
      </c>
      <c r="M298" s="125">
        <v>0</v>
      </c>
      <c r="N298" s="125">
        <v>1</v>
      </c>
      <c r="O298" s="125">
        <v>632</v>
      </c>
      <c r="P298" s="125">
        <v>2096</v>
      </c>
      <c r="Q298" s="125" t="s">
        <v>1256</v>
      </c>
      <c r="R298" s="125" t="s">
        <v>362</v>
      </c>
      <c r="S298" s="206"/>
    </row>
    <row r="299" ht="36" spans="1:19">
      <c r="A299" s="17">
        <v>164</v>
      </c>
      <c r="B299" s="125" t="s">
        <v>401</v>
      </c>
      <c r="C299" s="125" t="s">
        <v>112</v>
      </c>
      <c r="D299" s="125" t="s">
        <v>550</v>
      </c>
      <c r="E299" s="125" t="s">
        <v>1257</v>
      </c>
      <c r="F299" s="125" t="s">
        <v>32</v>
      </c>
      <c r="G299" s="125">
        <v>2024.3</v>
      </c>
      <c r="H299" s="125">
        <v>2024.11</v>
      </c>
      <c r="I299" s="125" t="s">
        <v>229</v>
      </c>
      <c r="J299" s="125" t="s">
        <v>1258</v>
      </c>
      <c r="K299" s="125">
        <v>5</v>
      </c>
      <c r="L299" s="125">
        <v>5</v>
      </c>
      <c r="M299" s="125">
        <v>0</v>
      </c>
      <c r="N299" s="125">
        <v>1</v>
      </c>
      <c r="O299" s="125">
        <v>59</v>
      </c>
      <c r="P299" s="125">
        <v>167</v>
      </c>
      <c r="Q299" s="125" t="s">
        <v>306</v>
      </c>
      <c r="R299" s="125" t="s">
        <v>362</v>
      </c>
      <c r="S299" s="206"/>
    </row>
    <row r="300" ht="36" spans="1:19">
      <c r="A300" s="17">
        <v>165</v>
      </c>
      <c r="B300" s="125" t="s">
        <v>401</v>
      </c>
      <c r="C300" s="125" t="s">
        <v>112</v>
      </c>
      <c r="D300" s="125" t="s">
        <v>556</v>
      </c>
      <c r="E300" s="397" t="s">
        <v>1259</v>
      </c>
      <c r="F300" s="397" t="s">
        <v>32</v>
      </c>
      <c r="G300" s="125">
        <v>2024.3</v>
      </c>
      <c r="H300" s="125">
        <v>2024.11</v>
      </c>
      <c r="I300" s="125" t="s">
        <v>229</v>
      </c>
      <c r="J300" s="397" t="s">
        <v>1260</v>
      </c>
      <c r="K300" s="397">
        <v>120</v>
      </c>
      <c r="L300" s="397">
        <v>120</v>
      </c>
      <c r="M300" s="125">
        <v>0</v>
      </c>
      <c r="N300" s="125">
        <v>1</v>
      </c>
      <c r="O300" s="397">
        <v>605</v>
      </c>
      <c r="P300" s="397">
        <v>1820</v>
      </c>
      <c r="Q300" s="397" t="s">
        <v>306</v>
      </c>
      <c r="R300" s="125" t="s">
        <v>362</v>
      </c>
      <c r="S300" s="206"/>
    </row>
    <row r="301" ht="36" spans="1:19">
      <c r="A301" s="17">
        <v>166</v>
      </c>
      <c r="B301" s="125" t="s">
        <v>401</v>
      </c>
      <c r="C301" s="125" t="s">
        <v>112</v>
      </c>
      <c r="D301" s="125" t="s">
        <v>670</v>
      </c>
      <c r="E301" s="125" t="s">
        <v>1261</v>
      </c>
      <c r="F301" s="125" t="s">
        <v>32</v>
      </c>
      <c r="G301" s="125">
        <v>2024.3</v>
      </c>
      <c r="H301" s="125">
        <v>2024.11</v>
      </c>
      <c r="I301" s="125" t="s">
        <v>229</v>
      </c>
      <c r="J301" s="125" t="s">
        <v>1262</v>
      </c>
      <c r="K301" s="125">
        <v>165</v>
      </c>
      <c r="L301" s="125">
        <v>165</v>
      </c>
      <c r="M301" s="125">
        <v>0</v>
      </c>
      <c r="N301" s="125">
        <v>1</v>
      </c>
      <c r="O301" s="125">
        <v>604</v>
      </c>
      <c r="P301" s="125">
        <v>1895</v>
      </c>
      <c r="Q301" s="125" t="s">
        <v>1263</v>
      </c>
      <c r="R301" s="125" t="s">
        <v>362</v>
      </c>
      <c r="S301" s="206"/>
    </row>
    <row r="302" ht="36" spans="1:19">
      <c r="A302" s="17">
        <v>167</v>
      </c>
      <c r="B302" s="125" t="s">
        <v>401</v>
      </c>
      <c r="C302" s="125" t="s">
        <v>112</v>
      </c>
      <c r="D302" s="125" t="s">
        <v>559</v>
      </c>
      <c r="E302" s="125" t="s">
        <v>1257</v>
      </c>
      <c r="F302" s="125" t="s">
        <v>32</v>
      </c>
      <c r="G302" s="125">
        <v>2024.04</v>
      </c>
      <c r="H302" s="125">
        <v>2024.06</v>
      </c>
      <c r="I302" s="125" t="s">
        <v>229</v>
      </c>
      <c r="J302" s="125" t="s">
        <v>1264</v>
      </c>
      <c r="K302" s="125">
        <v>8</v>
      </c>
      <c r="L302" s="125">
        <v>8</v>
      </c>
      <c r="M302" s="125">
        <v>0</v>
      </c>
      <c r="N302" s="125">
        <v>1</v>
      </c>
      <c r="O302" s="397">
        <v>335</v>
      </c>
      <c r="P302" s="397">
        <v>1016</v>
      </c>
      <c r="Q302" s="125" t="s">
        <v>306</v>
      </c>
      <c r="R302" s="125" t="s">
        <v>362</v>
      </c>
      <c r="S302" s="206"/>
    </row>
    <row r="303" ht="36" spans="1:19">
      <c r="A303" s="17">
        <v>168</v>
      </c>
      <c r="B303" s="125" t="s">
        <v>401</v>
      </c>
      <c r="C303" s="125" t="s">
        <v>112</v>
      </c>
      <c r="D303" s="125" t="s">
        <v>556</v>
      </c>
      <c r="E303" s="397" t="s">
        <v>1265</v>
      </c>
      <c r="F303" s="397" t="s">
        <v>32</v>
      </c>
      <c r="G303" s="125">
        <v>2024.3</v>
      </c>
      <c r="H303" s="125">
        <v>2024.11</v>
      </c>
      <c r="I303" s="125" t="s">
        <v>229</v>
      </c>
      <c r="J303" s="397" t="s">
        <v>1266</v>
      </c>
      <c r="K303" s="397">
        <v>300</v>
      </c>
      <c r="L303" s="397">
        <v>300</v>
      </c>
      <c r="M303" s="125">
        <v>0</v>
      </c>
      <c r="N303" s="125">
        <v>1</v>
      </c>
      <c r="O303" s="397">
        <v>605</v>
      </c>
      <c r="P303" s="397">
        <v>1820</v>
      </c>
      <c r="Q303" s="75" t="s">
        <v>1267</v>
      </c>
      <c r="R303" s="125" t="s">
        <v>362</v>
      </c>
      <c r="S303" s="206"/>
    </row>
    <row r="304" ht="96" spans="1:19">
      <c r="A304" s="17">
        <v>169</v>
      </c>
      <c r="B304" s="125" t="s">
        <v>1268</v>
      </c>
      <c r="C304" s="394" t="s">
        <v>44</v>
      </c>
      <c r="D304" s="427" t="s">
        <v>1269</v>
      </c>
      <c r="E304" s="125" t="s">
        <v>1270</v>
      </c>
      <c r="F304" s="125" t="s">
        <v>32</v>
      </c>
      <c r="G304" s="125">
        <v>2024.01</v>
      </c>
      <c r="H304" s="125">
        <v>2024.12</v>
      </c>
      <c r="I304" s="125" t="s">
        <v>266</v>
      </c>
      <c r="J304" s="125" t="s">
        <v>1271</v>
      </c>
      <c r="K304" s="431">
        <v>6</v>
      </c>
      <c r="L304" s="431">
        <v>6</v>
      </c>
      <c r="M304" s="206"/>
      <c r="N304" s="432">
        <v>1</v>
      </c>
      <c r="O304" s="433" t="s">
        <v>1272</v>
      </c>
      <c r="P304" s="206">
        <v>260</v>
      </c>
      <c r="Q304" s="432" t="s">
        <v>1273</v>
      </c>
      <c r="R304" s="432" t="s">
        <v>362</v>
      </c>
      <c r="S304" s="206"/>
    </row>
    <row r="305" ht="96" spans="1:19">
      <c r="A305" s="17">
        <v>170</v>
      </c>
      <c r="B305" s="125" t="s">
        <v>1268</v>
      </c>
      <c r="C305" s="394" t="s">
        <v>44</v>
      </c>
      <c r="D305" s="427" t="s">
        <v>391</v>
      </c>
      <c r="E305" s="125" t="s">
        <v>1274</v>
      </c>
      <c r="F305" s="125" t="s">
        <v>32</v>
      </c>
      <c r="G305" s="125">
        <v>2024.01</v>
      </c>
      <c r="H305" s="125">
        <v>2024.12</v>
      </c>
      <c r="I305" s="125" t="s">
        <v>266</v>
      </c>
      <c r="J305" s="125" t="s">
        <v>1275</v>
      </c>
      <c r="K305" s="431">
        <v>6</v>
      </c>
      <c r="L305" s="431">
        <v>6</v>
      </c>
      <c r="M305" s="206"/>
      <c r="N305" s="432">
        <v>1</v>
      </c>
      <c r="O305" s="433" t="s">
        <v>1276</v>
      </c>
      <c r="P305" s="206">
        <v>1374</v>
      </c>
      <c r="Q305" s="432" t="s">
        <v>1273</v>
      </c>
      <c r="R305" s="432" t="s">
        <v>362</v>
      </c>
      <c r="S305" s="206"/>
    </row>
    <row r="306" ht="96" spans="1:19">
      <c r="A306" s="17">
        <v>171</v>
      </c>
      <c r="B306" s="125" t="s">
        <v>1268</v>
      </c>
      <c r="C306" s="125" t="s">
        <v>83</v>
      </c>
      <c r="D306" s="125" t="s">
        <v>974</v>
      </c>
      <c r="E306" s="125" t="s">
        <v>1277</v>
      </c>
      <c r="F306" s="125" t="s">
        <v>32</v>
      </c>
      <c r="G306" s="125">
        <v>202405</v>
      </c>
      <c r="H306" s="125">
        <v>202408</v>
      </c>
      <c r="I306" s="125" t="s">
        <v>86</v>
      </c>
      <c r="J306" s="125" t="s">
        <v>1278</v>
      </c>
      <c r="K306" s="125">
        <v>25</v>
      </c>
      <c r="L306" s="125">
        <v>25</v>
      </c>
      <c r="M306" s="125">
        <v>0</v>
      </c>
      <c r="N306" s="125">
        <v>1</v>
      </c>
      <c r="O306" s="125">
        <v>328</v>
      </c>
      <c r="P306" s="125">
        <v>1265</v>
      </c>
      <c r="Q306" s="125" t="s">
        <v>1279</v>
      </c>
      <c r="R306" s="125" t="s">
        <v>362</v>
      </c>
      <c r="S306" s="206"/>
    </row>
    <row r="307" ht="96" spans="1:19">
      <c r="A307" s="17">
        <v>172</v>
      </c>
      <c r="B307" s="125" t="s">
        <v>1268</v>
      </c>
      <c r="C307" s="125" t="s">
        <v>586</v>
      </c>
      <c r="D307" s="125" t="s">
        <v>662</v>
      </c>
      <c r="E307" s="125" t="s">
        <v>1280</v>
      </c>
      <c r="F307" s="125" t="s">
        <v>32</v>
      </c>
      <c r="G307" s="125">
        <v>2024.3</v>
      </c>
      <c r="H307" s="125">
        <v>2025.3</v>
      </c>
      <c r="I307" s="75" t="s">
        <v>325</v>
      </c>
      <c r="J307" s="75" t="s">
        <v>1281</v>
      </c>
      <c r="K307" s="408">
        <v>100</v>
      </c>
      <c r="L307" s="408">
        <v>100</v>
      </c>
      <c r="M307" s="125"/>
      <c r="N307" s="125">
        <v>1</v>
      </c>
      <c r="O307" s="125">
        <v>276</v>
      </c>
      <c r="P307" s="125">
        <v>956</v>
      </c>
      <c r="Q307" s="75" t="s">
        <v>1282</v>
      </c>
      <c r="R307" s="125" t="s">
        <v>218</v>
      </c>
      <c r="S307" s="206"/>
    </row>
    <row r="308" ht="96" spans="1:19">
      <c r="A308" s="17">
        <v>173</v>
      </c>
      <c r="B308" s="125" t="s">
        <v>1283</v>
      </c>
      <c r="C308" s="125" t="s">
        <v>586</v>
      </c>
      <c r="D308" s="125" t="s">
        <v>587</v>
      </c>
      <c r="E308" s="125" t="s">
        <v>1284</v>
      </c>
      <c r="F308" s="125" t="s">
        <v>32</v>
      </c>
      <c r="G308" s="125">
        <v>2024.1</v>
      </c>
      <c r="H308" s="125">
        <v>2024.12</v>
      </c>
      <c r="I308" s="75" t="s">
        <v>325</v>
      </c>
      <c r="J308" s="75" t="s">
        <v>1285</v>
      </c>
      <c r="K308" s="408">
        <v>3</v>
      </c>
      <c r="L308" s="408">
        <v>0</v>
      </c>
      <c r="M308" s="125">
        <v>3</v>
      </c>
      <c r="N308" s="125">
        <v>1</v>
      </c>
      <c r="O308" s="125">
        <v>423</v>
      </c>
      <c r="P308" s="125">
        <v>1377</v>
      </c>
      <c r="Q308" s="75" t="s">
        <v>1267</v>
      </c>
      <c r="R308" s="125" t="s">
        <v>218</v>
      </c>
      <c r="S308" s="206"/>
    </row>
    <row r="309" ht="96" spans="1:19">
      <c r="A309" s="17">
        <v>174</v>
      </c>
      <c r="B309" s="125" t="s">
        <v>1283</v>
      </c>
      <c r="C309" s="125" t="s">
        <v>586</v>
      </c>
      <c r="D309" s="125" t="s">
        <v>587</v>
      </c>
      <c r="E309" s="125" t="s">
        <v>1286</v>
      </c>
      <c r="F309" s="125" t="s">
        <v>32</v>
      </c>
      <c r="G309" s="125">
        <v>2024.1</v>
      </c>
      <c r="H309" s="125">
        <v>2024.12</v>
      </c>
      <c r="I309" s="75" t="s">
        <v>325</v>
      </c>
      <c r="J309" s="75" t="s">
        <v>1286</v>
      </c>
      <c r="K309" s="408">
        <v>60</v>
      </c>
      <c r="L309" s="408">
        <v>60</v>
      </c>
      <c r="M309" s="125"/>
      <c r="N309" s="125">
        <v>1</v>
      </c>
      <c r="O309" s="125">
        <v>423</v>
      </c>
      <c r="P309" s="125">
        <v>1377</v>
      </c>
      <c r="Q309" s="75" t="s">
        <v>980</v>
      </c>
      <c r="R309" s="125" t="s">
        <v>218</v>
      </c>
      <c r="S309" s="206"/>
    </row>
    <row r="310" ht="24" spans="1:19">
      <c r="A310" s="17">
        <v>175</v>
      </c>
      <c r="B310" s="125" t="s">
        <v>506</v>
      </c>
      <c r="C310" s="125" t="s">
        <v>112</v>
      </c>
      <c r="D310" s="125" t="s">
        <v>550</v>
      </c>
      <c r="E310" s="125" t="s">
        <v>1287</v>
      </c>
      <c r="F310" s="125" t="s">
        <v>1288</v>
      </c>
      <c r="G310" s="125">
        <v>2024.3</v>
      </c>
      <c r="H310" s="125">
        <v>2024.11</v>
      </c>
      <c r="I310" s="125" t="s">
        <v>229</v>
      </c>
      <c r="J310" s="125" t="s">
        <v>1289</v>
      </c>
      <c r="K310" s="125">
        <v>75</v>
      </c>
      <c r="L310" s="125">
        <v>75</v>
      </c>
      <c r="M310" s="125">
        <v>0</v>
      </c>
      <c r="N310" s="125">
        <v>1</v>
      </c>
      <c r="O310" s="125">
        <v>421</v>
      </c>
      <c r="P310" s="125">
        <v>1368</v>
      </c>
      <c r="Q310" s="397" t="s">
        <v>306</v>
      </c>
      <c r="R310" s="125" t="s">
        <v>218</v>
      </c>
      <c r="S310" s="206"/>
    </row>
    <row r="311" ht="24" spans="1:19">
      <c r="A311" s="17">
        <v>176</v>
      </c>
      <c r="B311" s="125" t="s">
        <v>506</v>
      </c>
      <c r="C311" s="125" t="s">
        <v>112</v>
      </c>
      <c r="D311" s="125" t="s">
        <v>550</v>
      </c>
      <c r="E311" s="125" t="s">
        <v>1290</v>
      </c>
      <c r="F311" s="125" t="s">
        <v>32</v>
      </c>
      <c r="G311" s="125">
        <v>2024.3</v>
      </c>
      <c r="H311" s="125">
        <v>2024.11</v>
      </c>
      <c r="I311" s="125" t="s">
        <v>229</v>
      </c>
      <c r="J311" s="125" t="s">
        <v>1291</v>
      </c>
      <c r="K311" s="125">
        <v>5</v>
      </c>
      <c r="L311" s="125">
        <v>5</v>
      </c>
      <c r="M311" s="125">
        <v>0</v>
      </c>
      <c r="N311" s="125">
        <v>1</v>
      </c>
      <c r="O311" s="125">
        <v>40</v>
      </c>
      <c r="P311" s="125">
        <v>126</v>
      </c>
      <c r="Q311" s="397" t="s">
        <v>306</v>
      </c>
      <c r="R311" s="125" t="s">
        <v>218</v>
      </c>
      <c r="S311" s="206"/>
    </row>
    <row r="312" ht="24" spans="1:19">
      <c r="A312" s="17">
        <v>177</v>
      </c>
      <c r="B312" s="125" t="s">
        <v>408</v>
      </c>
      <c r="C312" s="125" t="s">
        <v>112</v>
      </c>
      <c r="D312" s="125" t="s">
        <v>550</v>
      </c>
      <c r="E312" s="125" t="s">
        <v>315</v>
      </c>
      <c r="F312" s="125" t="s">
        <v>32</v>
      </c>
      <c r="G312" s="125">
        <v>2024.3</v>
      </c>
      <c r="H312" s="125">
        <v>2024.11</v>
      </c>
      <c r="I312" s="125" t="s">
        <v>229</v>
      </c>
      <c r="J312" s="125" t="s">
        <v>1292</v>
      </c>
      <c r="K312" s="125">
        <v>150</v>
      </c>
      <c r="L312" s="125">
        <v>150</v>
      </c>
      <c r="M312" s="125">
        <v>0</v>
      </c>
      <c r="N312" s="125">
        <v>1</v>
      </c>
      <c r="O312" s="125">
        <v>421</v>
      </c>
      <c r="P312" s="125">
        <v>1368</v>
      </c>
      <c r="Q312" s="397" t="s">
        <v>306</v>
      </c>
      <c r="R312" s="125" t="s">
        <v>218</v>
      </c>
      <c r="S312" s="206"/>
    </row>
    <row r="313" ht="24" spans="1:19">
      <c r="A313" s="17">
        <v>178</v>
      </c>
      <c r="B313" s="125" t="s">
        <v>408</v>
      </c>
      <c r="C313" s="125" t="s">
        <v>112</v>
      </c>
      <c r="D313" s="125" t="s">
        <v>550</v>
      </c>
      <c r="E313" s="125" t="s">
        <v>1293</v>
      </c>
      <c r="F313" s="125" t="s">
        <v>32</v>
      </c>
      <c r="G313" s="125">
        <v>2024.3</v>
      </c>
      <c r="H313" s="125">
        <v>2024.11</v>
      </c>
      <c r="I313" s="125" t="s">
        <v>229</v>
      </c>
      <c r="J313" s="125" t="s">
        <v>1294</v>
      </c>
      <c r="K313" s="125">
        <v>80</v>
      </c>
      <c r="L313" s="125">
        <v>80</v>
      </c>
      <c r="M313" s="125">
        <v>0</v>
      </c>
      <c r="N313" s="125">
        <v>1</v>
      </c>
      <c r="O313" s="125">
        <v>38</v>
      </c>
      <c r="P313" s="125">
        <v>107</v>
      </c>
      <c r="Q313" s="397" t="s">
        <v>306</v>
      </c>
      <c r="R313" s="125" t="s">
        <v>218</v>
      </c>
      <c r="S313" s="206"/>
    </row>
    <row r="314" ht="24" spans="1:19">
      <c r="A314" s="17">
        <v>179</v>
      </c>
      <c r="B314" s="125" t="s">
        <v>408</v>
      </c>
      <c r="C314" s="125" t="s">
        <v>112</v>
      </c>
      <c r="D314" s="125" t="s">
        <v>550</v>
      </c>
      <c r="E314" s="125" t="s">
        <v>1295</v>
      </c>
      <c r="F314" s="125" t="s">
        <v>32</v>
      </c>
      <c r="G314" s="125">
        <v>2024.3</v>
      </c>
      <c r="H314" s="125">
        <v>2024.11</v>
      </c>
      <c r="I314" s="125" t="s">
        <v>229</v>
      </c>
      <c r="J314" s="125" t="s">
        <v>1296</v>
      </c>
      <c r="K314" s="125">
        <v>140</v>
      </c>
      <c r="L314" s="125">
        <v>140</v>
      </c>
      <c r="M314" s="125">
        <v>0</v>
      </c>
      <c r="N314" s="125">
        <v>1</v>
      </c>
      <c r="O314" s="125">
        <v>130</v>
      </c>
      <c r="P314" s="125">
        <v>457</v>
      </c>
      <c r="Q314" s="397" t="s">
        <v>306</v>
      </c>
      <c r="R314" s="125" t="s">
        <v>218</v>
      </c>
      <c r="S314" s="206"/>
    </row>
    <row r="315" ht="24" spans="1:19">
      <c r="A315" s="17">
        <v>180</v>
      </c>
      <c r="B315" s="125" t="s">
        <v>408</v>
      </c>
      <c r="C315" s="125" t="s">
        <v>112</v>
      </c>
      <c r="D315" s="125" t="s">
        <v>550</v>
      </c>
      <c r="E315" s="125" t="s">
        <v>1297</v>
      </c>
      <c r="F315" s="125" t="s">
        <v>32</v>
      </c>
      <c r="G315" s="125">
        <v>2024.3</v>
      </c>
      <c r="H315" s="125">
        <v>2024.11</v>
      </c>
      <c r="I315" s="125" t="s">
        <v>229</v>
      </c>
      <c r="J315" s="125" t="s">
        <v>1298</v>
      </c>
      <c r="K315" s="125">
        <v>80</v>
      </c>
      <c r="L315" s="125">
        <v>80</v>
      </c>
      <c r="M315" s="125">
        <v>0</v>
      </c>
      <c r="N315" s="125">
        <v>1</v>
      </c>
      <c r="O315" s="125">
        <v>185</v>
      </c>
      <c r="P315" s="125">
        <v>557</v>
      </c>
      <c r="Q315" s="397" t="s">
        <v>306</v>
      </c>
      <c r="R315" s="125" t="s">
        <v>218</v>
      </c>
      <c r="S315" s="206"/>
    </row>
    <row r="316" ht="24" spans="1:19">
      <c r="A316" s="17">
        <v>181</v>
      </c>
      <c r="B316" s="125" t="s">
        <v>408</v>
      </c>
      <c r="C316" s="125" t="s">
        <v>112</v>
      </c>
      <c r="D316" s="125" t="s">
        <v>550</v>
      </c>
      <c r="E316" s="125" t="s">
        <v>1299</v>
      </c>
      <c r="F316" s="125" t="s">
        <v>32</v>
      </c>
      <c r="G316" s="125">
        <v>2024.3</v>
      </c>
      <c r="H316" s="125">
        <v>2024.11</v>
      </c>
      <c r="I316" s="125" t="s">
        <v>229</v>
      </c>
      <c r="J316" s="125" t="s">
        <v>1300</v>
      </c>
      <c r="K316" s="125">
        <v>4</v>
      </c>
      <c r="L316" s="125">
        <v>4</v>
      </c>
      <c r="M316" s="125">
        <v>0</v>
      </c>
      <c r="N316" s="125">
        <v>1</v>
      </c>
      <c r="O316" s="125">
        <v>255</v>
      </c>
      <c r="P316" s="125">
        <v>835</v>
      </c>
      <c r="Q316" s="397" t="s">
        <v>306</v>
      </c>
      <c r="R316" s="125" t="s">
        <v>218</v>
      </c>
      <c r="S316" s="206"/>
    </row>
    <row r="317" ht="36" spans="1:19">
      <c r="A317" s="17">
        <v>182</v>
      </c>
      <c r="B317" s="125" t="s">
        <v>408</v>
      </c>
      <c r="C317" s="125" t="s">
        <v>112</v>
      </c>
      <c r="D317" s="125" t="s">
        <v>670</v>
      </c>
      <c r="E317" s="125" t="s">
        <v>1301</v>
      </c>
      <c r="F317" s="125" t="s">
        <v>32</v>
      </c>
      <c r="G317" s="419">
        <v>2024.01</v>
      </c>
      <c r="H317" s="125">
        <v>2024.12</v>
      </c>
      <c r="I317" s="125" t="s">
        <v>229</v>
      </c>
      <c r="J317" s="125" t="s">
        <v>1302</v>
      </c>
      <c r="K317" s="125">
        <v>29.68</v>
      </c>
      <c r="L317" s="125">
        <v>29.68</v>
      </c>
      <c r="M317" s="125">
        <v>0</v>
      </c>
      <c r="N317" s="125">
        <v>1</v>
      </c>
      <c r="O317" s="125">
        <v>604</v>
      </c>
      <c r="P317" s="125">
        <v>1895</v>
      </c>
      <c r="Q317" s="125" t="s">
        <v>1263</v>
      </c>
      <c r="R317" s="125" t="s">
        <v>218</v>
      </c>
      <c r="S317" s="206"/>
    </row>
    <row r="318" ht="36" spans="1:19">
      <c r="A318" s="17">
        <v>183</v>
      </c>
      <c r="B318" s="125" t="s">
        <v>408</v>
      </c>
      <c r="C318" s="125" t="s">
        <v>112</v>
      </c>
      <c r="D318" s="125" t="s">
        <v>670</v>
      </c>
      <c r="E318" s="125" t="s">
        <v>1301</v>
      </c>
      <c r="F318" s="125" t="s">
        <v>32</v>
      </c>
      <c r="G318" s="419">
        <v>2024.01</v>
      </c>
      <c r="H318" s="125">
        <v>2024.12</v>
      </c>
      <c r="I318" s="125" t="s">
        <v>229</v>
      </c>
      <c r="J318" s="125" t="s">
        <v>1025</v>
      </c>
      <c r="K318" s="125">
        <v>90</v>
      </c>
      <c r="L318" s="125">
        <v>90</v>
      </c>
      <c r="M318" s="125">
        <v>0</v>
      </c>
      <c r="N318" s="125">
        <v>1</v>
      </c>
      <c r="O318" s="125">
        <v>150</v>
      </c>
      <c r="P318" s="125">
        <v>580</v>
      </c>
      <c r="Q318" s="125" t="s">
        <v>1303</v>
      </c>
      <c r="R318" s="125" t="s">
        <v>218</v>
      </c>
      <c r="S318" s="206"/>
    </row>
    <row r="319" ht="24" spans="1:19">
      <c r="A319" s="17">
        <v>184</v>
      </c>
      <c r="B319" s="125" t="s">
        <v>506</v>
      </c>
      <c r="C319" s="125" t="s">
        <v>112</v>
      </c>
      <c r="D319" s="125" t="s">
        <v>670</v>
      </c>
      <c r="E319" s="125" t="s">
        <v>1304</v>
      </c>
      <c r="F319" s="398" t="s">
        <v>32</v>
      </c>
      <c r="G319" s="419">
        <v>2024.01</v>
      </c>
      <c r="H319" s="125">
        <v>2024.12</v>
      </c>
      <c r="I319" s="125" t="s">
        <v>229</v>
      </c>
      <c r="J319" s="125" t="s">
        <v>1304</v>
      </c>
      <c r="K319" s="125">
        <v>16.5</v>
      </c>
      <c r="L319" s="125">
        <v>16.5</v>
      </c>
      <c r="M319" s="125">
        <v>0</v>
      </c>
      <c r="N319" s="125">
        <v>1</v>
      </c>
      <c r="O319" s="125">
        <v>604</v>
      </c>
      <c r="P319" s="125">
        <v>1895</v>
      </c>
      <c r="Q319" s="397" t="s">
        <v>306</v>
      </c>
      <c r="R319" s="125" t="s">
        <v>218</v>
      </c>
      <c r="S319" s="206"/>
    </row>
    <row r="320" ht="36" spans="1:19">
      <c r="A320" s="17">
        <v>185</v>
      </c>
      <c r="B320" s="125" t="s">
        <v>506</v>
      </c>
      <c r="C320" s="125" t="s">
        <v>61</v>
      </c>
      <c r="D320" s="125" t="s">
        <v>1072</v>
      </c>
      <c r="E320" s="125" t="s">
        <v>1305</v>
      </c>
      <c r="F320" s="125" t="s">
        <v>32</v>
      </c>
      <c r="G320" s="125">
        <v>2024.03</v>
      </c>
      <c r="H320" s="125">
        <v>2024.11</v>
      </c>
      <c r="I320" s="125" t="s">
        <v>190</v>
      </c>
      <c r="J320" s="125" t="s">
        <v>1306</v>
      </c>
      <c r="K320" s="125">
        <v>8</v>
      </c>
      <c r="L320" s="125">
        <v>8</v>
      </c>
      <c r="M320" s="125">
        <v>0</v>
      </c>
      <c r="N320" s="125">
        <v>1</v>
      </c>
      <c r="O320" s="125">
        <v>92</v>
      </c>
      <c r="P320" s="125">
        <v>316</v>
      </c>
      <c r="Q320" s="125" t="s">
        <v>306</v>
      </c>
      <c r="R320" s="125" t="s">
        <v>218</v>
      </c>
      <c r="S320" s="206"/>
    </row>
    <row r="321" ht="24" spans="1:19">
      <c r="A321" s="17">
        <v>186</v>
      </c>
      <c r="B321" s="125" t="s">
        <v>506</v>
      </c>
      <c r="C321" s="125" t="s">
        <v>61</v>
      </c>
      <c r="D321" s="125" t="s">
        <v>805</v>
      </c>
      <c r="E321" s="125" t="s">
        <v>1307</v>
      </c>
      <c r="F321" s="125" t="s">
        <v>32</v>
      </c>
      <c r="G321" s="125">
        <v>2024.2</v>
      </c>
      <c r="H321" s="125">
        <v>2024.12</v>
      </c>
      <c r="I321" s="125" t="s">
        <v>190</v>
      </c>
      <c r="J321" s="125" t="s">
        <v>1308</v>
      </c>
      <c r="K321" s="125">
        <v>80</v>
      </c>
      <c r="L321" s="125">
        <v>80</v>
      </c>
      <c r="M321" s="125">
        <v>0</v>
      </c>
      <c r="N321" s="125">
        <v>1</v>
      </c>
      <c r="O321" s="125">
        <v>571</v>
      </c>
      <c r="P321" s="125">
        <v>1801</v>
      </c>
      <c r="Q321" s="125" t="s">
        <v>1309</v>
      </c>
      <c r="R321" s="125" t="s">
        <v>218</v>
      </c>
      <c r="S321" s="206"/>
    </row>
    <row r="322" ht="48" spans="1:19">
      <c r="A322" s="17">
        <v>187</v>
      </c>
      <c r="B322" s="125" t="s">
        <v>506</v>
      </c>
      <c r="C322" s="125" t="s">
        <v>49</v>
      </c>
      <c r="D322" s="125" t="s">
        <v>1310</v>
      </c>
      <c r="E322" s="125" t="s">
        <v>1311</v>
      </c>
      <c r="F322" s="125" t="s">
        <v>32</v>
      </c>
      <c r="G322" s="125">
        <v>2024.01</v>
      </c>
      <c r="H322" s="125">
        <v>2024.12</v>
      </c>
      <c r="I322" s="125" t="s">
        <v>234</v>
      </c>
      <c r="J322" s="125" t="s">
        <v>1312</v>
      </c>
      <c r="K322" s="405">
        <v>20</v>
      </c>
      <c r="L322" s="405">
        <v>20</v>
      </c>
      <c r="M322" s="125"/>
      <c r="N322" s="125">
        <v>2</v>
      </c>
      <c r="O322" s="125">
        <v>1200</v>
      </c>
      <c r="P322" s="125">
        <v>3600</v>
      </c>
      <c r="Q322" s="125" t="s">
        <v>306</v>
      </c>
      <c r="R322" s="125" t="s">
        <v>125</v>
      </c>
      <c r="S322" s="206"/>
    </row>
    <row r="323" ht="312" spans="1:19">
      <c r="A323" s="17">
        <v>188</v>
      </c>
      <c r="B323" s="125" t="s">
        <v>506</v>
      </c>
      <c r="C323" s="125" t="s">
        <v>102</v>
      </c>
      <c r="D323" s="125" t="s">
        <v>1313</v>
      </c>
      <c r="E323" s="125" t="s">
        <v>1314</v>
      </c>
      <c r="F323" s="125" t="s">
        <v>1315</v>
      </c>
      <c r="G323" s="125">
        <v>2024.2</v>
      </c>
      <c r="H323" s="125">
        <v>2024.12</v>
      </c>
      <c r="I323" s="125" t="s">
        <v>64</v>
      </c>
      <c r="J323" s="125" t="s">
        <v>1316</v>
      </c>
      <c r="K323" s="125">
        <v>60</v>
      </c>
      <c r="L323" s="125">
        <v>60</v>
      </c>
      <c r="M323" s="125">
        <v>0</v>
      </c>
      <c r="N323" s="125">
        <v>1</v>
      </c>
      <c r="O323" s="125">
        <v>456</v>
      </c>
      <c r="P323" s="125">
        <v>1320</v>
      </c>
      <c r="Q323" s="125" t="s">
        <v>1317</v>
      </c>
      <c r="R323" s="125" t="s">
        <v>362</v>
      </c>
      <c r="S323" s="206"/>
    </row>
    <row r="324" ht="60" spans="1:19">
      <c r="A324" s="17">
        <v>189</v>
      </c>
      <c r="B324" s="125" t="s">
        <v>506</v>
      </c>
      <c r="C324" s="125" t="s">
        <v>586</v>
      </c>
      <c r="D324" s="125" t="s">
        <v>587</v>
      </c>
      <c r="E324" s="125" t="s">
        <v>1318</v>
      </c>
      <c r="F324" s="125" t="s">
        <v>32</v>
      </c>
      <c r="G324" s="125">
        <v>2024.1</v>
      </c>
      <c r="H324" s="125">
        <v>2024.12</v>
      </c>
      <c r="I324" s="75" t="s">
        <v>325</v>
      </c>
      <c r="J324" s="75" t="s">
        <v>1319</v>
      </c>
      <c r="K324" s="408">
        <v>40</v>
      </c>
      <c r="L324" s="408">
        <v>20</v>
      </c>
      <c r="M324" s="125">
        <v>20</v>
      </c>
      <c r="N324" s="125">
        <v>1</v>
      </c>
      <c r="O324" s="125">
        <v>423</v>
      </c>
      <c r="P324" s="125">
        <v>1377</v>
      </c>
      <c r="Q324" s="75" t="s">
        <v>1320</v>
      </c>
      <c r="R324" s="125" t="s">
        <v>218</v>
      </c>
      <c r="S324" s="206"/>
    </row>
    <row r="325" ht="36" spans="1:19">
      <c r="A325" s="17"/>
      <c r="B325" s="159" t="s">
        <v>413</v>
      </c>
      <c r="C325" s="74"/>
      <c r="D325" s="74"/>
      <c r="E325" s="17"/>
      <c r="F325" s="17"/>
      <c r="G325" s="17"/>
      <c r="H325" s="431"/>
      <c r="I325" s="125"/>
      <c r="J325" s="431"/>
      <c r="K325" s="436">
        <v>1922.9</v>
      </c>
      <c r="L325" s="436">
        <v>1920.9</v>
      </c>
      <c r="M325" s="212">
        <v>2</v>
      </c>
      <c r="N325" s="432"/>
      <c r="O325" s="432"/>
      <c r="P325" s="206"/>
      <c r="Q325" s="432"/>
      <c r="R325" s="432"/>
      <c r="S325" s="206"/>
    </row>
    <row r="326" ht="60" spans="1:19">
      <c r="A326" s="17">
        <v>1</v>
      </c>
      <c r="B326" s="394" t="s">
        <v>1321</v>
      </c>
      <c r="C326" s="394" t="s">
        <v>169</v>
      </c>
      <c r="D326" s="394" t="s">
        <v>169</v>
      </c>
      <c r="E326" s="394" t="s">
        <v>1322</v>
      </c>
      <c r="F326" s="394" t="s">
        <v>32</v>
      </c>
      <c r="G326" s="125">
        <v>2024.01</v>
      </c>
      <c r="H326" s="125">
        <v>2024.12</v>
      </c>
      <c r="I326" s="394" t="s">
        <v>1323</v>
      </c>
      <c r="J326" s="394" t="s">
        <v>1324</v>
      </c>
      <c r="K326" s="394">
        <v>510</v>
      </c>
      <c r="L326" s="394">
        <v>510</v>
      </c>
      <c r="M326" s="394"/>
      <c r="N326" s="394">
        <v>137</v>
      </c>
      <c r="O326" s="394">
        <v>3000</v>
      </c>
      <c r="P326" s="394">
        <v>12069</v>
      </c>
      <c r="Q326" s="125" t="s">
        <v>306</v>
      </c>
      <c r="R326" s="125" t="s">
        <v>362</v>
      </c>
      <c r="S326" s="206"/>
    </row>
    <row r="327" ht="60" spans="1:19">
      <c r="A327" s="17">
        <v>2</v>
      </c>
      <c r="B327" s="125" t="s">
        <v>1321</v>
      </c>
      <c r="C327" s="125" t="s">
        <v>49</v>
      </c>
      <c r="D327" s="125" t="s">
        <v>1310</v>
      </c>
      <c r="E327" s="125" t="s">
        <v>1325</v>
      </c>
      <c r="F327" s="405" t="s">
        <v>291</v>
      </c>
      <c r="G327" s="125">
        <v>2024.01</v>
      </c>
      <c r="H327" s="125">
        <v>2024.12</v>
      </c>
      <c r="I327" s="125" t="s">
        <v>234</v>
      </c>
      <c r="J327" s="125" t="s">
        <v>1326</v>
      </c>
      <c r="K327" s="405">
        <v>10</v>
      </c>
      <c r="L327" s="405">
        <v>10</v>
      </c>
      <c r="M327" s="125"/>
      <c r="N327" s="125">
        <v>2</v>
      </c>
      <c r="O327" s="125">
        <v>1200</v>
      </c>
      <c r="P327" s="125">
        <v>3600</v>
      </c>
      <c r="Q327" s="125" t="s">
        <v>449</v>
      </c>
      <c r="R327" s="125" t="s">
        <v>362</v>
      </c>
      <c r="S327" s="206"/>
    </row>
    <row r="328" ht="60" spans="1:19">
      <c r="A328" s="17">
        <v>3</v>
      </c>
      <c r="B328" s="125" t="s">
        <v>1321</v>
      </c>
      <c r="C328" s="125" t="s">
        <v>586</v>
      </c>
      <c r="D328" s="125" t="s">
        <v>587</v>
      </c>
      <c r="E328" s="125" t="s">
        <v>1327</v>
      </c>
      <c r="F328" s="125" t="s">
        <v>32</v>
      </c>
      <c r="G328" s="125">
        <v>2024.1</v>
      </c>
      <c r="H328" s="125">
        <v>2024.12</v>
      </c>
      <c r="I328" s="75" t="s">
        <v>325</v>
      </c>
      <c r="J328" s="75" t="s">
        <v>1328</v>
      </c>
      <c r="K328" s="408">
        <v>3</v>
      </c>
      <c r="L328" s="408">
        <v>3</v>
      </c>
      <c r="M328" s="125"/>
      <c r="N328" s="125">
        <v>1</v>
      </c>
      <c r="O328" s="125">
        <v>423</v>
      </c>
      <c r="P328" s="125">
        <v>1377</v>
      </c>
      <c r="Q328" s="75" t="s">
        <v>1329</v>
      </c>
      <c r="R328" s="125" t="s">
        <v>362</v>
      </c>
      <c r="S328" s="206"/>
    </row>
    <row r="329" ht="60" spans="1:19">
      <c r="A329" s="17">
        <v>4</v>
      </c>
      <c r="B329" s="125" t="s">
        <v>1321</v>
      </c>
      <c r="C329" s="125" t="s">
        <v>586</v>
      </c>
      <c r="D329" s="125" t="s">
        <v>662</v>
      </c>
      <c r="E329" s="125" t="s">
        <v>1327</v>
      </c>
      <c r="F329" s="125" t="s">
        <v>32</v>
      </c>
      <c r="G329" s="125">
        <v>2024.3</v>
      </c>
      <c r="H329" s="125">
        <v>2024.12</v>
      </c>
      <c r="I329" s="75" t="s">
        <v>325</v>
      </c>
      <c r="J329" s="75" t="s">
        <v>1327</v>
      </c>
      <c r="K329" s="408">
        <v>20</v>
      </c>
      <c r="L329" s="408">
        <v>20</v>
      </c>
      <c r="M329" s="125"/>
      <c r="N329" s="125">
        <v>1</v>
      </c>
      <c r="O329" s="125">
        <v>193</v>
      </c>
      <c r="P329" s="125">
        <v>768</v>
      </c>
      <c r="Q329" s="75" t="s">
        <v>1330</v>
      </c>
      <c r="R329" s="125" t="s">
        <v>362</v>
      </c>
      <c r="S329" s="206"/>
    </row>
    <row r="330" ht="36" spans="1:19">
      <c r="A330" s="17">
        <v>5</v>
      </c>
      <c r="B330" s="125" t="s">
        <v>414</v>
      </c>
      <c r="C330" s="125" t="s">
        <v>49</v>
      </c>
      <c r="D330" s="125" t="s">
        <v>626</v>
      </c>
      <c r="E330" s="125" t="s">
        <v>1331</v>
      </c>
      <c r="F330" s="125" t="s">
        <v>32</v>
      </c>
      <c r="G330" s="125">
        <v>2024.1</v>
      </c>
      <c r="H330" s="125">
        <v>2024.12</v>
      </c>
      <c r="I330" s="125" t="s">
        <v>234</v>
      </c>
      <c r="J330" s="125" t="s">
        <v>1332</v>
      </c>
      <c r="K330" s="125">
        <v>10</v>
      </c>
      <c r="L330" s="125">
        <v>10</v>
      </c>
      <c r="M330" s="125"/>
      <c r="N330" s="125">
        <v>1</v>
      </c>
      <c r="O330" s="125">
        <v>425</v>
      </c>
      <c r="P330" s="125">
        <v>1500</v>
      </c>
      <c r="Q330" s="125" t="s">
        <v>1333</v>
      </c>
      <c r="R330" s="125" t="s">
        <v>362</v>
      </c>
      <c r="S330" s="206"/>
    </row>
    <row r="331" ht="84" spans="1:19">
      <c r="A331" s="17">
        <v>6</v>
      </c>
      <c r="B331" s="125" t="s">
        <v>414</v>
      </c>
      <c r="C331" s="125" t="s">
        <v>1334</v>
      </c>
      <c r="D331" s="125" t="s">
        <v>1334</v>
      </c>
      <c r="E331" s="125" t="s">
        <v>1335</v>
      </c>
      <c r="F331" s="125" t="s">
        <v>32</v>
      </c>
      <c r="G331" s="125">
        <v>2024.7</v>
      </c>
      <c r="H331" s="125">
        <v>2024.12</v>
      </c>
      <c r="I331" s="125" t="s">
        <v>40</v>
      </c>
      <c r="J331" s="125" t="s">
        <v>1336</v>
      </c>
      <c r="K331" s="125">
        <v>500</v>
      </c>
      <c r="L331" s="431">
        <v>500</v>
      </c>
      <c r="M331" s="206"/>
      <c r="N331" s="432">
        <v>15</v>
      </c>
      <c r="O331" s="125">
        <v>150</v>
      </c>
      <c r="P331" s="125">
        <v>530</v>
      </c>
      <c r="Q331" s="125" t="s">
        <v>1337</v>
      </c>
      <c r="R331" s="125" t="s">
        <v>362</v>
      </c>
      <c r="S331" s="206"/>
    </row>
    <row r="332" ht="84" spans="1:19">
      <c r="A332" s="17">
        <v>7</v>
      </c>
      <c r="B332" s="125" t="s">
        <v>414</v>
      </c>
      <c r="C332" s="125" t="s">
        <v>415</v>
      </c>
      <c r="D332" s="74" t="s">
        <v>62</v>
      </c>
      <c r="E332" s="125" t="s">
        <v>1338</v>
      </c>
      <c r="F332" s="125" t="s">
        <v>32</v>
      </c>
      <c r="G332" s="125">
        <v>2024.5</v>
      </c>
      <c r="H332" s="125">
        <v>2023.12</v>
      </c>
      <c r="I332" s="125" t="s">
        <v>40</v>
      </c>
      <c r="J332" s="125" t="s">
        <v>1336</v>
      </c>
      <c r="K332" s="125">
        <v>300</v>
      </c>
      <c r="L332" s="431">
        <v>300</v>
      </c>
      <c r="M332" s="206"/>
      <c r="N332" s="432">
        <v>137</v>
      </c>
      <c r="O332" s="125">
        <v>24500</v>
      </c>
      <c r="P332" s="125">
        <v>89700</v>
      </c>
      <c r="Q332" s="206" t="s">
        <v>1339</v>
      </c>
      <c r="R332" s="125" t="s">
        <v>362</v>
      </c>
      <c r="S332" s="206"/>
    </row>
    <row r="333" ht="24" spans="1:19">
      <c r="A333" s="17">
        <v>8</v>
      </c>
      <c r="B333" s="125" t="s">
        <v>414</v>
      </c>
      <c r="C333" s="125" t="s">
        <v>586</v>
      </c>
      <c r="D333" s="125" t="s">
        <v>662</v>
      </c>
      <c r="E333" s="125" t="s">
        <v>1340</v>
      </c>
      <c r="F333" s="125" t="s">
        <v>32</v>
      </c>
      <c r="G333" s="125">
        <v>2024.4</v>
      </c>
      <c r="H333" s="125">
        <v>2024.8</v>
      </c>
      <c r="I333" s="75" t="s">
        <v>325</v>
      </c>
      <c r="J333" s="75" t="s">
        <v>1341</v>
      </c>
      <c r="K333" s="408">
        <v>20</v>
      </c>
      <c r="L333" s="408">
        <v>20</v>
      </c>
      <c r="M333" s="125"/>
      <c r="N333" s="125">
        <v>1</v>
      </c>
      <c r="O333" s="125">
        <v>342</v>
      </c>
      <c r="P333" s="125">
        <v>1243</v>
      </c>
      <c r="Q333" s="75" t="s">
        <v>1329</v>
      </c>
      <c r="R333" s="125" t="s">
        <v>362</v>
      </c>
      <c r="S333" s="206"/>
    </row>
    <row r="334" ht="36" spans="1:19">
      <c r="A334" s="17">
        <v>9</v>
      </c>
      <c r="B334" s="394" t="s">
        <v>1342</v>
      </c>
      <c r="C334" s="416" t="s">
        <v>29</v>
      </c>
      <c r="D334" s="416" t="s">
        <v>639</v>
      </c>
      <c r="E334" s="416" t="s">
        <v>1343</v>
      </c>
      <c r="F334" s="405" t="s">
        <v>32</v>
      </c>
      <c r="G334" s="125">
        <v>2024.3</v>
      </c>
      <c r="H334" s="125" t="s">
        <v>164</v>
      </c>
      <c r="I334" s="413" t="s">
        <v>723</v>
      </c>
      <c r="J334" s="416" t="s">
        <v>1344</v>
      </c>
      <c r="K334" s="125">
        <v>8</v>
      </c>
      <c r="L334" s="125">
        <v>8</v>
      </c>
      <c r="M334" s="125"/>
      <c r="N334" s="125">
        <v>1</v>
      </c>
      <c r="O334" s="409">
        <v>89</v>
      </c>
      <c r="P334" s="409">
        <v>321</v>
      </c>
      <c r="Q334" s="413" t="s">
        <v>1345</v>
      </c>
      <c r="R334" s="125" t="s">
        <v>362</v>
      </c>
      <c r="S334" s="206"/>
    </row>
    <row r="335" ht="48" spans="1:19">
      <c r="A335" s="17">
        <v>10</v>
      </c>
      <c r="B335" s="125" t="s">
        <v>1342</v>
      </c>
      <c r="C335" s="125" t="s">
        <v>49</v>
      </c>
      <c r="D335" s="125" t="s">
        <v>1310</v>
      </c>
      <c r="E335" s="125" t="s">
        <v>1346</v>
      </c>
      <c r="F335" s="125" t="s">
        <v>32</v>
      </c>
      <c r="G335" s="125">
        <v>2024.01</v>
      </c>
      <c r="H335" s="125">
        <v>2024.12</v>
      </c>
      <c r="I335" s="125" t="s">
        <v>234</v>
      </c>
      <c r="J335" s="125" t="s">
        <v>1347</v>
      </c>
      <c r="K335" s="125">
        <v>20</v>
      </c>
      <c r="L335" s="125">
        <v>20</v>
      </c>
      <c r="M335" s="125"/>
      <c r="N335" s="125">
        <v>2</v>
      </c>
      <c r="O335" s="125">
        <v>1200</v>
      </c>
      <c r="P335" s="125">
        <v>3600</v>
      </c>
      <c r="Q335" s="125" t="s">
        <v>449</v>
      </c>
      <c r="R335" s="125" t="s">
        <v>362</v>
      </c>
      <c r="S335" s="206"/>
    </row>
    <row r="336" ht="24" spans="1:19">
      <c r="A336" s="17">
        <v>11</v>
      </c>
      <c r="B336" s="125" t="s">
        <v>1342</v>
      </c>
      <c r="C336" s="125" t="s">
        <v>83</v>
      </c>
      <c r="D336" s="125" t="s">
        <v>983</v>
      </c>
      <c r="E336" s="125" t="s">
        <v>1348</v>
      </c>
      <c r="F336" s="125" t="s">
        <v>32</v>
      </c>
      <c r="G336" s="125">
        <v>202404</v>
      </c>
      <c r="H336" s="125">
        <v>202411</v>
      </c>
      <c r="I336" s="125" t="s">
        <v>86</v>
      </c>
      <c r="J336" s="125" t="s">
        <v>1349</v>
      </c>
      <c r="K336" s="125">
        <v>7</v>
      </c>
      <c r="L336" s="125">
        <v>7</v>
      </c>
      <c r="M336" s="125">
        <v>0</v>
      </c>
      <c r="N336" s="125">
        <v>1</v>
      </c>
      <c r="O336" s="125">
        <v>39</v>
      </c>
      <c r="P336" s="125">
        <v>171</v>
      </c>
      <c r="Q336" s="125" t="s">
        <v>986</v>
      </c>
      <c r="R336" s="125" t="s">
        <v>362</v>
      </c>
      <c r="S336" s="206"/>
    </row>
    <row r="337" ht="60" spans="1:19">
      <c r="A337" s="17">
        <v>12</v>
      </c>
      <c r="B337" s="125" t="s">
        <v>1342</v>
      </c>
      <c r="C337" s="125" t="s">
        <v>83</v>
      </c>
      <c r="D337" s="125" t="s">
        <v>219</v>
      </c>
      <c r="E337" s="125" t="s">
        <v>1350</v>
      </c>
      <c r="F337" s="125" t="s">
        <v>32</v>
      </c>
      <c r="G337" s="125">
        <v>202403</v>
      </c>
      <c r="H337" s="125">
        <v>202408</v>
      </c>
      <c r="I337" s="125" t="s">
        <v>86</v>
      </c>
      <c r="J337" s="125" t="s">
        <v>1351</v>
      </c>
      <c r="K337" s="125">
        <v>16</v>
      </c>
      <c r="L337" s="125">
        <v>16</v>
      </c>
      <c r="M337" s="125">
        <v>0</v>
      </c>
      <c r="N337" s="125">
        <v>1</v>
      </c>
      <c r="O337" s="125">
        <v>310</v>
      </c>
      <c r="P337" s="125">
        <v>971</v>
      </c>
      <c r="Q337" s="125" t="s">
        <v>1352</v>
      </c>
      <c r="R337" s="125" t="s">
        <v>362</v>
      </c>
      <c r="S337" s="206"/>
    </row>
    <row r="338" ht="48" spans="1:19">
      <c r="A338" s="17">
        <v>13</v>
      </c>
      <c r="B338" s="125" t="s">
        <v>1342</v>
      </c>
      <c r="C338" s="125" t="s">
        <v>83</v>
      </c>
      <c r="D338" s="125" t="s">
        <v>219</v>
      </c>
      <c r="E338" s="125" t="s">
        <v>1353</v>
      </c>
      <c r="F338" s="125" t="s">
        <v>32</v>
      </c>
      <c r="G338" s="125">
        <v>202403</v>
      </c>
      <c r="H338" s="125">
        <v>202408</v>
      </c>
      <c r="I338" s="125" t="s">
        <v>86</v>
      </c>
      <c r="J338" s="125" t="s">
        <v>1354</v>
      </c>
      <c r="K338" s="125">
        <v>8</v>
      </c>
      <c r="L338" s="125">
        <v>8</v>
      </c>
      <c r="M338" s="125">
        <v>0</v>
      </c>
      <c r="N338" s="125">
        <v>1</v>
      </c>
      <c r="O338" s="125">
        <v>310</v>
      </c>
      <c r="P338" s="125">
        <v>971</v>
      </c>
      <c r="Q338" s="125" t="s">
        <v>1352</v>
      </c>
      <c r="R338" s="125" t="s">
        <v>362</v>
      </c>
      <c r="S338" s="206"/>
    </row>
    <row r="339" ht="60" spans="1:19">
      <c r="A339" s="17">
        <v>14</v>
      </c>
      <c r="B339" s="125" t="s">
        <v>1342</v>
      </c>
      <c r="C339" s="125" t="s">
        <v>83</v>
      </c>
      <c r="D339" s="125" t="s">
        <v>219</v>
      </c>
      <c r="E339" s="125" t="s">
        <v>1355</v>
      </c>
      <c r="F339" s="125" t="s">
        <v>32</v>
      </c>
      <c r="G339" s="125">
        <v>202403</v>
      </c>
      <c r="H339" s="125">
        <v>202408</v>
      </c>
      <c r="I339" s="125" t="s">
        <v>86</v>
      </c>
      <c r="J339" s="125" t="s">
        <v>1356</v>
      </c>
      <c r="K339" s="125">
        <v>8</v>
      </c>
      <c r="L339" s="125">
        <v>8</v>
      </c>
      <c r="M339" s="125">
        <v>0</v>
      </c>
      <c r="N339" s="125">
        <v>1</v>
      </c>
      <c r="O339" s="125">
        <v>310</v>
      </c>
      <c r="P339" s="125">
        <v>971</v>
      </c>
      <c r="Q339" s="125" t="s">
        <v>1352</v>
      </c>
      <c r="R339" s="125" t="s">
        <v>362</v>
      </c>
      <c r="S339" s="206"/>
    </row>
    <row r="340" ht="24" spans="1:19">
      <c r="A340" s="17">
        <v>15</v>
      </c>
      <c r="B340" s="125" t="s">
        <v>445</v>
      </c>
      <c r="C340" s="125" t="s">
        <v>586</v>
      </c>
      <c r="D340" s="125" t="s">
        <v>587</v>
      </c>
      <c r="E340" s="125" t="s">
        <v>1357</v>
      </c>
      <c r="F340" s="125" t="s">
        <v>32</v>
      </c>
      <c r="G340" s="125">
        <v>2024.1</v>
      </c>
      <c r="H340" s="125">
        <v>2024.12</v>
      </c>
      <c r="I340" s="75" t="s">
        <v>325</v>
      </c>
      <c r="J340" s="75" t="s">
        <v>1358</v>
      </c>
      <c r="K340" s="408">
        <v>2</v>
      </c>
      <c r="L340" s="408"/>
      <c r="M340" s="125">
        <v>2</v>
      </c>
      <c r="N340" s="125">
        <v>1</v>
      </c>
      <c r="O340" s="125">
        <v>423</v>
      </c>
      <c r="P340" s="125">
        <v>1377</v>
      </c>
      <c r="Q340" s="75" t="s">
        <v>1329</v>
      </c>
      <c r="R340" s="125" t="s">
        <v>362</v>
      </c>
      <c r="S340" s="206"/>
    </row>
    <row r="341" ht="24" spans="1:19">
      <c r="A341" s="17">
        <v>16</v>
      </c>
      <c r="B341" s="125" t="s">
        <v>445</v>
      </c>
      <c r="C341" s="125" t="s">
        <v>586</v>
      </c>
      <c r="D341" s="125" t="s">
        <v>662</v>
      </c>
      <c r="E341" s="125" t="s">
        <v>1359</v>
      </c>
      <c r="F341" s="125" t="s">
        <v>32</v>
      </c>
      <c r="G341" s="125">
        <v>2024.3</v>
      </c>
      <c r="H341" s="125">
        <v>2024.9</v>
      </c>
      <c r="I341" s="75" t="s">
        <v>325</v>
      </c>
      <c r="J341" s="75" t="s">
        <v>1360</v>
      </c>
      <c r="K341" s="408">
        <v>1</v>
      </c>
      <c r="L341" s="408">
        <v>1</v>
      </c>
      <c r="M341" s="125"/>
      <c r="N341" s="125">
        <v>1</v>
      </c>
      <c r="O341" s="125">
        <v>26</v>
      </c>
      <c r="P341" s="125">
        <v>126</v>
      </c>
      <c r="Q341" s="75" t="s">
        <v>1329</v>
      </c>
      <c r="R341" s="125" t="s">
        <v>362</v>
      </c>
      <c r="S341" s="206"/>
    </row>
    <row r="342" ht="60" spans="1:19">
      <c r="A342" s="17">
        <v>17</v>
      </c>
      <c r="B342" s="125" t="s">
        <v>414</v>
      </c>
      <c r="C342" s="125" t="s">
        <v>83</v>
      </c>
      <c r="D342" s="125" t="s">
        <v>219</v>
      </c>
      <c r="E342" s="125" t="s">
        <v>1355</v>
      </c>
      <c r="F342" s="125" t="s">
        <v>32</v>
      </c>
      <c r="G342" s="125">
        <v>202403</v>
      </c>
      <c r="H342" s="125">
        <v>202408</v>
      </c>
      <c r="I342" s="125" t="s">
        <v>86</v>
      </c>
      <c r="J342" s="125" t="s">
        <v>1356</v>
      </c>
      <c r="K342" s="125">
        <v>8</v>
      </c>
      <c r="L342" s="125">
        <v>8</v>
      </c>
      <c r="M342" s="125">
        <v>0</v>
      </c>
      <c r="N342" s="125">
        <v>1</v>
      </c>
      <c r="O342" s="125">
        <v>310</v>
      </c>
      <c r="P342" s="125">
        <v>971</v>
      </c>
      <c r="Q342" s="125" t="s">
        <v>1352</v>
      </c>
      <c r="R342" s="125" t="s">
        <v>362</v>
      </c>
      <c r="S342" s="206"/>
    </row>
    <row r="343" ht="24" spans="1:19">
      <c r="A343" s="17">
        <v>18</v>
      </c>
      <c r="B343" s="125" t="s">
        <v>445</v>
      </c>
      <c r="C343" s="125" t="s">
        <v>61</v>
      </c>
      <c r="D343" s="125" t="s">
        <v>786</v>
      </c>
      <c r="E343" s="125" t="s">
        <v>1361</v>
      </c>
      <c r="F343" s="125" t="s">
        <v>32</v>
      </c>
      <c r="G343" s="125">
        <v>2024.3</v>
      </c>
      <c r="H343" s="125" t="s">
        <v>164</v>
      </c>
      <c r="I343" s="125" t="s">
        <v>190</v>
      </c>
      <c r="J343" s="125" t="s">
        <v>1361</v>
      </c>
      <c r="K343" s="125">
        <v>10</v>
      </c>
      <c r="L343" s="125">
        <v>10</v>
      </c>
      <c r="M343" s="125">
        <v>0</v>
      </c>
      <c r="N343" s="125">
        <v>1</v>
      </c>
      <c r="O343" s="125">
        <v>512</v>
      </c>
      <c r="P343" s="125">
        <v>1547</v>
      </c>
      <c r="Q343" s="125" t="s">
        <v>1362</v>
      </c>
      <c r="R343" s="125" t="s">
        <v>362</v>
      </c>
      <c r="S343" s="206"/>
    </row>
    <row r="344" ht="24" spans="1:19">
      <c r="A344" s="17">
        <v>19</v>
      </c>
      <c r="B344" s="125" t="s">
        <v>414</v>
      </c>
      <c r="C344" s="125" t="s">
        <v>61</v>
      </c>
      <c r="D344" s="125" t="s">
        <v>153</v>
      </c>
      <c r="E344" s="125" t="s">
        <v>1363</v>
      </c>
      <c r="F344" s="125" t="s">
        <v>32</v>
      </c>
      <c r="G344" s="125">
        <v>2024.01</v>
      </c>
      <c r="H344" s="125">
        <v>2024.12</v>
      </c>
      <c r="I344" s="125" t="s">
        <v>190</v>
      </c>
      <c r="J344" s="125" t="s">
        <v>1364</v>
      </c>
      <c r="K344" s="125">
        <v>10</v>
      </c>
      <c r="L344" s="125">
        <v>10</v>
      </c>
      <c r="M344" s="125">
        <v>0</v>
      </c>
      <c r="N344" s="125">
        <v>1</v>
      </c>
      <c r="O344" s="125">
        <v>81</v>
      </c>
      <c r="P344" s="125">
        <v>380</v>
      </c>
      <c r="Q344" s="125" t="s">
        <v>1362</v>
      </c>
      <c r="R344" s="125" t="s">
        <v>362</v>
      </c>
      <c r="S344" s="206"/>
    </row>
    <row r="345" ht="24" spans="1:19">
      <c r="A345" s="17">
        <v>20</v>
      </c>
      <c r="B345" s="125" t="s">
        <v>1342</v>
      </c>
      <c r="C345" s="125" t="s">
        <v>61</v>
      </c>
      <c r="D345" s="125" t="s">
        <v>188</v>
      </c>
      <c r="E345" s="125" t="s">
        <v>1365</v>
      </c>
      <c r="F345" s="397" t="s">
        <v>383</v>
      </c>
      <c r="G345" s="125">
        <v>2024.03</v>
      </c>
      <c r="H345" s="125">
        <v>2024.12</v>
      </c>
      <c r="I345" s="125" t="s">
        <v>190</v>
      </c>
      <c r="J345" s="125" t="s">
        <v>1366</v>
      </c>
      <c r="K345" s="125">
        <v>5</v>
      </c>
      <c r="L345" s="125">
        <v>5</v>
      </c>
      <c r="M345" s="125">
        <v>0</v>
      </c>
      <c r="N345" s="125">
        <v>1</v>
      </c>
      <c r="O345" s="125">
        <v>370</v>
      </c>
      <c r="P345" s="125">
        <v>1126</v>
      </c>
      <c r="Q345" s="125" t="s">
        <v>1362</v>
      </c>
      <c r="R345" s="125" t="s">
        <v>362</v>
      </c>
      <c r="S345" s="206"/>
    </row>
    <row r="346" ht="24" spans="1:19">
      <c r="A346" s="17">
        <v>21</v>
      </c>
      <c r="B346" s="125" t="s">
        <v>1342</v>
      </c>
      <c r="C346" s="125" t="s">
        <v>61</v>
      </c>
      <c r="D346" s="125" t="s">
        <v>77</v>
      </c>
      <c r="E346" s="125" t="s">
        <v>1367</v>
      </c>
      <c r="F346" s="125" t="s">
        <v>32</v>
      </c>
      <c r="G346" s="125">
        <v>2024.1</v>
      </c>
      <c r="H346" s="125">
        <v>2024.12</v>
      </c>
      <c r="I346" s="125" t="s">
        <v>190</v>
      </c>
      <c r="J346" s="125" t="s">
        <v>1368</v>
      </c>
      <c r="K346" s="125">
        <v>1.5</v>
      </c>
      <c r="L346" s="125">
        <v>1.5</v>
      </c>
      <c r="M346" s="125">
        <v>0</v>
      </c>
      <c r="N346" s="125">
        <v>1</v>
      </c>
      <c r="O346" s="125">
        <v>125</v>
      </c>
      <c r="P346" s="125">
        <v>500</v>
      </c>
      <c r="Q346" s="125" t="s">
        <v>1362</v>
      </c>
      <c r="R346" s="125" t="s">
        <v>362</v>
      </c>
      <c r="S346" s="206"/>
    </row>
    <row r="347" ht="24" spans="1:19">
      <c r="A347" s="17">
        <v>22</v>
      </c>
      <c r="B347" s="125" t="s">
        <v>414</v>
      </c>
      <c r="C347" s="125" t="s">
        <v>61</v>
      </c>
      <c r="D347" s="125" t="s">
        <v>77</v>
      </c>
      <c r="E347" s="125" t="s">
        <v>414</v>
      </c>
      <c r="F347" s="125" t="s">
        <v>32</v>
      </c>
      <c r="G347" s="125">
        <v>2024.1</v>
      </c>
      <c r="H347" s="125">
        <v>2024.12</v>
      </c>
      <c r="I347" s="125" t="s">
        <v>190</v>
      </c>
      <c r="J347" s="125" t="s">
        <v>1369</v>
      </c>
      <c r="K347" s="125">
        <v>3.5</v>
      </c>
      <c r="L347" s="125">
        <v>3.5</v>
      </c>
      <c r="M347" s="125">
        <v>0</v>
      </c>
      <c r="N347" s="125">
        <v>1</v>
      </c>
      <c r="O347" s="125">
        <v>922</v>
      </c>
      <c r="P347" s="125">
        <v>3122</v>
      </c>
      <c r="Q347" s="125" t="s">
        <v>1362</v>
      </c>
      <c r="R347" s="125" t="s">
        <v>362</v>
      </c>
      <c r="S347" s="206"/>
    </row>
    <row r="348" ht="24" spans="1:19">
      <c r="A348" s="17">
        <v>23</v>
      </c>
      <c r="B348" s="125" t="s">
        <v>414</v>
      </c>
      <c r="C348" s="125" t="s">
        <v>61</v>
      </c>
      <c r="D348" s="125" t="s">
        <v>1099</v>
      </c>
      <c r="E348" s="125" t="s">
        <v>1370</v>
      </c>
      <c r="F348" s="125" t="s">
        <v>32</v>
      </c>
      <c r="G348" s="125">
        <v>2024.03</v>
      </c>
      <c r="H348" s="125">
        <v>2024.12</v>
      </c>
      <c r="I348" s="125" t="s">
        <v>190</v>
      </c>
      <c r="J348" s="125" t="s">
        <v>1371</v>
      </c>
      <c r="K348" s="125">
        <v>5</v>
      </c>
      <c r="L348" s="125">
        <v>5</v>
      </c>
      <c r="M348" s="125">
        <v>0</v>
      </c>
      <c r="N348" s="125">
        <v>1</v>
      </c>
      <c r="O348" s="125">
        <v>418</v>
      </c>
      <c r="P348" s="125">
        <v>1297</v>
      </c>
      <c r="Q348" s="125" t="s">
        <v>1362</v>
      </c>
      <c r="R348" s="125" t="s">
        <v>362</v>
      </c>
      <c r="S348" s="206"/>
    </row>
    <row r="349" ht="36" spans="1:19">
      <c r="A349" s="17">
        <v>24</v>
      </c>
      <c r="B349" s="125" t="s">
        <v>1342</v>
      </c>
      <c r="C349" s="125" t="s">
        <v>61</v>
      </c>
      <c r="D349" s="125" t="s">
        <v>1372</v>
      </c>
      <c r="E349" s="125" t="s">
        <v>1367</v>
      </c>
      <c r="F349" s="125" t="s">
        <v>32</v>
      </c>
      <c r="G349" s="125">
        <v>2024.04</v>
      </c>
      <c r="H349" s="125">
        <v>2024.05</v>
      </c>
      <c r="I349" s="125" t="s">
        <v>190</v>
      </c>
      <c r="J349" s="125" t="s">
        <v>1373</v>
      </c>
      <c r="K349" s="125">
        <v>10</v>
      </c>
      <c r="L349" s="125">
        <v>10</v>
      </c>
      <c r="M349" s="125">
        <v>0</v>
      </c>
      <c r="N349" s="125">
        <v>1</v>
      </c>
      <c r="O349" s="125">
        <v>850</v>
      </c>
      <c r="P349" s="125">
        <v>3730</v>
      </c>
      <c r="Q349" s="125" t="s">
        <v>1362</v>
      </c>
      <c r="R349" s="125" t="s">
        <v>362</v>
      </c>
      <c r="S349" s="206"/>
    </row>
    <row r="350" ht="108" spans="1:19">
      <c r="A350" s="17">
        <v>25</v>
      </c>
      <c r="B350" s="125" t="s">
        <v>1342</v>
      </c>
      <c r="C350" s="394" t="s">
        <v>44</v>
      </c>
      <c r="D350" s="416" t="s">
        <v>546</v>
      </c>
      <c r="E350" s="416" t="s">
        <v>1342</v>
      </c>
      <c r="F350" s="125" t="s">
        <v>32</v>
      </c>
      <c r="G350" s="125">
        <v>2024.03</v>
      </c>
      <c r="H350" s="125">
        <v>2024.12</v>
      </c>
      <c r="I350" s="125" t="s">
        <v>266</v>
      </c>
      <c r="J350" s="125" t="s">
        <v>1374</v>
      </c>
      <c r="K350" s="431">
        <v>15</v>
      </c>
      <c r="L350" s="431">
        <v>15</v>
      </c>
      <c r="M350" s="206"/>
      <c r="N350" s="432">
        <v>1</v>
      </c>
      <c r="O350" s="433" t="s">
        <v>1375</v>
      </c>
      <c r="P350" s="206">
        <v>1965</v>
      </c>
      <c r="Q350" s="432" t="s">
        <v>1376</v>
      </c>
      <c r="R350" s="432" t="s">
        <v>362</v>
      </c>
      <c r="S350" s="206"/>
    </row>
    <row r="351" ht="48" spans="1:19">
      <c r="A351" s="17">
        <v>26</v>
      </c>
      <c r="B351" s="125" t="s">
        <v>445</v>
      </c>
      <c r="C351" s="394" t="s">
        <v>44</v>
      </c>
      <c r="D351" s="125" t="s">
        <v>926</v>
      </c>
      <c r="E351" s="125" t="s">
        <v>1377</v>
      </c>
      <c r="F351" s="125" t="s">
        <v>32</v>
      </c>
      <c r="G351" s="125">
        <v>2024.03</v>
      </c>
      <c r="H351" s="125">
        <v>2024.12</v>
      </c>
      <c r="I351" s="125" t="s">
        <v>266</v>
      </c>
      <c r="J351" s="125" t="s">
        <v>1378</v>
      </c>
      <c r="K351" s="431">
        <v>0.9</v>
      </c>
      <c r="L351" s="431">
        <v>0.9</v>
      </c>
      <c r="M351" s="206"/>
      <c r="N351" s="432">
        <v>1</v>
      </c>
      <c r="O351" s="433" t="s">
        <v>929</v>
      </c>
      <c r="P351" s="206">
        <v>1096</v>
      </c>
      <c r="Q351" s="432" t="s">
        <v>1376</v>
      </c>
      <c r="R351" s="432" t="s">
        <v>362</v>
      </c>
      <c r="S351" s="206"/>
    </row>
    <row r="352" ht="48" spans="1:19">
      <c r="A352" s="17">
        <v>27</v>
      </c>
      <c r="B352" s="125" t="s">
        <v>414</v>
      </c>
      <c r="C352" s="394" t="s">
        <v>44</v>
      </c>
      <c r="D352" s="416" t="s">
        <v>546</v>
      </c>
      <c r="E352" s="416" t="s">
        <v>414</v>
      </c>
      <c r="F352" s="125" t="s">
        <v>32</v>
      </c>
      <c r="G352" s="125">
        <v>2024.03</v>
      </c>
      <c r="H352" s="125">
        <v>2024.12</v>
      </c>
      <c r="I352" s="125" t="s">
        <v>266</v>
      </c>
      <c r="J352" s="125" t="s">
        <v>1379</v>
      </c>
      <c r="K352" s="431">
        <v>5</v>
      </c>
      <c r="L352" s="431">
        <v>5</v>
      </c>
      <c r="M352" s="206"/>
      <c r="N352" s="432">
        <v>1</v>
      </c>
      <c r="O352" s="433" t="s">
        <v>838</v>
      </c>
      <c r="P352" s="206">
        <v>853</v>
      </c>
      <c r="Q352" s="432" t="s">
        <v>1376</v>
      </c>
      <c r="R352" s="432" t="s">
        <v>362</v>
      </c>
      <c r="S352" s="206"/>
    </row>
    <row r="353" ht="24" spans="1:19">
      <c r="A353" s="17">
        <v>28</v>
      </c>
      <c r="B353" s="125" t="s">
        <v>1342</v>
      </c>
      <c r="C353" s="125" t="s">
        <v>112</v>
      </c>
      <c r="D353" s="125" t="s">
        <v>550</v>
      </c>
      <c r="E353" s="125" t="s">
        <v>1380</v>
      </c>
      <c r="F353" s="125" t="s">
        <v>32</v>
      </c>
      <c r="G353" s="125">
        <v>2024.5</v>
      </c>
      <c r="H353" s="125">
        <v>2024.11</v>
      </c>
      <c r="I353" s="125" t="s">
        <v>229</v>
      </c>
      <c r="J353" s="125" t="s">
        <v>1381</v>
      </c>
      <c r="K353" s="125">
        <v>80</v>
      </c>
      <c r="L353" s="125">
        <v>80</v>
      </c>
      <c r="M353" s="125">
        <v>0</v>
      </c>
      <c r="N353" s="125">
        <v>1</v>
      </c>
      <c r="O353" s="125">
        <v>185</v>
      </c>
      <c r="P353" s="125">
        <v>557</v>
      </c>
      <c r="Q353" s="397" t="s">
        <v>306</v>
      </c>
      <c r="R353" s="432" t="s">
        <v>362</v>
      </c>
      <c r="S353" s="206"/>
    </row>
    <row r="354" ht="24" spans="1:19">
      <c r="A354" s="17">
        <v>29</v>
      </c>
      <c r="B354" s="125" t="s">
        <v>1342</v>
      </c>
      <c r="C354" s="125" t="s">
        <v>112</v>
      </c>
      <c r="D354" s="125" t="s">
        <v>670</v>
      </c>
      <c r="E354" s="125" t="s">
        <v>1380</v>
      </c>
      <c r="F354" s="398" t="s">
        <v>32</v>
      </c>
      <c r="G354" s="125">
        <v>2024.5</v>
      </c>
      <c r="H354" s="125">
        <v>2024.11</v>
      </c>
      <c r="I354" s="125" t="s">
        <v>229</v>
      </c>
      <c r="J354" s="125" t="s">
        <v>1382</v>
      </c>
      <c r="K354" s="437">
        <v>40</v>
      </c>
      <c r="L354" s="437">
        <v>40</v>
      </c>
      <c r="M354" s="125">
        <v>0</v>
      </c>
      <c r="N354" s="125">
        <v>1</v>
      </c>
      <c r="O354" s="125">
        <v>604</v>
      </c>
      <c r="P354" s="125">
        <v>1895</v>
      </c>
      <c r="Q354" s="397" t="s">
        <v>306</v>
      </c>
      <c r="R354" s="432" t="s">
        <v>362</v>
      </c>
      <c r="S354" s="206"/>
    </row>
    <row r="355" ht="36" spans="1:19">
      <c r="A355" s="17">
        <v>30</v>
      </c>
      <c r="B355" s="125" t="s">
        <v>1342</v>
      </c>
      <c r="C355" s="125" t="s">
        <v>112</v>
      </c>
      <c r="D355" s="125" t="s">
        <v>228</v>
      </c>
      <c r="E355" s="397" t="s">
        <v>1383</v>
      </c>
      <c r="F355" s="125" t="s">
        <v>32</v>
      </c>
      <c r="G355" s="125">
        <v>2024.5</v>
      </c>
      <c r="H355" s="125">
        <v>2024.8</v>
      </c>
      <c r="I355" s="125" t="s">
        <v>229</v>
      </c>
      <c r="J355" s="125" t="s">
        <v>1384</v>
      </c>
      <c r="K355" s="125">
        <v>6</v>
      </c>
      <c r="L355" s="125">
        <v>6</v>
      </c>
      <c r="M355" s="125">
        <v>0</v>
      </c>
      <c r="N355" s="125">
        <v>1</v>
      </c>
      <c r="O355" s="125">
        <v>360</v>
      </c>
      <c r="P355" s="125">
        <v>1174</v>
      </c>
      <c r="Q355" s="125" t="s">
        <v>1385</v>
      </c>
      <c r="R355" s="432" t="s">
        <v>362</v>
      </c>
      <c r="S355" s="206"/>
    </row>
    <row r="356" ht="48" spans="1:19">
      <c r="A356" s="17">
        <v>31</v>
      </c>
      <c r="B356" s="125" t="s">
        <v>445</v>
      </c>
      <c r="C356" s="125" t="s">
        <v>112</v>
      </c>
      <c r="D356" s="125" t="s">
        <v>113</v>
      </c>
      <c r="E356" s="125" t="s">
        <v>1386</v>
      </c>
      <c r="F356" s="125" t="s">
        <v>32</v>
      </c>
      <c r="G356" s="125">
        <v>2024.03</v>
      </c>
      <c r="H356" s="125">
        <v>2024.12</v>
      </c>
      <c r="I356" s="125" t="s">
        <v>229</v>
      </c>
      <c r="J356" s="125" t="s">
        <v>1387</v>
      </c>
      <c r="K356" s="125">
        <v>200</v>
      </c>
      <c r="L356" s="125">
        <v>200</v>
      </c>
      <c r="M356" s="125">
        <v>0</v>
      </c>
      <c r="N356" s="125">
        <v>1</v>
      </c>
      <c r="O356" s="125">
        <v>632</v>
      </c>
      <c r="P356" s="125">
        <v>2096</v>
      </c>
      <c r="Q356" s="125" t="s">
        <v>1388</v>
      </c>
      <c r="R356" s="432" t="s">
        <v>362</v>
      </c>
      <c r="S356" s="206"/>
    </row>
    <row r="357" ht="24" spans="1:19">
      <c r="A357" s="17">
        <v>32</v>
      </c>
      <c r="B357" s="125" t="s">
        <v>445</v>
      </c>
      <c r="C357" s="125" t="s">
        <v>112</v>
      </c>
      <c r="D357" s="125" t="s">
        <v>556</v>
      </c>
      <c r="E357" s="397" t="s">
        <v>1383</v>
      </c>
      <c r="F357" s="397" t="s">
        <v>32</v>
      </c>
      <c r="G357" s="125">
        <v>2024.5</v>
      </c>
      <c r="H357" s="125">
        <v>2024.11</v>
      </c>
      <c r="I357" s="125" t="s">
        <v>229</v>
      </c>
      <c r="J357" s="125" t="s">
        <v>1389</v>
      </c>
      <c r="K357" s="397">
        <v>30</v>
      </c>
      <c r="L357" s="397">
        <v>30</v>
      </c>
      <c r="M357" s="125">
        <v>0</v>
      </c>
      <c r="N357" s="125">
        <v>1</v>
      </c>
      <c r="O357" s="397">
        <v>605</v>
      </c>
      <c r="P357" s="397">
        <v>1820</v>
      </c>
      <c r="Q357" s="397" t="s">
        <v>306</v>
      </c>
      <c r="R357" s="432" t="s">
        <v>362</v>
      </c>
      <c r="S357" s="206"/>
    </row>
    <row r="358" ht="36" spans="1:19">
      <c r="A358" s="17">
        <v>33</v>
      </c>
      <c r="B358" s="125" t="s">
        <v>414</v>
      </c>
      <c r="C358" s="125" t="s">
        <v>112</v>
      </c>
      <c r="D358" s="125" t="s">
        <v>669</v>
      </c>
      <c r="E358" s="125" t="s">
        <v>1390</v>
      </c>
      <c r="F358" s="125" t="s">
        <v>32</v>
      </c>
      <c r="G358" s="125">
        <v>2024.02</v>
      </c>
      <c r="H358" s="125">
        <v>2024.12</v>
      </c>
      <c r="I358" s="125" t="s">
        <v>229</v>
      </c>
      <c r="J358" s="125" t="s">
        <v>1391</v>
      </c>
      <c r="K358" s="125">
        <v>50</v>
      </c>
      <c r="L358" s="125">
        <v>50</v>
      </c>
      <c r="M358" s="125">
        <v>0</v>
      </c>
      <c r="N358" s="125">
        <v>1</v>
      </c>
      <c r="O358" s="125">
        <v>1039</v>
      </c>
      <c r="P358" s="125">
        <v>3690</v>
      </c>
      <c r="Q358" s="125" t="s">
        <v>1392</v>
      </c>
      <c r="R358" s="432" t="s">
        <v>362</v>
      </c>
      <c r="S358" s="206"/>
    </row>
    <row r="359" ht="36" spans="1:19">
      <c r="A359" s="17"/>
      <c r="B359" s="159" t="s">
        <v>450</v>
      </c>
      <c r="C359" s="74"/>
      <c r="D359" s="74"/>
      <c r="E359" s="17"/>
      <c r="F359" s="17"/>
      <c r="G359" s="17"/>
      <c r="H359" s="431"/>
      <c r="I359" s="438"/>
      <c r="J359" s="431"/>
      <c r="K359" s="436">
        <v>957.7</v>
      </c>
      <c r="L359" s="436">
        <v>806.5</v>
      </c>
      <c r="M359" s="212">
        <f>K359-L359</f>
        <v>151.2</v>
      </c>
      <c r="N359" s="432"/>
      <c r="O359" s="432"/>
      <c r="P359" s="206"/>
      <c r="Q359" s="432"/>
      <c r="R359" s="432"/>
      <c r="S359" s="206"/>
    </row>
    <row r="360" ht="48" spans="1:19">
      <c r="A360" s="17">
        <v>1</v>
      </c>
      <c r="B360" s="125" t="s">
        <v>1393</v>
      </c>
      <c r="C360" s="394" t="s">
        <v>44</v>
      </c>
      <c r="D360" s="125" t="s">
        <v>391</v>
      </c>
      <c r="E360" s="125" t="s">
        <v>1394</v>
      </c>
      <c r="F360" s="125" t="s">
        <v>32</v>
      </c>
      <c r="G360" s="125">
        <v>2024.03</v>
      </c>
      <c r="H360" s="125">
        <v>2024.12</v>
      </c>
      <c r="I360" s="125" t="s">
        <v>266</v>
      </c>
      <c r="J360" s="125" t="s">
        <v>1395</v>
      </c>
      <c r="K360" s="431">
        <v>15</v>
      </c>
      <c r="L360" s="431">
        <v>15</v>
      </c>
      <c r="M360" s="206"/>
      <c r="N360" s="432">
        <v>1</v>
      </c>
      <c r="O360" s="433" t="s">
        <v>1276</v>
      </c>
      <c r="P360" s="206">
        <v>1374</v>
      </c>
      <c r="Q360" s="432" t="s">
        <v>1396</v>
      </c>
      <c r="R360" s="432" t="s">
        <v>362</v>
      </c>
      <c r="S360" s="206"/>
    </row>
    <row r="361" ht="84" spans="1:19">
      <c r="A361" s="17">
        <v>2</v>
      </c>
      <c r="B361" s="125" t="s">
        <v>1397</v>
      </c>
      <c r="C361" s="125" t="s">
        <v>49</v>
      </c>
      <c r="D361" s="125" t="s">
        <v>626</v>
      </c>
      <c r="E361" s="125" t="s">
        <v>1398</v>
      </c>
      <c r="F361" s="125" t="s">
        <v>32</v>
      </c>
      <c r="G361" s="125">
        <v>2024.03</v>
      </c>
      <c r="H361" s="125">
        <v>2024.12</v>
      </c>
      <c r="I361" s="125" t="s">
        <v>234</v>
      </c>
      <c r="J361" s="125" t="s">
        <v>1399</v>
      </c>
      <c r="K361" s="125">
        <v>10</v>
      </c>
      <c r="L361" s="125">
        <v>10</v>
      </c>
      <c r="M361" s="125"/>
      <c r="N361" s="125">
        <v>1</v>
      </c>
      <c r="O361" s="125">
        <v>425</v>
      </c>
      <c r="P361" s="125">
        <v>1500</v>
      </c>
      <c r="Q361" s="125" t="s">
        <v>1333</v>
      </c>
      <c r="R361" s="125" t="s">
        <v>362</v>
      </c>
      <c r="S361" s="206"/>
    </row>
    <row r="362" ht="84" spans="1:19">
      <c r="A362" s="17">
        <v>3</v>
      </c>
      <c r="B362" s="125" t="s">
        <v>1397</v>
      </c>
      <c r="C362" s="125" t="s">
        <v>49</v>
      </c>
      <c r="D362" s="125" t="s">
        <v>232</v>
      </c>
      <c r="E362" s="125" t="s">
        <v>1400</v>
      </c>
      <c r="F362" s="125" t="s">
        <v>826</v>
      </c>
      <c r="G362" s="435">
        <v>2024.01</v>
      </c>
      <c r="H362" s="435">
        <v>2024.5</v>
      </c>
      <c r="I362" s="125" t="s">
        <v>234</v>
      </c>
      <c r="J362" s="125" t="s">
        <v>1401</v>
      </c>
      <c r="K362" s="125">
        <v>5</v>
      </c>
      <c r="L362" s="125">
        <v>5</v>
      </c>
      <c r="M362" s="125"/>
      <c r="N362" s="405">
        <v>1</v>
      </c>
      <c r="O362" s="405">
        <v>145</v>
      </c>
      <c r="P362" s="125">
        <v>220</v>
      </c>
      <c r="Q362" s="125" t="s">
        <v>306</v>
      </c>
      <c r="R362" s="125" t="s">
        <v>362</v>
      </c>
      <c r="S362" s="206"/>
    </row>
    <row r="363" ht="24" spans="1:19">
      <c r="A363" s="17">
        <v>4</v>
      </c>
      <c r="B363" s="125" t="s">
        <v>451</v>
      </c>
      <c r="C363" s="125" t="s">
        <v>112</v>
      </c>
      <c r="D363" s="125" t="s">
        <v>669</v>
      </c>
      <c r="E363" s="125" t="s">
        <v>1402</v>
      </c>
      <c r="F363" s="125" t="s">
        <v>32</v>
      </c>
      <c r="G363" s="125">
        <v>2024.04</v>
      </c>
      <c r="H363" s="125">
        <v>2024.12</v>
      </c>
      <c r="I363" s="125" t="s">
        <v>229</v>
      </c>
      <c r="J363" s="125" t="s">
        <v>1403</v>
      </c>
      <c r="K363" s="125">
        <v>15</v>
      </c>
      <c r="L363" s="125">
        <v>15</v>
      </c>
      <c r="M363" s="125">
        <v>0</v>
      </c>
      <c r="N363" s="125">
        <v>1</v>
      </c>
      <c r="O363" s="125">
        <v>1039</v>
      </c>
      <c r="P363" s="125">
        <v>3690</v>
      </c>
      <c r="Q363" s="397" t="s">
        <v>306</v>
      </c>
      <c r="R363" s="125" t="s">
        <v>362</v>
      </c>
      <c r="S363" s="206"/>
    </row>
    <row r="364" ht="24" spans="1:19">
      <c r="A364" s="17">
        <v>5</v>
      </c>
      <c r="B364" s="125" t="s">
        <v>451</v>
      </c>
      <c r="C364" s="125" t="s">
        <v>112</v>
      </c>
      <c r="D364" s="125" t="s">
        <v>228</v>
      </c>
      <c r="E364" s="125" t="s">
        <v>1402</v>
      </c>
      <c r="F364" s="125" t="s">
        <v>32</v>
      </c>
      <c r="G364" s="125">
        <v>2024.3</v>
      </c>
      <c r="H364" s="125">
        <v>2024.9</v>
      </c>
      <c r="I364" s="125" t="s">
        <v>229</v>
      </c>
      <c r="J364" s="125" t="s">
        <v>1404</v>
      </c>
      <c r="K364" s="125">
        <v>12</v>
      </c>
      <c r="L364" s="125">
        <v>12</v>
      </c>
      <c r="M364" s="125">
        <v>0</v>
      </c>
      <c r="N364" s="125">
        <v>1</v>
      </c>
      <c r="O364" s="125">
        <v>360</v>
      </c>
      <c r="P364" s="125">
        <v>1174</v>
      </c>
      <c r="Q364" s="397" t="s">
        <v>306</v>
      </c>
      <c r="R364" s="125" t="s">
        <v>362</v>
      </c>
      <c r="S364" s="206"/>
    </row>
    <row r="365" ht="24" spans="1:19">
      <c r="A365" s="17">
        <v>6</v>
      </c>
      <c r="B365" s="125" t="s">
        <v>451</v>
      </c>
      <c r="C365" s="125" t="s">
        <v>112</v>
      </c>
      <c r="D365" s="125" t="s">
        <v>113</v>
      </c>
      <c r="E365" s="125" t="s">
        <v>1402</v>
      </c>
      <c r="F365" s="125" t="s">
        <v>32</v>
      </c>
      <c r="G365" s="125">
        <v>2024.03</v>
      </c>
      <c r="H365" s="125">
        <v>2024.12</v>
      </c>
      <c r="I365" s="125" t="s">
        <v>229</v>
      </c>
      <c r="J365" s="125" t="s">
        <v>1403</v>
      </c>
      <c r="K365" s="125">
        <v>50</v>
      </c>
      <c r="L365" s="125">
        <v>50</v>
      </c>
      <c r="M365" s="125">
        <v>0</v>
      </c>
      <c r="N365" s="125">
        <v>1</v>
      </c>
      <c r="O365" s="125">
        <v>522</v>
      </c>
      <c r="P365" s="125">
        <v>1560</v>
      </c>
      <c r="Q365" s="397" t="s">
        <v>306</v>
      </c>
      <c r="R365" s="125" t="s">
        <v>362</v>
      </c>
      <c r="S365" s="206"/>
    </row>
    <row r="366" ht="24" spans="1:19">
      <c r="A366" s="17">
        <v>7</v>
      </c>
      <c r="B366" s="125" t="s">
        <v>451</v>
      </c>
      <c r="C366" s="125" t="s">
        <v>112</v>
      </c>
      <c r="D366" s="125" t="s">
        <v>550</v>
      </c>
      <c r="E366" s="125" t="s">
        <v>1402</v>
      </c>
      <c r="F366" s="125" t="s">
        <v>32</v>
      </c>
      <c r="G366" s="125">
        <v>2024.5</v>
      </c>
      <c r="H366" s="125">
        <v>2024.11</v>
      </c>
      <c r="I366" s="125" t="s">
        <v>229</v>
      </c>
      <c r="J366" s="125" t="s">
        <v>1405</v>
      </c>
      <c r="K366" s="125">
        <v>15</v>
      </c>
      <c r="L366" s="125">
        <v>15</v>
      </c>
      <c r="M366" s="125">
        <v>0</v>
      </c>
      <c r="N366" s="125">
        <v>1</v>
      </c>
      <c r="O366" s="125">
        <v>421</v>
      </c>
      <c r="P366" s="125">
        <v>1368</v>
      </c>
      <c r="Q366" s="397" t="s">
        <v>306</v>
      </c>
      <c r="R366" s="125" t="s">
        <v>362</v>
      </c>
      <c r="S366" s="206"/>
    </row>
    <row r="367" ht="24" spans="1:19">
      <c r="A367" s="17">
        <v>8</v>
      </c>
      <c r="B367" s="125" t="s">
        <v>451</v>
      </c>
      <c r="C367" s="125" t="s">
        <v>112</v>
      </c>
      <c r="D367" s="125" t="s">
        <v>556</v>
      </c>
      <c r="E367" s="125" t="s">
        <v>1402</v>
      </c>
      <c r="F367" s="397" t="s">
        <v>32</v>
      </c>
      <c r="G367" s="125">
        <v>2024.5</v>
      </c>
      <c r="H367" s="125">
        <v>2024.11</v>
      </c>
      <c r="I367" s="125" t="s">
        <v>229</v>
      </c>
      <c r="J367" s="125" t="s">
        <v>1406</v>
      </c>
      <c r="K367" s="397">
        <v>40</v>
      </c>
      <c r="L367" s="397">
        <v>40</v>
      </c>
      <c r="M367" s="125">
        <v>0</v>
      </c>
      <c r="N367" s="125">
        <v>1</v>
      </c>
      <c r="O367" s="397">
        <v>605</v>
      </c>
      <c r="P367" s="397">
        <v>1820</v>
      </c>
      <c r="Q367" s="397" t="s">
        <v>306</v>
      </c>
      <c r="R367" s="125" t="s">
        <v>362</v>
      </c>
      <c r="S367" s="206"/>
    </row>
    <row r="368" ht="24" spans="1:19">
      <c r="A368" s="17">
        <v>9</v>
      </c>
      <c r="B368" s="125" t="s">
        <v>451</v>
      </c>
      <c r="C368" s="125" t="s">
        <v>112</v>
      </c>
      <c r="D368" s="125" t="s">
        <v>670</v>
      </c>
      <c r="E368" s="125" t="s">
        <v>1402</v>
      </c>
      <c r="F368" s="398" t="s">
        <v>32</v>
      </c>
      <c r="G368" s="125">
        <v>2024.5</v>
      </c>
      <c r="H368" s="125">
        <v>2024.11</v>
      </c>
      <c r="I368" s="125" t="s">
        <v>229</v>
      </c>
      <c r="J368" s="125" t="s">
        <v>1407</v>
      </c>
      <c r="K368" s="125">
        <v>30</v>
      </c>
      <c r="L368" s="125">
        <v>30</v>
      </c>
      <c r="M368" s="125">
        <v>0</v>
      </c>
      <c r="N368" s="125">
        <v>1</v>
      </c>
      <c r="O368" s="125">
        <v>300</v>
      </c>
      <c r="P368" s="125">
        <v>1180</v>
      </c>
      <c r="Q368" s="397" t="s">
        <v>306</v>
      </c>
      <c r="R368" s="125" t="s">
        <v>362</v>
      </c>
      <c r="S368" s="206"/>
    </row>
    <row r="369" ht="24" spans="1:19">
      <c r="A369" s="17">
        <v>10</v>
      </c>
      <c r="B369" s="125" t="s">
        <v>451</v>
      </c>
      <c r="C369" s="125" t="s">
        <v>112</v>
      </c>
      <c r="D369" s="125" t="s">
        <v>559</v>
      </c>
      <c r="E369" s="125" t="s">
        <v>1402</v>
      </c>
      <c r="F369" s="125" t="s">
        <v>32</v>
      </c>
      <c r="G369" s="125">
        <v>2024.03</v>
      </c>
      <c r="H369" s="125">
        <v>2024.09</v>
      </c>
      <c r="I369" s="125" t="s">
        <v>229</v>
      </c>
      <c r="J369" s="125" t="s">
        <v>1403</v>
      </c>
      <c r="K369" s="125">
        <v>40</v>
      </c>
      <c r="L369" s="125">
        <v>40</v>
      </c>
      <c r="M369" s="125">
        <v>0</v>
      </c>
      <c r="N369" s="125">
        <v>1</v>
      </c>
      <c r="O369" s="439">
        <v>360</v>
      </c>
      <c r="P369" s="439">
        <v>1174</v>
      </c>
      <c r="Q369" s="397" t="s">
        <v>306</v>
      </c>
      <c r="R369" s="125" t="s">
        <v>362</v>
      </c>
      <c r="S369" s="206"/>
    </row>
    <row r="370" ht="48" spans="1:19">
      <c r="A370" s="17">
        <v>11</v>
      </c>
      <c r="B370" s="125" t="s">
        <v>451</v>
      </c>
      <c r="C370" s="394" t="s">
        <v>44</v>
      </c>
      <c r="D370" s="125" t="s">
        <v>912</v>
      </c>
      <c r="E370" s="125" t="s">
        <v>1402</v>
      </c>
      <c r="F370" s="125" t="s">
        <v>32</v>
      </c>
      <c r="G370" s="125">
        <v>2024.03</v>
      </c>
      <c r="H370" s="125">
        <v>2024.12</v>
      </c>
      <c r="I370" s="125" t="s">
        <v>266</v>
      </c>
      <c r="J370" s="125" t="s">
        <v>1408</v>
      </c>
      <c r="K370" s="431">
        <v>15</v>
      </c>
      <c r="L370" s="431">
        <v>15</v>
      </c>
      <c r="M370" s="206"/>
      <c r="N370" s="432">
        <v>1</v>
      </c>
      <c r="O370" s="433" t="s">
        <v>1409</v>
      </c>
      <c r="P370" s="206">
        <v>1560</v>
      </c>
      <c r="Q370" s="432" t="s">
        <v>1376</v>
      </c>
      <c r="R370" s="432" t="s">
        <v>362</v>
      </c>
      <c r="S370" s="206"/>
    </row>
    <row r="371" ht="48" spans="1:19">
      <c r="A371" s="17">
        <v>12</v>
      </c>
      <c r="B371" s="125" t="s">
        <v>451</v>
      </c>
      <c r="C371" s="394" t="s">
        <v>44</v>
      </c>
      <c r="D371" s="416" t="s">
        <v>926</v>
      </c>
      <c r="E371" s="125" t="s">
        <v>1402</v>
      </c>
      <c r="F371" s="125" t="s">
        <v>32</v>
      </c>
      <c r="G371" s="125">
        <v>2024.03</v>
      </c>
      <c r="H371" s="125">
        <v>2024.12</v>
      </c>
      <c r="I371" s="125" t="s">
        <v>266</v>
      </c>
      <c r="J371" s="125" t="s">
        <v>1410</v>
      </c>
      <c r="K371" s="431">
        <v>13</v>
      </c>
      <c r="L371" s="431">
        <v>13</v>
      </c>
      <c r="M371" s="206"/>
      <c r="N371" s="432">
        <v>1</v>
      </c>
      <c r="O371" s="433" t="s">
        <v>929</v>
      </c>
      <c r="P371" s="206">
        <v>1096</v>
      </c>
      <c r="Q371" s="432" t="s">
        <v>1376</v>
      </c>
      <c r="R371" s="432" t="s">
        <v>362</v>
      </c>
      <c r="S371" s="206"/>
    </row>
    <row r="372" ht="48" spans="1:19">
      <c r="A372" s="17">
        <v>13</v>
      </c>
      <c r="B372" s="125" t="s">
        <v>451</v>
      </c>
      <c r="C372" s="394" t="s">
        <v>44</v>
      </c>
      <c r="D372" s="416" t="s">
        <v>916</v>
      </c>
      <c r="E372" s="125" t="s">
        <v>1402</v>
      </c>
      <c r="F372" s="125" t="s">
        <v>32</v>
      </c>
      <c r="G372" s="125">
        <v>2024.03</v>
      </c>
      <c r="H372" s="125">
        <v>2024.12</v>
      </c>
      <c r="I372" s="125" t="s">
        <v>266</v>
      </c>
      <c r="J372" s="125" t="s">
        <v>1411</v>
      </c>
      <c r="K372" s="431">
        <v>6.5</v>
      </c>
      <c r="L372" s="431">
        <v>6.5</v>
      </c>
      <c r="M372" s="206"/>
      <c r="N372" s="432">
        <v>1</v>
      </c>
      <c r="O372" s="433" t="s">
        <v>1219</v>
      </c>
      <c r="P372" s="206">
        <v>576</v>
      </c>
      <c r="Q372" s="432" t="s">
        <v>1376</v>
      </c>
      <c r="R372" s="432" t="s">
        <v>362</v>
      </c>
      <c r="S372" s="206"/>
    </row>
    <row r="373" ht="48" spans="1:19">
      <c r="A373" s="17">
        <v>14</v>
      </c>
      <c r="B373" s="125" t="s">
        <v>451</v>
      </c>
      <c r="C373" s="394" t="s">
        <v>44</v>
      </c>
      <c r="D373" s="125" t="s">
        <v>391</v>
      </c>
      <c r="E373" s="125" t="s">
        <v>1402</v>
      </c>
      <c r="F373" s="125" t="s">
        <v>32</v>
      </c>
      <c r="G373" s="125">
        <v>2024.03</v>
      </c>
      <c r="H373" s="125">
        <v>2024.12</v>
      </c>
      <c r="I373" s="125" t="s">
        <v>266</v>
      </c>
      <c r="J373" s="125" t="s">
        <v>1412</v>
      </c>
      <c r="K373" s="431">
        <v>15</v>
      </c>
      <c r="L373" s="431">
        <v>15</v>
      </c>
      <c r="M373" s="206"/>
      <c r="N373" s="432">
        <v>1</v>
      </c>
      <c r="O373" s="433" t="s">
        <v>1276</v>
      </c>
      <c r="P373" s="206">
        <v>1374</v>
      </c>
      <c r="Q373" s="432" t="s">
        <v>1376</v>
      </c>
      <c r="R373" s="432" t="s">
        <v>362</v>
      </c>
      <c r="S373" s="206"/>
    </row>
    <row r="374" ht="36" spans="1:19">
      <c r="A374" s="17">
        <v>15</v>
      </c>
      <c r="B374" s="125" t="s">
        <v>451</v>
      </c>
      <c r="C374" s="125" t="s">
        <v>61</v>
      </c>
      <c r="D374" s="125" t="s">
        <v>1088</v>
      </c>
      <c r="E374" s="125" t="s">
        <v>1402</v>
      </c>
      <c r="F374" s="125" t="s">
        <v>32</v>
      </c>
      <c r="G374" s="125">
        <v>2024.2</v>
      </c>
      <c r="H374" s="125">
        <v>2024.9</v>
      </c>
      <c r="I374" s="125" t="s">
        <v>190</v>
      </c>
      <c r="J374" s="125" t="s">
        <v>1413</v>
      </c>
      <c r="K374" s="125">
        <v>40</v>
      </c>
      <c r="L374" s="125">
        <v>40</v>
      </c>
      <c r="M374" s="125">
        <v>0</v>
      </c>
      <c r="N374" s="125">
        <v>2</v>
      </c>
      <c r="O374" s="125">
        <v>220</v>
      </c>
      <c r="P374" s="125">
        <v>772</v>
      </c>
      <c r="Q374" s="125" t="s">
        <v>1414</v>
      </c>
      <c r="R374" s="125" t="s">
        <v>362</v>
      </c>
      <c r="S374" s="206"/>
    </row>
    <row r="375" ht="24" spans="1:19">
      <c r="A375" s="17">
        <v>16</v>
      </c>
      <c r="B375" s="125" t="s">
        <v>451</v>
      </c>
      <c r="C375" s="125" t="s">
        <v>61</v>
      </c>
      <c r="D375" s="125" t="s">
        <v>1155</v>
      </c>
      <c r="E375" s="125" t="s">
        <v>1402</v>
      </c>
      <c r="F375" s="125" t="s">
        <v>32</v>
      </c>
      <c r="G375" s="125">
        <v>2024.03</v>
      </c>
      <c r="H375" s="125">
        <v>2024.12</v>
      </c>
      <c r="I375" s="125" t="s">
        <v>190</v>
      </c>
      <c r="J375" s="125" t="s">
        <v>1415</v>
      </c>
      <c r="K375" s="125">
        <v>20</v>
      </c>
      <c r="L375" s="125">
        <v>20</v>
      </c>
      <c r="M375" s="125">
        <v>0</v>
      </c>
      <c r="N375" s="125">
        <v>1</v>
      </c>
      <c r="O375" s="125">
        <v>733</v>
      </c>
      <c r="P375" s="125">
        <v>2310</v>
      </c>
      <c r="Q375" s="125" t="s">
        <v>306</v>
      </c>
      <c r="R375" s="125" t="s">
        <v>362</v>
      </c>
      <c r="S375" s="206"/>
    </row>
    <row r="376" ht="84" spans="1:19">
      <c r="A376" s="17">
        <v>17</v>
      </c>
      <c r="B376" s="125" t="s">
        <v>451</v>
      </c>
      <c r="C376" s="125" t="s">
        <v>49</v>
      </c>
      <c r="D376" s="125" t="s">
        <v>948</v>
      </c>
      <c r="E376" s="125" t="s">
        <v>1402</v>
      </c>
      <c r="F376" s="125" t="s">
        <v>32</v>
      </c>
      <c r="G376" s="125">
        <v>2024.1</v>
      </c>
      <c r="H376" s="125">
        <v>2024.2</v>
      </c>
      <c r="I376" s="125" t="s">
        <v>234</v>
      </c>
      <c r="J376" s="440" t="s">
        <v>1416</v>
      </c>
      <c r="K376" s="125">
        <v>20</v>
      </c>
      <c r="L376" s="125">
        <v>20</v>
      </c>
      <c r="M376" s="125"/>
      <c r="N376" s="125">
        <v>1</v>
      </c>
      <c r="O376" s="125">
        <v>426</v>
      </c>
      <c r="P376" s="125">
        <v>1474</v>
      </c>
      <c r="Q376" s="125" t="s">
        <v>306</v>
      </c>
      <c r="R376" s="125" t="s">
        <v>125</v>
      </c>
      <c r="S376" s="206"/>
    </row>
    <row r="377" ht="24" spans="1:19">
      <c r="A377" s="17">
        <v>18</v>
      </c>
      <c r="B377" s="125" t="s">
        <v>451</v>
      </c>
      <c r="C377" s="125" t="s">
        <v>49</v>
      </c>
      <c r="D377" s="125" t="s">
        <v>626</v>
      </c>
      <c r="E377" s="125" t="s">
        <v>1402</v>
      </c>
      <c r="F377" s="125" t="s">
        <v>32</v>
      </c>
      <c r="G377" s="125">
        <v>2024.01</v>
      </c>
      <c r="H377" s="125">
        <v>2024.12</v>
      </c>
      <c r="I377" s="125" t="s">
        <v>234</v>
      </c>
      <c r="J377" s="125" t="s">
        <v>1417</v>
      </c>
      <c r="K377" s="125">
        <v>20</v>
      </c>
      <c r="L377" s="125">
        <v>20</v>
      </c>
      <c r="M377" s="125"/>
      <c r="N377" s="125">
        <v>1</v>
      </c>
      <c r="O377" s="125">
        <v>425</v>
      </c>
      <c r="P377" s="125">
        <v>1500</v>
      </c>
      <c r="Q377" s="125" t="s">
        <v>306</v>
      </c>
      <c r="R377" s="125" t="s">
        <v>125</v>
      </c>
      <c r="S377" s="206"/>
    </row>
    <row r="378" ht="48" spans="1:19">
      <c r="A378" s="17">
        <v>19</v>
      </c>
      <c r="B378" s="125" t="s">
        <v>451</v>
      </c>
      <c r="C378" s="125" t="s">
        <v>49</v>
      </c>
      <c r="D378" s="125" t="s">
        <v>1310</v>
      </c>
      <c r="E378" s="125" t="s">
        <v>1402</v>
      </c>
      <c r="F378" s="125" t="s">
        <v>32</v>
      </c>
      <c r="G378" s="125">
        <v>2024.01</v>
      </c>
      <c r="H378" s="125">
        <v>2024.12</v>
      </c>
      <c r="I378" s="125" t="s">
        <v>234</v>
      </c>
      <c r="J378" s="125" t="s">
        <v>1418</v>
      </c>
      <c r="K378" s="125">
        <v>20</v>
      </c>
      <c r="L378" s="125">
        <v>20</v>
      </c>
      <c r="M378" s="125"/>
      <c r="N378" s="125">
        <v>2</v>
      </c>
      <c r="O378" s="125">
        <v>1200</v>
      </c>
      <c r="P378" s="125">
        <v>3600</v>
      </c>
      <c r="Q378" s="125" t="s">
        <v>306</v>
      </c>
      <c r="R378" s="125" t="s">
        <v>125</v>
      </c>
      <c r="S378" s="206"/>
    </row>
    <row r="379" ht="36" spans="1:19">
      <c r="A379" s="17">
        <v>20</v>
      </c>
      <c r="B379" s="125" t="s">
        <v>451</v>
      </c>
      <c r="C379" s="125" t="s">
        <v>102</v>
      </c>
      <c r="D379" s="125" t="s">
        <v>341</v>
      </c>
      <c r="E379" s="125" t="s">
        <v>1402</v>
      </c>
      <c r="F379" s="125" t="s">
        <v>32</v>
      </c>
      <c r="G379" s="125">
        <v>2024.1</v>
      </c>
      <c r="H379" s="125">
        <v>2024.12</v>
      </c>
      <c r="I379" s="125" t="s">
        <v>64</v>
      </c>
      <c r="J379" s="125" t="s">
        <v>1419</v>
      </c>
      <c r="K379" s="125">
        <v>6.2</v>
      </c>
      <c r="L379" s="125">
        <v>5</v>
      </c>
      <c r="M379" s="125">
        <v>1.2</v>
      </c>
      <c r="N379" s="125">
        <v>1</v>
      </c>
      <c r="O379" s="125" t="s">
        <v>1420</v>
      </c>
      <c r="P379" s="441" t="s">
        <v>1421</v>
      </c>
      <c r="Q379" s="125" t="s">
        <v>980</v>
      </c>
      <c r="R379" s="125" t="s">
        <v>362</v>
      </c>
      <c r="S379" s="206"/>
    </row>
    <row r="380" ht="24" spans="1:19">
      <c r="A380" s="17">
        <v>21</v>
      </c>
      <c r="B380" s="125" t="s">
        <v>451</v>
      </c>
      <c r="C380" s="125" t="s">
        <v>83</v>
      </c>
      <c r="D380" s="125" t="s">
        <v>584</v>
      </c>
      <c r="E380" s="125" t="s">
        <v>1402</v>
      </c>
      <c r="F380" s="125" t="s">
        <v>32</v>
      </c>
      <c r="G380" s="125">
        <v>202405</v>
      </c>
      <c r="H380" s="125">
        <v>202412</v>
      </c>
      <c r="I380" s="125" t="s">
        <v>86</v>
      </c>
      <c r="J380" s="125" t="s">
        <v>1422</v>
      </c>
      <c r="K380" s="125">
        <v>25</v>
      </c>
      <c r="L380" s="125">
        <v>25</v>
      </c>
      <c r="M380" s="125">
        <v>0</v>
      </c>
      <c r="N380" s="125">
        <v>1</v>
      </c>
      <c r="O380" s="125">
        <v>530</v>
      </c>
      <c r="P380" s="125">
        <v>1650</v>
      </c>
      <c r="Q380" s="125" t="s">
        <v>980</v>
      </c>
      <c r="R380" s="125" t="s">
        <v>362</v>
      </c>
      <c r="S380" s="206"/>
    </row>
    <row r="381" ht="36" spans="1:19">
      <c r="A381" s="17">
        <v>22</v>
      </c>
      <c r="B381" s="125" t="s">
        <v>451</v>
      </c>
      <c r="C381" s="125" t="s">
        <v>83</v>
      </c>
      <c r="D381" s="125" t="s">
        <v>107</v>
      </c>
      <c r="E381" s="125" t="s">
        <v>1402</v>
      </c>
      <c r="F381" s="125" t="s">
        <v>32</v>
      </c>
      <c r="G381" s="125">
        <v>202403</v>
      </c>
      <c r="H381" s="125">
        <v>202407</v>
      </c>
      <c r="I381" s="125" t="s">
        <v>86</v>
      </c>
      <c r="J381" s="125" t="s">
        <v>1423</v>
      </c>
      <c r="K381" s="125">
        <v>4</v>
      </c>
      <c r="L381" s="125">
        <v>4</v>
      </c>
      <c r="M381" s="125">
        <v>0</v>
      </c>
      <c r="N381" s="125">
        <v>1</v>
      </c>
      <c r="O381" s="125">
        <v>57</v>
      </c>
      <c r="P381" s="125">
        <v>298</v>
      </c>
      <c r="Q381" s="125" t="s">
        <v>980</v>
      </c>
      <c r="R381" s="125" t="s">
        <v>362</v>
      </c>
      <c r="S381" s="206"/>
    </row>
    <row r="382" ht="72" spans="1:19">
      <c r="A382" s="17">
        <v>23</v>
      </c>
      <c r="B382" s="394" t="s">
        <v>451</v>
      </c>
      <c r="C382" s="416" t="s">
        <v>29</v>
      </c>
      <c r="D382" s="416" t="s">
        <v>607</v>
      </c>
      <c r="E382" s="416" t="s">
        <v>1424</v>
      </c>
      <c r="F382" s="405" t="s">
        <v>32</v>
      </c>
      <c r="G382" s="125">
        <v>2024.5</v>
      </c>
      <c r="H382" s="125" t="s">
        <v>164</v>
      </c>
      <c r="I382" s="413" t="s">
        <v>772</v>
      </c>
      <c r="J382" s="416" t="s">
        <v>1425</v>
      </c>
      <c r="K382" s="125">
        <v>70</v>
      </c>
      <c r="L382" s="125">
        <v>70</v>
      </c>
      <c r="M382" s="125"/>
      <c r="N382" s="125">
        <v>1</v>
      </c>
      <c r="O382" s="125">
        <v>509</v>
      </c>
      <c r="P382" s="125">
        <v>1970</v>
      </c>
      <c r="Q382" s="413" t="s">
        <v>1426</v>
      </c>
      <c r="R382" s="125" t="s">
        <v>362</v>
      </c>
      <c r="S382" s="206"/>
    </row>
    <row r="383" ht="48" spans="1:19">
      <c r="A383" s="17">
        <v>24</v>
      </c>
      <c r="B383" s="394" t="s">
        <v>451</v>
      </c>
      <c r="C383" s="416" t="s">
        <v>29</v>
      </c>
      <c r="D383" s="416" t="s">
        <v>516</v>
      </c>
      <c r="E383" s="416" t="s">
        <v>1427</v>
      </c>
      <c r="F383" s="405" t="s">
        <v>705</v>
      </c>
      <c r="G383" s="125">
        <v>2024.4</v>
      </c>
      <c r="H383" s="125">
        <v>2024.12</v>
      </c>
      <c r="I383" s="413" t="s">
        <v>1428</v>
      </c>
      <c r="J383" s="416" t="s">
        <v>1429</v>
      </c>
      <c r="K383" s="125">
        <v>3</v>
      </c>
      <c r="L383" s="125">
        <v>3</v>
      </c>
      <c r="M383" s="125"/>
      <c r="N383" s="125">
        <v>1</v>
      </c>
      <c r="O383" s="125">
        <v>103</v>
      </c>
      <c r="P383" s="125">
        <v>320</v>
      </c>
      <c r="Q383" s="413" t="s">
        <v>1430</v>
      </c>
      <c r="R383" s="125" t="s">
        <v>362</v>
      </c>
      <c r="S383" s="206"/>
    </row>
    <row r="384" ht="48" spans="1:19">
      <c r="A384" s="17">
        <v>25</v>
      </c>
      <c r="B384" s="394" t="s">
        <v>451</v>
      </c>
      <c r="C384" s="416" t="s">
        <v>29</v>
      </c>
      <c r="D384" s="416" t="s">
        <v>639</v>
      </c>
      <c r="E384" s="416" t="s">
        <v>1431</v>
      </c>
      <c r="F384" s="405" t="s">
        <v>1432</v>
      </c>
      <c r="G384" s="125">
        <v>2024.4</v>
      </c>
      <c r="H384" s="125">
        <v>2024.12</v>
      </c>
      <c r="I384" s="413" t="s">
        <v>776</v>
      </c>
      <c r="J384" s="416" t="s">
        <v>1433</v>
      </c>
      <c r="K384" s="394">
        <v>20</v>
      </c>
      <c r="L384" s="394">
        <v>20</v>
      </c>
      <c r="M384" s="394"/>
      <c r="N384" s="394">
        <v>1</v>
      </c>
      <c r="O384" s="409">
        <v>597</v>
      </c>
      <c r="P384" s="409">
        <v>2375</v>
      </c>
      <c r="Q384" s="413" t="s">
        <v>1430</v>
      </c>
      <c r="R384" s="125" t="s">
        <v>362</v>
      </c>
      <c r="S384" s="206"/>
    </row>
    <row r="385" ht="48" spans="1:19">
      <c r="A385" s="17">
        <v>26</v>
      </c>
      <c r="B385" s="394" t="s">
        <v>451</v>
      </c>
      <c r="C385" s="416" t="s">
        <v>29</v>
      </c>
      <c r="D385" s="416" t="s">
        <v>752</v>
      </c>
      <c r="E385" s="416" t="s">
        <v>1427</v>
      </c>
      <c r="F385" s="405" t="s">
        <v>705</v>
      </c>
      <c r="G385" s="125">
        <v>2024.4</v>
      </c>
      <c r="H385" s="125">
        <v>2024.12</v>
      </c>
      <c r="I385" s="413" t="s">
        <v>754</v>
      </c>
      <c r="J385" s="416" t="s">
        <v>1434</v>
      </c>
      <c r="K385" s="451">
        <v>10</v>
      </c>
      <c r="L385" s="451">
        <v>10</v>
      </c>
      <c r="M385" s="451"/>
      <c r="N385" s="451">
        <v>1</v>
      </c>
      <c r="O385" s="451">
        <v>324</v>
      </c>
      <c r="P385" s="451">
        <v>1137</v>
      </c>
      <c r="Q385" s="413" t="s">
        <v>1430</v>
      </c>
      <c r="R385" s="125" t="s">
        <v>362</v>
      </c>
      <c r="S385" s="206"/>
    </row>
    <row r="386" ht="48" spans="1:19">
      <c r="A386" s="17">
        <v>27</v>
      </c>
      <c r="B386" s="394" t="s">
        <v>451</v>
      </c>
      <c r="C386" s="416" t="s">
        <v>29</v>
      </c>
      <c r="D386" s="416" t="s">
        <v>161</v>
      </c>
      <c r="E386" s="416" t="s">
        <v>1435</v>
      </c>
      <c r="F386" s="405" t="s">
        <v>705</v>
      </c>
      <c r="G386" s="125">
        <v>2024.1</v>
      </c>
      <c r="H386" s="125">
        <v>2024.12</v>
      </c>
      <c r="I386" s="413" t="s">
        <v>709</v>
      </c>
      <c r="J386" s="416" t="s">
        <v>1436</v>
      </c>
      <c r="K386" s="125">
        <v>33</v>
      </c>
      <c r="L386" s="125">
        <v>33</v>
      </c>
      <c r="M386" s="125"/>
      <c r="N386" s="125">
        <v>1</v>
      </c>
      <c r="O386" s="125">
        <v>417</v>
      </c>
      <c r="P386" s="125">
        <v>1523</v>
      </c>
      <c r="Q386" s="413" t="s">
        <v>1430</v>
      </c>
      <c r="R386" s="125" t="s">
        <v>362</v>
      </c>
      <c r="S386" s="206"/>
    </row>
    <row r="387" ht="132" spans="1:19">
      <c r="A387" s="17">
        <v>28</v>
      </c>
      <c r="B387" s="394" t="s">
        <v>1437</v>
      </c>
      <c r="C387" s="416" t="s">
        <v>29</v>
      </c>
      <c r="D387" s="416" t="s">
        <v>516</v>
      </c>
      <c r="E387" s="416" t="s">
        <v>1438</v>
      </c>
      <c r="F387" s="125" t="s">
        <v>32</v>
      </c>
      <c r="G387" s="125">
        <v>2024.01</v>
      </c>
      <c r="H387" s="125">
        <v>2024.12</v>
      </c>
      <c r="I387" s="413" t="s">
        <v>33</v>
      </c>
      <c r="J387" s="416" t="s">
        <v>1439</v>
      </c>
      <c r="K387" s="125">
        <v>12</v>
      </c>
      <c r="L387" s="125">
        <v>12</v>
      </c>
      <c r="M387" s="125"/>
      <c r="N387" s="125">
        <v>1</v>
      </c>
      <c r="O387" s="125">
        <v>356</v>
      </c>
      <c r="P387" s="125">
        <v>1556</v>
      </c>
      <c r="Q387" s="413" t="s">
        <v>1440</v>
      </c>
      <c r="R387" s="125" t="s">
        <v>362</v>
      </c>
      <c r="S387" s="206"/>
    </row>
    <row r="388" ht="132" spans="1:19">
      <c r="A388" s="17">
        <v>29</v>
      </c>
      <c r="B388" s="125" t="s">
        <v>1437</v>
      </c>
      <c r="C388" s="125" t="s">
        <v>112</v>
      </c>
      <c r="D388" s="125" t="s">
        <v>113</v>
      </c>
      <c r="E388" s="125" t="s">
        <v>1441</v>
      </c>
      <c r="F388" s="125" t="s">
        <v>32</v>
      </c>
      <c r="G388" s="125">
        <v>2024.03</v>
      </c>
      <c r="H388" s="125">
        <v>2024.12</v>
      </c>
      <c r="I388" s="125" t="s">
        <v>229</v>
      </c>
      <c r="J388" s="125" t="s">
        <v>1442</v>
      </c>
      <c r="K388" s="125">
        <v>100</v>
      </c>
      <c r="L388" s="125">
        <v>100</v>
      </c>
      <c r="M388" s="125">
        <v>0</v>
      </c>
      <c r="N388" s="125">
        <v>1</v>
      </c>
      <c r="O388" s="125">
        <v>632</v>
      </c>
      <c r="P388" s="125">
        <v>2096</v>
      </c>
      <c r="Q388" s="75" t="s">
        <v>1443</v>
      </c>
      <c r="R388" s="394" t="s">
        <v>362</v>
      </c>
      <c r="S388" s="206"/>
    </row>
    <row r="389" ht="132" spans="1:19">
      <c r="A389" s="17">
        <v>30</v>
      </c>
      <c r="B389" s="125" t="s">
        <v>1437</v>
      </c>
      <c r="C389" s="125" t="s">
        <v>112</v>
      </c>
      <c r="D389" s="125" t="s">
        <v>550</v>
      </c>
      <c r="E389" s="125" t="s">
        <v>1444</v>
      </c>
      <c r="F389" s="125" t="s">
        <v>32</v>
      </c>
      <c r="G389" s="125">
        <v>2024.5</v>
      </c>
      <c r="H389" s="125">
        <v>2024.11</v>
      </c>
      <c r="I389" s="125" t="s">
        <v>229</v>
      </c>
      <c r="J389" s="125" t="s">
        <v>1445</v>
      </c>
      <c r="K389" s="125">
        <v>10</v>
      </c>
      <c r="L389" s="125">
        <v>10</v>
      </c>
      <c r="M389" s="125">
        <v>0</v>
      </c>
      <c r="N389" s="125">
        <v>1</v>
      </c>
      <c r="O389" s="125">
        <v>421</v>
      </c>
      <c r="P389" s="125">
        <v>1368</v>
      </c>
      <c r="Q389" s="75" t="s">
        <v>1446</v>
      </c>
      <c r="R389" s="394" t="s">
        <v>362</v>
      </c>
      <c r="S389" s="206"/>
    </row>
    <row r="390" ht="132" spans="1:19">
      <c r="A390" s="17">
        <v>31</v>
      </c>
      <c r="B390" s="125" t="s">
        <v>1437</v>
      </c>
      <c r="C390" s="394" t="s">
        <v>44</v>
      </c>
      <c r="D390" s="416" t="s">
        <v>926</v>
      </c>
      <c r="E390" s="125" t="s">
        <v>1447</v>
      </c>
      <c r="F390" s="125" t="s">
        <v>32</v>
      </c>
      <c r="G390" s="125">
        <v>2024.03</v>
      </c>
      <c r="H390" s="125">
        <v>2024.12</v>
      </c>
      <c r="I390" s="125" t="s">
        <v>266</v>
      </c>
      <c r="J390" s="125" t="s">
        <v>1448</v>
      </c>
      <c r="K390" s="431">
        <v>20</v>
      </c>
      <c r="L390" s="431">
        <v>20</v>
      </c>
      <c r="M390" s="206"/>
      <c r="N390" s="432">
        <v>1</v>
      </c>
      <c r="O390" s="433" t="s">
        <v>929</v>
      </c>
      <c r="P390" s="206">
        <v>1096</v>
      </c>
      <c r="Q390" s="432" t="s">
        <v>1449</v>
      </c>
      <c r="R390" s="432" t="s">
        <v>362</v>
      </c>
      <c r="S390" s="206"/>
    </row>
    <row r="391" ht="132" spans="1:19">
      <c r="A391" s="17">
        <v>32</v>
      </c>
      <c r="B391" s="125" t="s">
        <v>1437</v>
      </c>
      <c r="C391" s="187" t="s">
        <v>90</v>
      </c>
      <c r="D391" s="125" t="s">
        <v>1450</v>
      </c>
      <c r="E391" s="125" t="s">
        <v>1451</v>
      </c>
      <c r="F391" s="125" t="s">
        <v>523</v>
      </c>
      <c r="G391" s="125">
        <v>2024.03</v>
      </c>
      <c r="H391" s="125">
        <v>2024.12</v>
      </c>
      <c r="I391" s="125" t="s">
        <v>93</v>
      </c>
      <c r="J391" s="125" t="s">
        <v>1452</v>
      </c>
      <c r="K391" s="125">
        <v>70</v>
      </c>
      <c r="L391" s="125"/>
      <c r="M391" s="125">
        <v>70</v>
      </c>
      <c r="N391" s="125">
        <v>2</v>
      </c>
      <c r="O391" s="125">
        <v>1062</v>
      </c>
      <c r="P391" s="125">
        <v>3634</v>
      </c>
      <c r="Q391" s="125" t="s">
        <v>312</v>
      </c>
      <c r="R391" s="125" t="s">
        <v>362</v>
      </c>
      <c r="S391" s="460"/>
    </row>
    <row r="392" ht="132" spans="1:19">
      <c r="A392" s="17">
        <v>33</v>
      </c>
      <c r="B392" s="125" t="s">
        <v>1437</v>
      </c>
      <c r="C392" s="187" t="s">
        <v>90</v>
      </c>
      <c r="D392" s="125" t="s">
        <v>1450</v>
      </c>
      <c r="E392" s="125" t="s">
        <v>1453</v>
      </c>
      <c r="F392" s="125" t="s">
        <v>617</v>
      </c>
      <c r="G392" s="125">
        <v>2024.03</v>
      </c>
      <c r="H392" s="125">
        <v>2024.12</v>
      </c>
      <c r="I392" s="125" t="s">
        <v>93</v>
      </c>
      <c r="J392" s="125" t="s">
        <v>1454</v>
      </c>
      <c r="K392" s="125">
        <v>80</v>
      </c>
      <c r="L392" s="125"/>
      <c r="M392" s="125">
        <v>80</v>
      </c>
      <c r="N392" s="125">
        <v>2</v>
      </c>
      <c r="O392" s="125">
        <v>1062</v>
      </c>
      <c r="P392" s="125">
        <v>3634</v>
      </c>
      <c r="Q392" s="125" t="s">
        <v>312</v>
      </c>
      <c r="R392" s="125" t="s">
        <v>362</v>
      </c>
      <c r="S392" s="460"/>
    </row>
    <row r="393" ht="132" spans="1:19">
      <c r="A393" s="17">
        <v>34</v>
      </c>
      <c r="B393" s="125" t="s">
        <v>1437</v>
      </c>
      <c r="C393" s="125" t="s">
        <v>83</v>
      </c>
      <c r="D393" s="125" t="s">
        <v>219</v>
      </c>
      <c r="E393" s="125" t="s">
        <v>1455</v>
      </c>
      <c r="F393" s="125" t="s">
        <v>32</v>
      </c>
      <c r="G393" s="125">
        <v>202403</v>
      </c>
      <c r="H393" s="125">
        <v>202408</v>
      </c>
      <c r="I393" s="125" t="s">
        <v>86</v>
      </c>
      <c r="J393" s="125" t="s">
        <v>1456</v>
      </c>
      <c r="K393" s="125">
        <v>15</v>
      </c>
      <c r="L393" s="125">
        <v>15</v>
      </c>
      <c r="M393" s="125">
        <v>0</v>
      </c>
      <c r="N393" s="125">
        <v>1</v>
      </c>
      <c r="O393" s="125">
        <v>310</v>
      </c>
      <c r="P393" s="125">
        <v>971</v>
      </c>
      <c r="Q393" s="125" t="s">
        <v>1457</v>
      </c>
      <c r="R393" s="125" t="s">
        <v>362</v>
      </c>
      <c r="S393" s="206"/>
    </row>
    <row r="394" ht="132" spans="1:19">
      <c r="A394" s="17">
        <v>35</v>
      </c>
      <c r="B394" s="125" t="s">
        <v>1437</v>
      </c>
      <c r="C394" s="125" t="s">
        <v>586</v>
      </c>
      <c r="D394" s="125" t="s">
        <v>1049</v>
      </c>
      <c r="E394" s="125" t="s">
        <v>1458</v>
      </c>
      <c r="F394" s="125" t="s">
        <v>32</v>
      </c>
      <c r="G394" s="125">
        <v>2024.2</v>
      </c>
      <c r="H394" s="125">
        <v>2024.2</v>
      </c>
      <c r="I394" s="75" t="s">
        <v>325</v>
      </c>
      <c r="J394" s="75" t="s">
        <v>1459</v>
      </c>
      <c r="K394" s="408">
        <v>2</v>
      </c>
      <c r="L394" s="408">
        <v>2</v>
      </c>
      <c r="M394" s="125"/>
      <c r="N394" s="125">
        <v>1</v>
      </c>
      <c r="O394" s="125">
        <v>102</v>
      </c>
      <c r="P394" s="125">
        <v>365</v>
      </c>
      <c r="Q394" s="75" t="s">
        <v>1443</v>
      </c>
      <c r="R394" s="125" t="s">
        <v>362</v>
      </c>
      <c r="S394" s="206"/>
    </row>
    <row r="395" ht="132" spans="1:19">
      <c r="A395" s="17">
        <v>36</v>
      </c>
      <c r="B395" s="125" t="s">
        <v>1437</v>
      </c>
      <c r="C395" s="125" t="s">
        <v>586</v>
      </c>
      <c r="D395" s="125" t="s">
        <v>586</v>
      </c>
      <c r="E395" s="125" t="s">
        <v>1460</v>
      </c>
      <c r="F395" s="125" t="s">
        <v>32</v>
      </c>
      <c r="G395" s="125">
        <v>2024.03</v>
      </c>
      <c r="H395" s="125">
        <v>2024.12</v>
      </c>
      <c r="I395" s="75" t="s">
        <v>325</v>
      </c>
      <c r="J395" s="75" t="s">
        <v>1461</v>
      </c>
      <c r="K395" s="408">
        <v>16</v>
      </c>
      <c r="L395" s="408">
        <v>16</v>
      </c>
      <c r="M395" s="125"/>
      <c r="N395" s="125">
        <v>1</v>
      </c>
      <c r="O395" s="125">
        <v>256</v>
      </c>
      <c r="P395" s="125">
        <v>1100</v>
      </c>
      <c r="Q395" s="75" t="s">
        <v>1462</v>
      </c>
      <c r="R395" s="125" t="s">
        <v>362</v>
      </c>
      <c r="S395" s="206"/>
    </row>
    <row r="396" ht="132" spans="1:19">
      <c r="A396" s="17">
        <v>37</v>
      </c>
      <c r="B396" s="125" t="s">
        <v>1437</v>
      </c>
      <c r="C396" s="125" t="s">
        <v>61</v>
      </c>
      <c r="D396" s="125" t="s">
        <v>1463</v>
      </c>
      <c r="E396" s="125" t="s">
        <v>1464</v>
      </c>
      <c r="F396" s="125" t="s">
        <v>32</v>
      </c>
      <c r="G396" s="125">
        <v>2024.01</v>
      </c>
      <c r="H396" s="125">
        <v>2024.12</v>
      </c>
      <c r="I396" s="125" t="s">
        <v>190</v>
      </c>
      <c r="J396" s="125" t="s">
        <v>1465</v>
      </c>
      <c r="K396" s="125">
        <v>30</v>
      </c>
      <c r="L396" s="125">
        <v>30</v>
      </c>
      <c r="M396" s="125">
        <v>0</v>
      </c>
      <c r="N396" s="125">
        <v>1</v>
      </c>
      <c r="O396" s="125">
        <v>335</v>
      </c>
      <c r="P396" s="125">
        <v>1176</v>
      </c>
      <c r="Q396" s="125" t="s">
        <v>1466</v>
      </c>
      <c r="R396" s="394" t="s">
        <v>362</v>
      </c>
      <c r="S396" s="206"/>
    </row>
    <row r="397" ht="132" spans="1:19">
      <c r="A397" s="17">
        <v>38</v>
      </c>
      <c r="B397" s="125" t="s">
        <v>1437</v>
      </c>
      <c r="C397" s="125" t="s">
        <v>61</v>
      </c>
      <c r="D397" s="125" t="s">
        <v>153</v>
      </c>
      <c r="E397" s="125" t="s">
        <v>1467</v>
      </c>
      <c r="F397" s="125" t="s">
        <v>32</v>
      </c>
      <c r="G397" s="125">
        <v>2024.01</v>
      </c>
      <c r="H397" s="125">
        <v>2024.12</v>
      </c>
      <c r="I397" s="125" t="s">
        <v>190</v>
      </c>
      <c r="J397" s="125" t="s">
        <v>1468</v>
      </c>
      <c r="K397" s="125">
        <v>30</v>
      </c>
      <c r="L397" s="125">
        <v>30</v>
      </c>
      <c r="M397" s="125">
        <v>0</v>
      </c>
      <c r="N397" s="125">
        <v>1</v>
      </c>
      <c r="O397" s="125">
        <v>130</v>
      </c>
      <c r="P397" s="125">
        <v>530</v>
      </c>
      <c r="Q397" s="125" t="s">
        <v>1469</v>
      </c>
      <c r="R397" s="394" t="s">
        <v>362</v>
      </c>
      <c r="S397" s="206"/>
    </row>
    <row r="398" ht="42.75" spans="1:19">
      <c r="A398" s="10"/>
      <c r="B398" s="165" t="s">
        <v>460</v>
      </c>
      <c r="C398" s="160"/>
      <c r="D398" s="74"/>
      <c r="E398" s="17"/>
      <c r="F398" s="10"/>
      <c r="G398" s="10"/>
      <c r="H398" s="161"/>
      <c r="I398" s="204"/>
      <c r="J398" s="161"/>
      <c r="K398" s="205">
        <f>K399</f>
        <v>760</v>
      </c>
      <c r="L398" s="205">
        <f>L399</f>
        <v>60</v>
      </c>
      <c r="M398" s="212">
        <f>M399</f>
        <v>700</v>
      </c>
      <c r="N398" s="207"/>
      <c r="O398" s="207"/>
      <c r="P398" s="206"/>
      <c r="Q398" s="207"/>
      <c r="R398" s="207"/>
      <c r="S398" s="206"/>
    </row>
    <row r="399" ht="24" spans="1:19">
      <c r="A399" s="10"/>
      <c r="B399" s="159" t="s">
        <v>461</v>
      </c>
      <c r="C399" s="160"/>
      <c r="D399" s="74"/>
      <c r="E399" s="17"/>
      <c r="F399" s="10"/>
      <c r="G399" s="10"/>
      <c r="H399" s="161"/>
      <c r="I399" s="204"/>
      <c r="J399" s="161"/>
      <c r="K399" s="205">
        <v>760</v>
      </c>
      <c r="L399" s="205">
        <v>60</v>
      </c>
      <c r="M399" s="212">
        <v>700</v>
      </c>
      <c r="N399" s="207"/>
      <c r="O399" s="207"/>
      <c r="P399" s="206"/>
      <c r="Q399" s="207"/>
      <c r="R399" s="207"/>
      <c r="S399" s="206"/>
    </row>
    <row r="400" ht="36" spans="1:19">
      <c r="A400" s="10">
        <v>1</v>
      </c>
      <c r="B400" s="115" t="s">
        <v>462</v>
      </c>
      <c r="C400" s="115" t="s">
        <v>169</v>
      </c>
      <c r="D400" s="115" t="s">
        <v>415</v>
      </c>
      <c r="E400" s="125" t="s">
        <v>1470</v>
      </c>
      <c r="F400" s="115" t="s">
        <v>1471</v>
      </c>
      <c r="G400" s="442">
        <v>2024.06</v>
      </c>
      <c r="H400" s="442" t="s">
        <v>148</v>
      </c>
      <c r="I400" s="115" t="s">
        <v>1472</v>
      </c>
      <c r="J400" s="115" t="s">
        <v>1473</v>
      </c>
      <c r="K400" s="115">
        <v>60</v>
      </c>
      <c r="L400" s="115">
        <v>60</v>
      </c>
      <c r="M400" s="115"/>
      <c r="N400" s="115">
        <v>8</v>
      </c>
      <c r="O400" s="115">
        <v>15</v>
      </c>
      <c r="P400" s="115">
        <v>52</v>
      </c>
      <c r="Q400" s="115" t="s">
        <v>1473</v>
      </c>
      <c r="R400" s="115" t="s">
        <v>362</v>
      </c>
      <c r="S400" s="462"/>
    </row>
    <row r="401" ht="48" spans="1:19">
      <c r="A401" s="10">
        <v>2</v>
      </c>
      <c r="B401" s="115" t="s">
        <v>462</v>
      </c>
      <c r="C401" s="187" t="s">
        <v>90</v>
      </c>
      <c r="D401" s="115" t="s">
        <v>621</v>
      </c>
      <c r="E401" s="115" t="s">
        <v>1474</v>
      </c>
      <c r="F401" s="115" t="s">
        <v>523</v>
      </c>
      <c r="G401" s="115">
        <v>2024.1</v>
      </c>
      <c r="H401" s="115">
        <v>2024.12</v>
      </c>
      <c r="I401" s="115" t="s">
        <v>93</v>
      </c>
      <c r="J401" s="115" t="s">
        <v>1475</v>
      </c>
      <c r="K401" s="115">
        <v>700</v>
      </c>
      <c r="L401" s="115"/>
      <c r="M401" s="115">
        <v>700</v>
      </c>
      <c r="N401" s="115">
        <v>3</v>
      </c>
      <c r="O401" s="115">
        <v>1676</v>
      </c>
      <c r="P401" s="115">
        <v>5713</v>
      </c>
      <c r="Q401" s="115" t="s">
        <v>312</v>
      </c>
      <c r="R401" s="115" t="s">
        <v>362</v>
      </c>
      <c r="S401" s="206"/>
    </row>
    <row r="402" ht="71.25" spans="1:19">
      <c r="A402" s="75"/>
      <c r="B402" s="443" t="s">
        <v>502</v>
      </c>
      <c r="C402" s="385"/>
      <c r="D402" s="75"/>
      <c r="E402" s="282"/>
      <c r="F402" s="282"/>
      <c r="G402" s="282"/>
      <c r="H402" s="392"/>
      <c r="I402" s="76"/>
      <c r="J402" s="392"/>
      <c r="K402" s="452">
        <v>104</v>
      </c>
      <c r="L402" s="452">
        <v>104</v>
      </c>
      <c r="M402" s="282"/>
      <c r="N402" s="453"/>
      <c r="O402" s="453"/>
      <c r="P402" s="282"/>
      <c r="Q402" s="289"/>
      <c r="R402" s="289"/>
      <c r="S402" s="290"/>
    </row>
    <row r="403" ht="24" spans="1:19">
      <c r="A403" s="75"/>
      <c r="B403" s="14" t="s">
        <v>1476</v>
      </c>
      <c r="C403" s="385"/>
      <c r="D403" s="75"/>
      <c r="E403" s="282"/>
      <c r="F403" s="282"/>
      <c r="G403" s="282"/>
      <c r="H403" s="392"/>
      <c r="I403" s="76"/>
      <c r="J403" s="392"/>
      <c r="K403" s="452">
        <v>22</v>
      </c>
      <c r="L403" s="452">
        <v>22</v>
      </c>
      <c r="M403" s="282"/>
      <c r="N403" s="453"/>
      <c r="O403" s="453"/>
      <c r="P403" s="282"/>
      <c r="Q403" s="289"/>
      <c r="R403" s="289"/>
      <c r="S403" s="290"/>
    </row>
    <row r="404" ht="36" spans="1:19">
      <c r="A404" s="75">
        <v>1</v>
      </c>
      <c r="B404" s="125" t="s">
        <v>1477</v>
      </c>
      <c r="C404" s="125" t="s">
        <v>61</v>
      </c>
      <c r="D404" s="125" t="s">
        <v>786</v>
      </c>
      <c r="E404" s="125" t="s">
        <v>1478</v>
      </c>
      <c r="F404" s="125" t="s">
        <v>117</v>
      </c>
      <c r="G404" s="125">
        <v>2024.3</v>
      </c>
      <c r="H404" s="125" t="s">
        <v>164</v>
      </c>
      <c r="I404" s="125" t="s">
        <v>190</v>
      </c>
      <c r="J404" s="125" t="s">
        <v>1479</v>
      </c>
      <c r="K404" s="125">
        <v>10</v>
      </c>
      <c r="L404" s="125">
        <v>10</v>
      </c>
      <c r="M404" s="125">
        <v>0</v>
      </c>
      <c r="N404" s="125">
        <v>1</v>
      </c>
      <c r="O404" s="125">
        <v>512</v>
      </c>
      <c r="P404" s="125">
        <v>1547</v>
      </c>
      <c r="Q404" s="125" t="s">
        <v>1480</v>
      </c>
      <c r="R404" s="180" t="s">
        <v>362</v>
      </c>
      <c r="S404" s="290"/>
    </row>
    <row r="405" ht="36" spans="1:19">
      <c r="A405" s="75">
        <v>2</v>
      </c>
      <c r="B405" s="125" t="s">
        <v>1477</v>
      </c>
      <c r="C405" s="180" t="s">
        <v>586</v>
      </c>
      <c r="D405" s="180" t="s">
        <v>1049</v>
      </c>
      <c r="E405" s="125" t="s">
        <v>1481</v>
      </c>
      <c r="F405" s="180" t="s">
        <v>32</v>
      </c>
      <c r="G405" s="125">
        <v>2024.1</v>
      </c>
      <c r="H405" s="125">
        <v>2024.12</v>
      </c>
      <c r="I405" s="125" t="s">
        <v>325</v>
      </c>
      <c r="J405" s="125" t="s">
        <v>1482</v>
      </c>
      <c r="K405" s="180">
        <v>10</v>
      </c>
      <c r="L405" s="180">
        <v>10</v>
      </c>
      <c r="M405" s="180"/>
      <c r="N405" s="180">
        <v>1</v>
      </c>
      <c r="O405" s="180">
        <v>465</v>
      </c>
      <c r="P405" s="180">
        <v>1657</v>
      </c>
      <c r="Q405" s="282" t="s">
        <v>1483</v>
      </c>
      <c r="R405" s="180" t="s">
        <v>362</v>
      </c>
      <c r="S405" s="290"/>
    </row>
    <row r="406" ht="60" spans="1:19">
      <c r="A406" s="75">
        <v>3</v>
      </c>
      <c r="B406" s="125" t="s">
        <v>1484</v>
      </c>
      <c r="C406" s="180" t="s">
        <v>586</v>
      </c>
      <c r="D406" s="180" t="s">
        <v>1049</v>
      </c>
      <c r="E406" s="125" t="s">
        <v>1485</v>
      </c>
      <c r="F406" s="180" t="s">
        <v>32</v>
      </c>
      <c r="G406" s="125">
        <v>2024.1</v>
      </c>
      <c r="H406" s="125">
        <v>2024.12</v>
      </c>
      <c r="I406" s="125" t="s">
        <v>325</v>
      </c>
      <c r="J406" s="125" t="s">
        <v>1482</v>
      </c>
      <c r="K406" s="180">
        <v>2</v>
      </c>
      <c r="L406" s="180">
        <v>2</v>
      </c>
      <c r="M406" s="180"/>
      <c r="N406" s="180">
        <v>1</v>
      </c>
      <c r="O406" s="180">
        <v>465</v>
      </c>
      <c r="P406" s="180">
        <v>1657</v>
      </c>
      <c r="Q406" s="282" t="s">
        <v>1483</v>
      </c>
      <c r="R406" s="180" t="s">
        <v>362</v>
      </c>
      <c r="S406" s="290"/>
    </row>
    <row r="407" ht="36" spans="1:19">
      <c r="A407" s="75"/>
      <c r="B407" s="14" t="s">
        <v>1486</v>
      </c>
      <c r="C407" s="385"/>
      <c r="D407" s="75"/>
      <c r="E407" s="282"/>
      <c r="F407" s="282"/>
      <c r="G407" s="282"/>
      <c r="H407" s="392"/>
      <c r="I407" s="76"/>
      <c r="J407" s="392"/>
      <c r="K407" s="452">
        <v>82</v>
      </c>
      <c r="L407" s="452">
        <v>82</v>
      </c>
      <c r="M407" s="282"/>
      <c r="N407" s="453"/>
      <c r="O407" s="453"/>
      <c r="P407" s="282"/>
      <c r="Q407" s="289"/>
      <c r="R407" s="289"/>
      <c r="S407" s="290"/>
    </row>
    <row r="408" ht="60" spans="1:19">
      <c r="A408" s="75">
        <v>1</v>
      </c>
      <c r="B408" s="444" t="s">
        <v>1487</v>
      </c>
      <c r="C408" s="445" t="s">
        <v>90</v>
      </c>
      <c r="D408" s="115" t="s">
        <v>126</v>
      </c>
      <c r="E408" s="115" t="s">
        <v>1488</v>
      </c>
      <c r="F408" s="115" t="s">
        <v>117</v>
      </c>
      <c r="G408" s="115">
        <v>2024.1</v>
      </c>
      <c r="H408" s="115">
        <v>2024.12</v>
      </c>
      <c r="I408" s="115" t="s">
        <v>93</v>
      </c>
      <c r="J408" s="115" t="s">
        <v>1489</v>
      </c>
      <c r="K408" s="125">
        <v>10</v>
      </c>
      <c r="L408" s="125">
        <v>10</v>
      </c>
      <c r="M408" s="125"/>
      <c r="N408" s="125">
        <v>1</v>
      </c>
      <c r="O408" s="125">
        <v>575</v>
      </c>
      <c r="P408" s="125">
        <v>2014</v>
      </c>
      <c r="Q408" s="115" t="s">
        <v>1490</v>
      </c>
      <c r="R408" s="246" t="s">
        <v>362</v>
      </c>
      <c r="S408" s="290"/>
    </row>
    <row r="409" ht="48" spans="1:19">
      <c r="A409" s="75">
        <v>2</v>
      </c>
      <c r="B409" s="125" t="s">
        <v>1491</v>
      </c>
      <c r="C409" s="398" t="s">
        <v>112</v>
      </c>
      <c r="D409" s="398" t="s">
        <v>670</v>
      </c>
      <c r="E409" s="446" t="s">
        <v>1492</v>
      </c>
      <c r="F409" s="125" t="s">
        <v>523</v>
      </c>
      <c r="G409" s="115">
        <v>2024.1</v>
      </c>
      <c r="H409" s="115">
        <v>2024.12</v>
      </c>
      <c r="I409" s="125" t="s">
        <v>229</v>
      </c>
      <c r="J409" s="419" t="s">
        <v>1493</v>
      </c>
      <c r="K409" s="454">
        <v>60</v>
      </c>
      <c r="L409" s="454">
        <v>60</v>
      </c>
      <c r="M409" s="180">
        <v>0</v>
      </c>
      <c r="N409" s="180">
        <v>1</v>
      </c>
      <c r="O409" s="455">
        <v>604</v>
      </c>
      <c r="P409" s="455">
        <v>1895</v>
      </c>
      <c r="Q409" s="282" t="s">
        <v>1494</v>
      </c>
      <c r="R409" s="246" t="s">
        <v>362</v>
      </c>
      <c r="S409" s="290"/>
    </row>
    <row r="410" ht="60" spans="1:19">
      <c r="A410" s="75">
        <v>3</v>
      </c>
      <c r="B410" s="444" t="s">
        <v>1491</v>
      </c>
      <c r="C410" s="115" t="s">
        <v>61</v>
      </c>
      <c r="D410" s="115" t="s">
        <v>1495</v>
      </c>
      <c r="E410" s="115" t="s">
        <v>1496</v>
      </c>
      <c r="F410" s="115" t="s">
        <v>32</v>
      </c>
      <c r="G410" s="115">
        <v>2024.05</v>
      </c>
      <c r="H410" s="115">
        <v>2024.07</v>
      </c>
      <c r="I410" s="115" t="s">
        <v>190</v>
      </c>
      <c r="J410" s="115" t="s">
        <v>1497</v>
      </c>
      <c r="K410" s="115">
        <v>12</v>
      </c>
      <c r="L410" s="115">
        <v>12</v>
      </c>
      <c r="M410" s="115">
        <v>0</v>
      </c>
      <c r="N410" s="115">
        <v>1</v>
      </c>
      <c r="O410" s="115">
        <v>759</v>
      </c>
      <c r="P410" s="115">
        <v>3000</v>
      </c>
      <c r="Q410" s="115" t="s">
        <v>1498</v>
      </c>
      <c r="R410" s="246" t="s">
        <v>362</v>
      </c>
      <c r="S410" s="290"/>
    </row>
    <row r="411" ht="42.75" spans="1:19">
      <c r="A411" s="75"/>
      <c r="B411" s="443" t="s">
        <v>505</v>
      </c>
      <c r="C411" s="385"/>
      <c r="D411" s="75"/>
      <c r="E411" s="282"/>
      <c r="F411" s="282"/>
      <c r="G411" s="282"/>
      <c r="H411" s="392"/>
      <c r="I411" s="76"/>
      <c r="J411" s="392"/>
      <c r="K411" s="392"/>
      <c r="L411" s="392"/>
      <c r="M411" s="282"/>
      <c r="N411" s="453"/>
      <c r="O411" s="453"/>
      <c r="P411" s="282"/>
      <c r="Q411" s="289"/>
      <c r="R411" s="289"/>
      <c r="S411" s="290"/>
    </row>
    <row r="412" ht="22.5" spans="1:19">
      <c r="A412" s="75"/>
      <c r="B412" s="385" t="s">
        <v>1499</v>
      </c>
      <c r="C412" s="385"/>
      <c r="D412" s="75"/>
      <c r="E412" s="282"/>
      <c r="F412" s="282"/>
      <c r="G412" s="282"/>
      <c r="H412" s="392"/>
      <c r="I412" s="76"/>
      <c r="J412" s="392"/>
      <c r="K412" s="392"/>
      <c r="L412" s="392"/>
      <c r="M412" s="282"/>
      <c r="N412" s="453"/>
      <c r="O412" s="453"/>
      <c r="P412" s="282"/>
      <c r="Q412" s="289"/>
      <c r="R412" s="289"/>
      <c r="S412" s="290"/>
    </row>
    <row r="413" ht="28.5" spans="1:19">
      <c r="A413" s="75"/>
      <c r="B413" s="443" t="s">
        <v>466</v>
      </c>
      <c r="C413" s="385"/>
      <c r="D413" s="75"/>
      <c r="E413" s="282"/>
      <c r="F413" s="282"/>
      <c r="G413" s="282"/>
      <c r="H413" s="392"/>
      <c r="I413" s="76"/>
      <c r="J413" s="392"/>
      <c r="K413" s="452">
        <v>530</v>
      </c>
      <c r="L413" s="452">
        <v>530</v>
      </c>
      <c r="M413" s="282"/>
      <c r="N413" s="453"/>
      <c r="O413" s="453"/>
      <c r="P413" s="282"/>
      <c r="Q413" s="289"/>
      <c r="R413" s="289"/>
      <c r="S413" s="290"/>
    </row>
    <row r="414" ht="45" spans="1:19">
      <c r="A414" s="75">
        <v>1</v>
      </c>
      <c r="B414" s="372" t="s">
        <v>1500</v>
      </c>
      <c r="C414" s="179" t="s">
        <v>44</v>
      </c>
      <c r="D414" s="447" t="s">
        <v>1501</v>
      </c>
      <c r="E414" s="372" t="s">
        <v>1500</v>
      </c>
      <c r="F414" s="372" t="s">
        <v>32</v>
      </c>
      <c r="G414" s="448" t="s">
        <v>1502</v>
      </c>
      <c r="H414" s="448" t="s">
        <v>1503</v>
      </c>
      <c r="I414" s="372" t="s">
        <v>266</v>
      </c>
      <c r="J414" s="372" t="s">
        <v>1504</v>
      </c>
      <c r="K414" s="456">
        <v>500</v>
      </c>
      <c r="L414" s="456">
        <v>500</v>
      </c>
      <c r="M414" s="457"/>
      <c r="N414" s="458">
        <v>1</v>
      </c>
      <c r="O414" s="459" t="s">
        <v>1154</v>
      </c>
      <c r="P414" s="457">
        <v>1149</v>
      </c>
      <c r="Q414" s="463" t="s">
        <v>1449</v>
      </c>
      <c r="R414" s="464" t="s">
        <v>362</v>
      </c>
      <c r="S414" s="290"/>
    </row>
    <row r="415" ht="45" spans="1:19">
      <c r="A415" s="75">
        <v>2</v>
      </c>
      <c r="B415" s="372" t="s">
        <v>1500</v>
      </c>
      <c r="C415" s="179" t="s">
        <v>44</v>
      </c>
      <c r="D415" s="449" t="s">
        <v>912</v>
      </c>
      <c r="E415" s="449" t="s">
        <v>1505</v>
      </c>
      <c r="F415" s="372" t="s">
        <v>32</v>
      </c>
      <c r="G415" s="115">
        <v>2024.1</v>
      </c>
      <c r="H415" s="115">
        <v>2024.12</v>
      </c>
      <c r="I415" s="372" t="s">
        <v>266</v>
      </c>
      <c r="J415" s="372" t="s">
        <v>1506</v>
      </c>
      <c r="K415" s="456">
        <v>10</v>
      </c>
      <c r="L415" s="456">
        <v>10</v>
      </c>
      <c r="M415" s="457"/>
      <c r="N415" s="458">
        <v>1</v>
      </c>
      <c r="O415" s="459" t="s">
        <v>1507</v>
      </c>
      <c r="P415" s="457">
        <v>1728</v>
      </c>
      <c r="Q415" s="463" t="s">
        <v>1449</v>
      </c>
      <c r="R415" s="464" t="s">
        <v>362</v>
      </c>
      <c r="S415" s="290"/>
    </row>
    <row r="416" ht="48" spans="1:19">
      <c r="A416" s="75">
        <v>3</v>
      </c>
      <c r="B416" s="444" t="s">
        <v>1500</v>
      </c>
      <c r="C416" s="450" t="s">
        <v>586</v>
      </c>
      <c r="D416" s="450" t="s">
        <v>1023</v>
      </c>
      <c r="E416" s="282" t="s">
        <v>1508</v>
      </c>
      <c r="F416" s="450" t="s">
        <v>32</v>
      </c>
      <c r="G416" s="115">
        <v>2024.1</v>
      </c>
      <c r="H416" s="115">
        <v>2024.12</v>
      </c>
      <c r="I416" s="460" t="s">
        <v>325</v>
      </c>
      <c r="J416" s="282" t="s">
        <v>1509</v>
      </c>
      <c r="K416" s="461">
        <v>10</v>
      </c>
      <c r="L416" s="461">
        <v>10</v>
      </c>
      <c r="M416" s="461"/>
      <c r="N416" s="461">
        <v>1</v>
      </c>
      <c r="O416" s="458">
        <v>63</v>
      </c>
      <c r="P416" s="458">
        <v>253</v>
      </c>
      <c r="Q416" s="282" t="s">
        <v>1494</v>
      </c>
      <c r="R416" s="246" t="s">
        <v>362</v>
      </c>
      <c r="S416" s="290"/>
    </row>
    <row r="417" ht="40.5" spans="1:19">
      <c r="A417" s="75">
        <v>4</v>
      </c>
      <c r="B417" s="444" t="s">
        <v>1510</v>
      </c>
      <c r="C417" s="450" t="s">
        <v>586</v>
      </c>
      <c r="D417" s="450" t="s">
        <v>1049</v>
      </c>
      <c r="E417" s="282" t="s">
        <v>1511</v>
      </c>
      <c r="F417" s="450" t="s">
        <v>32</v>
      </c>
      <c r="G417" s="115">
        <v>2024.1</v>
      </c>
      <c r="H417" s="115">
        <v>2024.12</v>
      </c>
      <c r="I417" s="460" t="s">
        <v>325</v>
      </c>
      <c r="J417" s="282" t="s">
        <v>1512</v>
      </c>
      <c r="K417" s="461">
        <v>10</v>
      </c>
      <c r="L417" s="461">
        <v>10</v>
      </c>
      <c r="M417" s="461"/>
      <c r="N417" s="461">
        <v>1</v>
      </c>
      <c r="O417" s="458">
        <v>465</v>
      </c>
      <c r="P417" s="458">
        <v>1657</v>
      </c>
      <c r="Q417" s="282" t="s">
        <v>1513</v>
      </c>
      <c r="R417" s="246" t="s">
        <v>362</v>
      </c>
      <c r="S417" s="290"/>
    </row>
  </sheetData>
  <autoFilter xmlns:etc="http://www.wps.cn/officeDocument/2017/etCustomData" ref="A5:S417" etc:filterBottomFollowUsedRange="0">
    <extLst/>
  </autoFilter>
  <mergeCells count="24">
    <mergeCell ref="A1:S1"/>
    <mergeCell ref="A2:S2"/>
    <mergeCell ref="G3:H3"/>
    <mergeCell ref="K3:M3"/>
    <mergeCell ref="N3:P3"/>
    <mergeCell ref="L4:M4"/>
    <mergeCell ref="B6:J6"/>
    <mergeCell ref="A3:A5"/>
    <mergeCell ref="B3:B5"/>
    <mergeCell ref="C3:C5"/>
    <mergeCell ref="D3:D5"/>
    <mergeCell ref="E3:E5"/>
    <mergeCell ref="F3:F5"/>
    <mergeCell ref="G4:G5"/>
    <mergeCell ref="H4:H5"/>
    <mergeCell ref="I3:I5"/>
    <mergeCell ref="J3:J5"/>
    <mergeCell ref="K4:K5"/>
    <mergeCell ref="N4:N5"/>
    <mergeCell ref="O4:O5"/>
    <mergeCell ref="P4:P5"/>
    <mergeCell ref="Q3:Q5"/>
    <mergeCell ref="R3:R5"/>
    <mergeCell ref="S3:S5"/>
  </mergeCells>
  <pageMargins left="0.196527777777778" right="0.118055555555556"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I21" sqref="I21"/>
    </sheetView>
  </sheetViews>
  <sheetFormatPr defaultColWidth="9" defaultRowHeight="13.5"/>
  <cols>
    <col min="1" max="1" width="6.25" customWidth="1"/>
    <col min="2" max="2" width="23.2583333333333" customWidth="1"/>
    <col min="3" max="3" width="11.25" customWidth="1"/>
    <col min="4" max="4" width="15.7666666666667" customWidth="1"/>
    <col min="5" max="5" width="14.375" customWidth="1"/>
    <col min="6" max="6" width="12.25" customWidth="1"/>
    <col min="7" max="7" width="10.375" customWidth="1"/>
    <col min="8" max="8" width="11" customWidth="1"/>
    <col min="9" max="9" width="11.5" customWidth="1"/>
    <col min="10" max="10" width="14.5" customWidth="1"/>
  </cols>
  <sheetData>
    <row r="1" ht="27" customHeight="1" spans="1:10">
      <c r="A1" s="373" t="s">
        <v>1514</v>
      </c>
      <c r="B1" s="373"/>
      <c r="C1" s="373"/>
      <c r="D1" s="373"/>
      <c r="E1" s="373"/>
      <c r="F1" s="373"/>
      <c r="G1" s="373"/>
      <c r="H1" s="373"/>
      <c r="I1" s="373"/>
      <c r="J1" s="373"/>
    </row>
    <row r="2" ht="54" customHeight="1" spans="1:10">
      <c r="A2" s="374" t="s">
        <v>1515</v>
      </c>
      <c r="B2" s="375"/>
      <c r="C2" s="375"/>
      <c r="D2" s="375"/>
      <c r="E2" s="375"/>
      <c r="F2" s="375"/>
      <c r="G2" s="375"/>
      <c r="H2" s="375"/>
      <c r="I2" s="375"/>
      <c r="J2" s="375"/>
    </row>
    <row r="3" spans="1:10">
      <c r="A3" s="376" t="s">
        <v>2</v>
      </c>
      <c r="B3" s="376" t="s">
        <v>475</v>
      </c>
      <c r="C3" s="377" t="s">
        <v>476</v>
      </c>
      <c r="D3" s="376" t="s">
        <v>11</v>
      </c>
      <c r="E3" s="376"/>
      <c r="F3" s="376"/>
      <c r="G3" s="376" t="s">
        <v>12</v>
      </c>
      <c r="H3" s="376"/>
      <c r="I3" s="376"/>
      <c r="J3" s="376" t="s">
        <v>15</v>
      </c>
    </row>
    <row r="4" spans="1:10">
      <c r="A4" s="376"/>
      <c r="B4" s="376"/>
      <c r="C4" s="377"/>
      <c r="D4" s="377" t="s">
        <v>477</v>
      </c>
      <c r="E4" s="376" t="s">
        <v>19</v>
      </c>
      <c r="F4" s="376"/>
      <c r="G4" s="377" t="s">
        <v>478</v>
      </c>
      <c r="H4" s="377" t="s">
        <v>479</v>
      </c>
      <c r="I4" s="377" t="s">
        <v>480</v>
      </c>
      <c r="J4" s="376"/>
    </row>
    <row r="5" spans="1:10">
      <c r="A5" s="376"/>
      <c r="B5" s="376"/>
      <c r="C5" s="377"/>
      <c r="D5" s="376"/>
      <c r="E5" s="377" t="s">
        <v>481</v>
      </c>
      <c r="F5" s="377" t="s">
        <v>482</v>
      </c>
      <c r="G5" s="376"/>
      <c r="H5" s="376"/>
      <c r="I5" s="376"/>
      <c r="J5" s="376"/>
    </row>
    <row r="6" spans="1:10">
      <c r="A6" s="376"/>
      <c r="B6" s="376"/>
      <c r="C6" s="377"/>
      <c r="D6" s="376"/>
      <c r="E6" s="377"/>
      <c r="F6" s="377"/>
      <c r="G6" s="376"/>
      <c r="H6" s="376"/>
      <c r="I6" s="376"/>
      <c r="J6" s="376"/>
    </row>
    <row r="7" spans="1:10">
      <c r="A7" s="376"/>
      <c r="B7" s="376"/>
      <c r="C7" s="377"/>
      <c r="D7" s="376"/>
      <c r="E7" s="377"/>
      <c r="F7" s="377"/>
      <c r="G7" s="376"/>
      <c r="H7" s="376"/>
      <c r="I7" s="376"/>
      <c r="J7" s="376"/>
    </row>
    <row r="8" spans="1:10">
      <c r="A8" s="378"/>
      <c r="B8" s="379" t="s">
        <v>483</v>
      </c>
      <c r="C8" s="380">
        <f>C9+C15+C21+C25+C26+C31+C35</f>
        <v>390</v>
      </c>
      <c r="D8" s="381">
        <f>D9+D15+D21+D25+D26+D31+D35</f>
        <v>42049.494</v>
      </c>
      <c r="E8" s="381">
        <f>E9+E15+E21+E25+E26+E31+E35</f>
        <v>37075.794</v>
      </c>
      <c r="F8" s="381">
        <f>F9+F15+F21+F26</f>
        <v>4973.7</v>
      </c>
      <c r="G8" s="381"/>
      <c r="H8" s="381"/>
      <c r="I8" s="381"/>
      <c r="J8" s="381"/>
    </row>
    <row r="9" spans="1:10">
      <c r="A9" s="378"/>
      <c r="B9" s="382" t="s">
        <v>484</v>
      </c>
      <c r="C9" s="380">
        <f t="shared" ref="C9:F9" si="0">C10+C11+C12+C13+C14</f>
        <v>114</v>
      </c>
      <c r="D9" s="381">
        <f>D10+D11+D12+D13</f>
        <v>6520.124</v>
      </c>
      <c r="E9" s="381">
        <f>E10+E11+E12+E13</f>
        <v>4776.624</v>
      </c>
      <c r="F9" s="381">
        <f t="shared" si="0"/>
        <v>1743.5</v>
      </c>
      <c r="G9" s="381"/>
      <c r="H9" s="381"/>
      <c r="I9" s="381"/>
      <c r="J9" s="381"/>
    </row>
    <row r="10" spans="1:10">
      <c r="A10" s="378"/>
      <c r="B10" s="383" t="s">
        <v>485</v>
      </c>
      <c r="C10" s="378">
        <v>47</v>
      </c>
      <c r="D10" s="384">
        <v>4226.324</v>
      </c>
      <c r="E10" s="384">
        <v>2508.824</v>
      </c>
      <c r="F10" s="385">
        <f t="shared" ref="F10:F12" si="1">D10-E10</f>
        <v>1717.5</v>
      </c>
      <c r="G10" s="381"/>
      <c r="H10" s="381"/>
      <c r="I10" s="381"/>
      <c r="J10" s="381"/>
    </row>
    <row r="11" spans="1:10">
      <c r="A11" s="378"/>
      <c r="B11" s="383" t="s">
        <v>486</v>
      </c>
      <c r="C11" s="378">
        <v>15</v>
      </c>
      <c r="D11" s="76">
        <v>350</v>
      </c>
      <c r="E11" s="76">
        <v>330</v>
      </c>
      <c r="F11" s="385">
        <f t="shared" si="1"/>
        <v>20</v>
      </c>
      <c r="G11" s="381"/>
      <c r="H11" s="381"/>
      <c r="I11" s="381"/>
      <c r="J11" s="393"/>
    </row>
    <row r="12" spans="1:10">
      <c r="A12" s="378"/>
      <c r="B12" s="383" t="s">
        <v>487</v>
      </c>
      <c r="C12" s="378">
        <v>51</v>
      </c>
      <c r="D12" s="138">
        <v>1888.8</v>
      </c>
      <c r="E12" s="138">
        <v>1882.8</v>
      </c>
      <c r="F12" s="385">
        <f t="shared" si="1"/>
        <v>6</v>
      </c>
      <c r="G12" s="381"/>
      <c r="H12" s="381"/>
      <c r="I12" s="381"/>
      <c r="J12" s="393"/>
    </row>
    <row r="13" spans="1:10">
      <c r="A13" s="378"/>
      <c r="B13" s="383" t="s">
        <v>488</v>
      </c>
      <c r="C13" s="378">
        <v>1</v>
      </c>
      <c r="D13" s="76">
        <v>55</v>
      </c>
      <c r="E13" s="76">
        <v>55</v>
      </c>
      <c r="F13" s="385"/>
      <c r="G13" s="381"/>
      <c r="H13" s="381"/>
      <c r="I13" s="381"/>
      <c r="J13" s="393"/>
    </row>
    <row r="14" spans="1:10">
      <c r="A14" s="386"/>
      <c r="B14" s="383" t="s">
        <v>489</v>
      </c>
      <c r="C14" s="378"/>
      <c r="D14" s="387"/>
      <c r="E14" s="387"/>
      <c r="F14" s="385"/>
      <c r="G14" s="381"/>
      <c r="H14" s="381"/>
      <c r="I14" s="381"/>
      <c r="J14" s="393"/>
    </row>
    <row r="15" spans="1:10">
      <c r="A15" s="386"/>
      <c r="B15" s="382" t="s">
        <v>356</v>
      </c>
      <c r="C15" s="380">
        <f t="shared" ref="C15:F15" si="2">C16+C17+C18+C19+C20</f>
        <v>4</v>
      </c>
      <c r="D15" s="381">
        <f t="shared" si="2"/>
        <v>1455</v>
      </c>
      <c r="E15" s="381">
        <f t="shared" si="2"/>
        <v>0</v>
      </c>
      <c r="F15" s="381">
        <f t="shared" si="2"/>
        <v>1455</v>
      </c>
      <c r="G15" s="381"/>
      <c r="H15" s="381"/>
      <c r="I15" s="381"/>
      <c r="J15" s="393"/>
    </row>
    <row r="16" spans="1:10">
      <c r="A16" s="386"/>
      <c r="B16" s="383" t="s">
        <v>490</v>
      </c>
      <c r="C16" s="378"/>
      <c r="D16" s="161"/>
      <c r="E16" s="161"/>
      <c r="F16" s="387"/>
      <c r="G16" s="381"/>
      <c r="H16" s="381"/>
      <c r="I16" s="381"/>
      <c r="J16" s="393"/>
    </row>
    <row r="17" spans="1:10">
      <c r="A17" s="386"/>
      <c r="B17" s="383" t="s">
        <v>491</v>
      </c>
      <c r="C17" s="378">
        <v>1</v>
      </c>
      <c r="D17" s="161">
        <v>300</v>
      </c>
      <c r="E17" s="161"/>
      <c r="F17" s="206">
        <v>300</v>
      </c>
      <c r="G17" s="381"/>
      <c r="H17" s="381"/>
      <c r="I17" s="381"/>
      <c r="J17" s="393"/>
    </row>
    <row r="18" spans="1:10">
      <c r="A18" s="386"/>
      <c r="B18" s="388" t="s">
        <v>492</v>
      </c>
      <c r="C18" s="378">
        <v>2</v>
      </c>
      <c r="D18" s="172">
        <v>436</v>
      </c>
      <c r="E18" s="172"/>
      <c r="F18" s="217">
        <v>436</v>
      </c>
      <c r="G18" s="381"/>
      <c r="H18" s="381"/>
      <c r="I18" s="381"/>
      <c r="J18" s="393"/>
    </row>
    <row r="19" spans="1:10">
      <c r="A19" s="386"/>
      <c r="B19" s="388" t="s">
        <v>493</v>
      </c>
      <c r="C19" s="378"/>
      <c r="D19" s="387"/>
      <c r="E19" s="381"/>
      <c r="F19" s="381"/>
      <c r="G19" s="381"/>
      <c r="H19" s="381"/>
      <c r="I19" s="381"/>
      <c r="J19" s="393"/>
    </row>
    <row r="20" spans="1:10">
      <c r="A20" s="386"/>
      <c r="B20" s="388" t="s">
        <v>494</v>
      </c>
      <c r="C20" s="378">
        <v>1</v>
      </c>
      <c r="D20" s="161">
        <v>719</v>
      </c>
      <c r="E20" s="161"/>
      <c r="F20" s="206">
        <v>719</v>
      </c>
      <c r="G20" s="381"/>
      <c r="H20" s="381"/>
      <c r="I20" s="381"/>
      <c r="J20" s="393"/>
    </row>
    <row r="21" spans="1:10">
      <c r="A21" s="386"/>
      <c r="B21" s="382" t="s">
        <v>363</v>
      </c>
      <c r="C21" s="380">
        <f t="shared" ref="C21:F21" si="3">C22+C23+C24</f>
        <v>260</v>
      </c>
      <c r="D21" s="381">
        <f t="shared" si="3"/>
        <v>32680.37</v>
      </c>
      <c r="E21" s="381">
        <f t="shared" si="3"/>
        <v>31605.17</v>
      </c>
      <c r="F21" s="381">
        <f t="shared" si="3"/>
        <v>1075.2</v>
      </c>
      <c r="G21" s="381"/>
      <c r="H21" s="381"/>
      <c r="I21" s="381"/>
      <c r="J21" s="393"/>
    </row>
    <row r="22" spans="1:10">
      <c r="A22" s="389"/>
      <c r="B22" s="388" t="s">
        <v>495</v>
      </c>
      <c r="C22" s="390">
        <v>189</v>
      </c>
      <c r="D22" s="161">
        <v>29799.77</v>
      </c>
      <c r="E22" s="161">
        <v>28877.77</v>
      </c>
      <c r="F22" s="206">
        <f>D22-E22</f>
        <v>922</v>
      </c>
      <c r="G22" s="391"/>
      <c r="H22" s="391"/>
      <c r="I22" s="391"/>
      <c r="J22" s="389"/>
    </row>
    <row r="23" spans="1:10">
      <c r="A23" s="389"/>
      <c r="B23" s="388" t="s">
        <v>496</v>
      </c>
      <c r="C23" s="390">
        <v>33</v>
      </c>
      <c r="D23" s="161">
        <v>1922.9</v>
      </c>
      <c r="E23" s="161">
        <v>1920.9</v>
      </c>
      <c r="F23" s="206">
        <v>2</v>
      </c>
      <c r="G23" s="391"/>
      <c r="H23" s="391"/>
      <c r="I23" s="391"/>
      <c r="J23" s="389"/>
    </row>
    <row r="24" spans="1:10">
      <c r="A24" s="389"/>
      <c r="B24" s="388" t="s">
        <v>497</v>
      </c>
      <c r="C24" s="390">
        <v>38</v>
      </c>
      <c r="D24" s="161">
        <v>957.7</v>
      </c>
      <c r="E24" s="161">
        <v>806.5</v>
      </c>
      <c r="F24" s="206">
        <v>151.2</v>
      </c>
      <c r="G24" s="391"/>
      <c r="H24" s="391"/>
      <c r="I24" s="391"/>
      <c r="J24" s="389"/>
    </row>
    <row r="25" spans="1:10">
      <c r="A25" s="389"/>
      <c r="B25" s="382" t="s">
        <v>454</v>
      </c>
      <c r="C25" s="391"/>
      <c r="D25" s="391"/>
      <c r="E25" s="391"/>
      <c r="F25" s="391"/>
      <c r="G25" s="391"/>
      <c r="H25" s="391"/>
      <c r="I25" s="391"/>
      <c r="J25" s="389"/>
    </row>
    <row r="26" spans="1:10">
      <c r="A26" s="389"/>
      <c r="B26" s="382" t="s">
        <v>460</v>
      </c>
      <c r="C26" s="381">
        <f>C27+C28</f>
        <v>2</v>
      </c>
      <c r="D26" s="381">
        <f>D27+D28</f>
        <v>760</v>
      </c>
      <c r="E26" s="381">
        <f>E27+E28</f>
        <v>60</v>
      </c>
      <c r="F26" s="381">
        <f>F27</f>
        <v>700</v>
      </c>
      <c r="G26" s="391"/>
      <c r="H26" s="391"/>
      <c r="I26" s="391"/>
      <c r="J26" s="389"/>
    </row>
    <row r="27" spans="1:10">
      <c r="A27" s="389"/>
      <c r="B27" s="388" t="s">
        <v>498</v>
      </c>
      <c r="C27" s="390">
        <v>2</v>
      </c>
      <c r="D27" s="161">
        <v>760</v>
      </c>
      <c r="E27" s="161">
        <v>60</v>
      </c>
      <c r="F27" s="206">
        <v>700</v>
      </c>
      <c r="G27" s="391"/>
      <c r="H27" s="391"/>
      <c r="I27" s="391"/>
      <c r="J27" s="389"/>
    </row>
    <row r="28" spans="1:10">
      <c r="A28" s="389"/>
      <c r="B28" s="388" t="s">
        <v>499</v>
      </c>
      <c r="C28" s="390"/>
      <c r="D28" s="390"/>
      <c r="E28" s="390"/>
      <c r="F28" s="390"/>
      <c r="G28" s="391"/>
      <c r="H28" s="391"/>
      <c r="I28" s="391"/>
      <c r="J28" s="389"/>
    </row>
    <row r="29" spans="1:10">
      <c r="A29" s="389"/>
      <c r="B29" s="388" t="s">
        <v>500</v>
      </c>
      <c r="C29" s="390"/>
      <c r="D29" s="390"/>
      <c r="E29" s="391"/>
      <c r="F29" s="391"/>
      <c r="G29" s="391"/>
      <c r="H29" s="391"/>
      <c r="I29" s="391"/>
      <c r="J29" s="389"/>
    </row>
    <row r="30" spans="1:10">
      <c r="A30" s="389"/>
      <c r="B30" s="388" t="s">
        <v>501</v>
      </c>
      <c r="C30" s="390"/>
      <c r="D30" s="390"/>
      <c r="E30" s="391"/>
      <c r="F30" s="391"/>
      <c r="G30" s="391"/>
      <c r="H30" s="391"/>
      <c r="I30" s="391"/>
      <c r="J30" s="389"/>
    </row>
    <row r="31" ht="25.5" spans="1:10">
      <c r="A31" s="389"/>
      <c r="B31" s="382" t="s">
        <v>502</v>
      </c>
      <c r="C31" s="381">
        <f>C32+C33</f>
        <v>6</v>
      </c>
      <c r="D31" s="381">
        <f>D32+D33</f>
        <v>104</v>
      </c>
      <c r="E31" s="381">
        <f>E32+E33</f>
        <v>104</v>
      </c>
      <c r="F31" s="391"/>
      <c r="G31" s="391"/>
      <c r="H31" s="391"/>
      <c r="I31" s="391"/>
      <c r="J31" s="389"/>
    </row>
    <row r="32" spans="1:10">
      <c r="A32" s="389"/>
      <c r="B32" s="388" t="s">
        <v>503</v>
      </c>
      <c r="C32" s="387">
        <v>3</v>
      </c>
      <c r="D32" s="392">
        <v>22</v>
      </c>
      <c r="E32" s="392">
        <v>22</v>
      </c>
      <c r="F32" s="391"/>
      <c r="G32" s="391"/>
      <c r="H32" s="391"/>
      <c r="I32" s="391"/>
      <c r="J32" s="389"/>
    </row>
    <row r="33" spans="1:10">
      <c r="A33" s="389"/>
      <c r="B33" s="388" t="s">
        <v>504</v>
      </c>
      <c r="C33" s="387">
        <v>3</v>
      </c>
      <c r="D33" s="387">
        <v>82</v>
      </c>
      <c r="E33" s="387">
        <v>82</v>
      </c>
      <c r="F33" s="391"/>
      <c r="G33" s="391"/>
      <c r="H33" s="391"/>
      <c r="I33" s="391"/>
      <c r="J33" s="389"/>
    </row>
    <row r="34" spans="1:10">
      <c r="A34" s="389"/>
      <c r="B34" s="382" t="s">
        <v>505</v>
      </c>
      <c r="C34" s="390"/>
      <c r="D34" s="390"/>
      <c r="E34" s="390"/>
      <c r="F34" s="391"/>
      <c r="G34" s="391"/>
      <c r="H34" s="391"/>
      <c r="I34" s="391"/>
      <c r="J34" s="389"/>
    </row>
    <row r="35" spans="1:10">
      <c r="A35" s="389"/>
      <c r="B35" s="382" t="s">
        <v>466</v>
      </c>
      <c r="C35" s="391">
        <f>C36+C37</f>
        <v>4</v>
      </c>
      <c r="D35" s="391">
        <f>D36</f>
        <v>530</v>
      </c>
      <c r="E35" s="391">
        <f>E36</f>
        <v>530</v>
      </c>
      <c r="F35" s="391"/>
      <c r="G35" s="391"/>
      <c r="H35" s="391"/>
      <c r="I35" s="391"/>
      <c r="J35" s="389"/>
    </row>
    <row r="36" spans="1:10">
      <c r="A36" s="389"/>
      <c r="B36" s="377" t="s">
        <v>1516</v>
      </c>
      <c r="C36" s="390">
        <v>4</v>
      </c>
      <c r="D36" s="390">
        <v>530</v>
      </c>
      <c r="E36" s="390">
        <v>530</v>
      </c>
      <c r="F36" s="391"/>
      <c r="G36" s="391"/>
      <c r="H36" s="391"/>
      <c r="I36" s="391"/>
      <c r="J36" s="389"/>
    </row>
    <row r="37" spans="1:10">
      <c r="A37" s="389"/>
      <c r="B37" s="388" t="s">
        <v>1517</v>
      </c>
      <c r="C37" s="391"/>
      <c r="D37" s="391"/>
      <c r="E37" s="391"/>
      <c r="F37" s="391"/>
      <c r="G37" s="391"/>
      <c r="H37" s="391"/>
      <c r="I37" s="391"/>
      <c r="J37" s="389"/>
    </row>
  </sheetData>
  <mergeCells count="15">
    <mergeCell ref="A1:J1"/>
    <mergeCell ref="A2:J2"/>
    <mergeCell ref="D3:F3"/>
    <mergeCell ref="G3:I3"/>
    <mergeCell ref="E4:F4"/>
    <mergeCell ref="A3:A7"/>
    <mergeCell ref="B3:B7"/>
    <mergeCell ref="C3:C7"/>
    <mergeCell ref="D4:D7"/>
    <mergeCell ref="E5:E7"/>
    <mergeCell ref="F5:F7"/>
    <mergeCell ref="G4:G7"/>
    <mergeCell ref="H4:H7"/>
    <mergeCell ref="I4:I7"/>
    <mergeCell ref="J3:J7"/>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O20" sqref="O20"/>
    </sheetView>
  </sheetViews>
  <sheetFormatPr defaultColWidth="9" defaultRowHeight="13.5"/>
  <cols>
    <col min="1" max="1" width="5.25" customWidth="1"/>
    <col min="2" max="2" width="7.875" customWidth="1"/>
    <col min="3" max="3" width="7.375" customWidth="1"/>
    <col min="8" max="8" width="7.75" customWidth="1"/>
    <col min="9" max="9" width="6.875" customWidth="1"/>
    <col min="10" max="10" width="6.75" customWidth="1"/>
    <col min="12" max="12" width="12.375" customWidth="1"/>
    <col min="15" max="15" width="7.375" customWidth="1"/>
    <col min="17" max="17" width="5.25" customWidth="1"/>
    <col min="18" max="18" width="6.375" customWidth="1"/>
  </cols>
  <sheetData>
    <row r="1" ht="33.95" customHeight="1" spans="1:18">
      <c r="A1" s="361" t="s">
        <v>1518</v>
      </c>
      <c r="B1" s="361"/>
      <c r="C1" s="361"/>
      <c r="D1" s="361"/>
      <c r="E1" s="361"/>
      <c r="F1" s="361"/>
      <c r="G1" s="361"/>
      <c r="H1" s="361"/>
      <c r="I1" s="361"/>
      <c r="J1" s="361"/>
      <c r="K1" s="361"/>
      <c r="L1" s="361"/>
      <c r="M1" s="361"/>
      <c r="N1" s="361"/>
      <c r="O1" s="361"/>
      <c r="P1" s="361"/>
      <c r="Q1" s="361"/>
      <c r="R1" s="361"/>
    </row>
    <row r="2" ht="45.95" customHeight="1" spans="1:18">
      <c r="A2" s="362" t="s">
        <v>1519</v>
      </c>
      <c r="B2" s="363"/>
      <c r="C2" s="363"/>
      <c r="D2" s="363"/>
      <c r="E2" s="363"/>
      <c r="F2" s="363"/>
      <c r="G2" s="363"/>
      <c r="H2" s="363"/>
      <c r="I2" s="363"/>
      <c r="J2" s="363"/>
      <c r="K2" s="363"/>
      <c r="L2" s="363"/>
      <c r="M2" s="363"/>
      <c r="N2" s="363"/>
      <c r="O2" s="363"/>
      <c r="P2" s="363"/>
      <c r="Q2" s="363"/>
      <c r="R2" s="371"/>
    </row>
    <row r="3" ht="15" customHeight="1" spans="1:18">
      <c r="A3" s="364" t="s">
        <v>2</v>
      </c>
      <c r="B3" s="364" t="s">
        <v>4</v>
      </c>
      <c r="C3" s="364" t="s">
        <v>5</v>
      </c>
      <c r="D3" s="364" t="s">
        <v>6</v>
      </c>
      <c r="E3" s="365" t="s">
        <v>3</v>
      </c>
      <c r="F3" s="366"/>
      <c r="G3" s="367"/>
      <c r="H3" s="364" t="s">
        <v>1520</v>
      </c>
      <c r="I3" s="365" t="s">
        <v>8</v>
      </c>
      <c r="J3" s="367"/>
      <c r="K3" s="364" t="s">
        <v>9</v>
      </c>
      <c r="L3" s="364" t="s">
        <v>10</v>
      </c>
      <c r="M3" s="364" t="s">
        <v>1521</v>
      </c>
      <c r="N3" s="365" t="s">
        <v>19</v>
      </c>
      <c r="O3" s="367"/>
      <c r="P3" s="364" t="s">
        <v>13</v>
      </c>
      <c r="Q3" s="364" t="s">
        <v>14</v>
      </c>
      <c r="R3" s="364" t="s">
        <v>15</v>
      </c>
    </row>
    <row r="4" spans="1:18">
      <c r="A4" s="368"/>
      <c r="B4" s="368"/>
      <c r="C4" s="368"/>
      <c r="D4" s="368"/>
      <c r="E4" s="364" t="s">
        <v>475</v>
      </c>
      <c r="F4" s="364" t="s">
        <v>1522</v>
      </c>
      <c r="G4" s="364" t="s">
        <v>1523</v>
      </c>
      <c r="H4" s="368"/>
      <c r="I4" s="364" t="s">
        <v>16</v>
      </c>
      <c r="J4" s="364" t="s">
        <v>17</v>
      </c>
      <c r="K4" s="368"/>
      <c r="L4" s="368"/>
      <c r="M4" s="368"/>
      <c r="N4" s="364" t="s">
        <v>1524</v>
      </c>
      <c r="O4" s="364" t="s">
        <v>1525</v>
      </c>
      <c r="P4" s="368"/>
      <c r="Q4" s="368"/>
      <c r="R4" s="368"/>
    </row>
    <row r="5" spans="1:18">
      <c r="A5" s="368"/>
      <c r="B5" s="368"/>
      <c r="C5" s="368"/>
      <c r="D5" s="368"/>
      <c r="E5" s="368"/>
      <c r="F5" s="368"/>
      <c r="G5" s="368"/>
      <c r="H5" s="368"/>
      <c r="I5" s="368"/>
      <c r="J5" s="368"/>
      <c r="K5" s="368"/>
      <c r="L5" s="368"/>
      <c r="M5" s="368"/>
      <c r="N5" s="368"/>
      <c r="O5" s="368"/>
      <c r="P5" s="368"/>
      <c r="Q5" s="368"/>
      <c r="R5" s="368"/>
    </row>
    <row r="6" spans="1:18">
      <c r="A6" s="368"/>
      <c r="B6" s="368"/>
      <c r="C6" s="368"/>
      <c r="D6" s="368"/>
      <c r="E6" s="368"/>
      <c r="F6" s="368"/>
      <c r="G6" s="368"/>
      <c r="H6" s="368"/>
      <c r="I6" s="368"/>
      <c r="J6" s="368"/>
      <c r="K6" s="368"/>
      <c r="L6" s="368"/>
      <c r="M6" s="368"/>
      <c r="N6" s="368"/>
      <c r="O6" s="368"/>
      <c r="P6" s="368"/>
      <c r="Q6" s="368"/>
      <c r="R6" s="368"/>
    </row>
    <row r="7" spans="1:18">
      <c r="A7" s="368"/>
      <c r="B7" s="368"/>
      <c r="C7" s="368"/>
      <c r="D7" s="368"/>
      <c r="E7" s="368"/>
      <c r="F7" s="368"/>
      <c r="G7" s="368"/>
      <c r="H7" s="368"/>
      <c r="I7" s="368"/>
      <c r="J7" s="368"/>
      <c r="K7" s="368"/>
      <c r="L7" s="368"/>
      <c r="M7" s="368"/>
      <c r="N7" s="368"/>
      <c r="O7" s="368"/>
      <c r="P7" s="368"/>
      <c r="Q7" s="368"/>
      <c r="R7" s="368"/>
    </row>
    <row r="8" spans="1:18">
      <c r="A8" s="369"/>
      <c r="B8" s="369"/>
      <c r="C8" s="369"/>
      <c r="D8" s="369"/>
      <c r="E8" s="369"/>
      <c r="F8" s="369"/>
      <c r="G8" s="369"/>
      <c r="H8" s="369"/>
      <c r="I8" s="369"/>
      <c r="J8" s="369"/>
      <c r="K8" s="369"/>
      <c r="L8" s="369"/>
      <c r="M8" s="369"/>
      <c r="N8" s="369"/>
      <c r="O8" s="369"/>
      <c r="P8" s="369"/>
      <c r="Q8" s="369"/>
      <c r="R8" s="369"/>
    </row>
    <row r="9" ht="38.1" customHeight="1" spans="1:18">
      <c r="A9" s="187"/>
      <c r="B9" s="187"/>
      <c r="C9" s="187"/>
      <c r="D9" s="187" t="s">
        <v>1526</v>
      </c>
      <c r="E9" s="187" t="s">
        <v>1527</v>
      </c>
      <c r="F9" s="187" t="s">
        <v>1528</v>
      </c>
      <c r="G9" s="187" t="s">
        <v>1529</v>
      </c>
      <c r="H9" s="187" t="s">
        <v>169</v>
      </c>
      <c r="I9" s="187">
        <v>2024.01</v>
      </c>
      <c r="J9" s="187">
        <v>2024.12</v>
      </c>
      <c r="K9" s="187" t="s">
        <v>1323</v>
      </c>
      <c r="L9" s="179" t="s">
        <v>1530</v>
      </c>
      <c r="M9" s="187">
        <v>400</v>
      </c>
      <c r="N9" s="187">
        <v>400</v>
      </c>
      <c r="O9" s="187"/>
      <c r="P9" s="179" t="s">
        <v>1531</v>
      </c>
      <c r="Q9" s="187" t="s">
        <v>125</v>
      </c>
      <c r="R9" s="187" t="s">
        <v>1532</v>
      </c>
    </row>
    <row r="10" ht="39.95" customHeight="1" spans="1:18">
      <c r="A10" s="187"/>
      <c r="B10" s="187"/>
      <c r="C10" s="187"/>
      <c r="D10" s="187"/>
      <c r="E10" s="187"/>
      <c r="F10" s="187"/>
      <c r="G10" s="187"/>
      <c r="H10" s="187" t="s">
        <v>169</v>
      </c>
      <c r="I10" s="187">
        <v>2024.01</v>
      </c>
      <c r="J10" s="187">
        <v>2024.12</v>
      </c>
      <c r="K10" s="187" t="s">
        <v>40</v>
      </c>
      <c r="L10" s="179" t="s">
        <v>1530</v>
      </c>
      <c r="M10" s="187">
        <v>187</v>
      </c>
      <c r="N10" s="187">
        <v>187</v>
      </c>
      <c r="O10" s="187"/>
      <c r="P10" s="179" t="s">
        <v>1531</v>
      </c>
      <c r="Q10" s="187" t="s">
        <v>125</v>
      </c>
      <c r="R10" s="187" t="s">
        <v>1533</v>
      </c>
    </row>
    <row r="11" ht="24" spans="1:18">
      <c r="A11" s="187"/>
      <c r="B11" s="187"/>
      <c r="C11" s="187"/>
      <c r="D11" s="187" t="s">
        <v>1534</v>
      </c>
      <c r="E11" s="187" t="s">
        <v>1535</v>
      </c>
      <c r="F11" s="187" t="s">
        <v>442</v>
      </c>
      <c r="G11" s="187" t="s">
        <v>1321</v>
      </c>
      <c r="H11" s="187" t="s">
        <v>169</v>
      </c>
      <c r="I11" s="180">
        <v>2024.01</v>
      </c>
      <c r="J11" s="180">
        <v>2024.12</v>
      </c>
      <c r="K11" s="179" t="s">
        <v>1323</v>
      </c>
      <c r="L11" s="73" t="s">
        <v>1324</v>
      </c>
      <c r="M11" s="187">
        <v>510</v>
      </c>
      <c r="N11" s="187">
        <v>510</v>
      </c>
      <c r="O11" s="187"/>
      <c r="P11" s="125" t="s">
        <v>306</v>
      </c>
      <c r="Q11" s="372" t="s">
        <v>362</v>
      </c>
      <c r="R11" s="187" t="s">
        <v>1532</v>
      </c>
    </row>
    <row r="12" ht="33.75" spans="1:18">
      <c r="A12" s="187"/>
      <c r="B12" s="187"/>
      <c r="C12" s="187"/>
      <c r="D12" s="187"/>
      <c r="E12" s="187"/>
      <c r="F12" s="187"/>
      <c r="G12" s="187"/>
      <c r="H12" s="187" t="s">
        <v>169</v>
      </c>
      <c r="I12" s="187">
        <v>2024.01</v>
      </c>
      <c r="J12" s="187">
        <v>2024.12</v>
      </c>
      <c r="K12" s="187" t="s">
        <v>40</v>
      </c>
      <c r="L12" s="73" t="s">
        <v>1536</v>
      </c>
      <c r="M12" s="187">
        <v>201</v>
      </c>
      <c r="N12" s="187">
        <v>201</v>
      </c>
      <c r="O12" s="187"/>
      <c r="P12" s="125" t="s">
        <v>306</v>
      </c>
      <c r="Q12" s="372" t="s">
        <v>362</v>
      </c>
      <c r="R12" s="187" t="s">
        <v>1533</v>
      </c>
    </row>
    <row r="13" ht="33.75" spans="1:18">
      <c r="A13" s="187"/>
      <c r="B13" s="187"/>
      <c r="C13" s="187"/>
      <c r="D13" s="187" t="s">
        <v>1537</v>
      </c>
      <c r="E13" s="187" t="s">
        <v>1538</v>
      </c>
      <c r="F13" s="187" t="s">
        <v>1539</v>
      </c>
      <c r="G13" s="187" t="s">
        <v>1540</v>
      </c>
      <c r="H13" s="187" t="s">
        <v>169</v>
      </c>
      <c r="I13" s="180">
        <v>2024.01</v>
      </c>
      <c r="J13" s="180">
        <v>2024.12</v>
      </c>
      <c r="K13" s="179" t="s">
        <v>1323</v>
      </c>
      <c r="L13" s="73" t="s">
        <v>1541</v>
      </c>
      <c r="M13" s="187">
        <v>510</v>
      </c>
      <c r="N13" s="187">
        <v>510</v>
      </c>
      <c r="O13" s="187"/>
      <c r="P13" s="125" t="s">
        <v>306</v>
      </c>
      <c r="Q13" s="372" t="s">
        <v>362</v>
      </c>
      <c r="R13" s="187" t="s">
        <v>1532</v>
      </c>
    </row>
    <row r="14" ht="33.75" spans="1:18">
      <c r="A14" s="187"/>
      <c r="B14" s="187"/>
      <c r="C14" s="187"/>
      <c r="D14" s="187"/>
      <c r="E14" s="187"/>
      <c r="F14" s="187"/>
      <c r="G14" s="187"/>
      <c r="H14" s="187" t="s">
        <v>169</v>
      </c>
      <c r="I14" s="187">
        <v>2024.01</v>
      </c>
      <c r="J14" s="187">
        <v>2024.12</v>
      </c>
      <c r="K14" s="187" t="s">
        <v>40</v>
      </c>
      <c r="L14" s="73" t="s">
        <v>1542</v>
      </c>
      <c r="M14" s="187">
        <v>410</v>
      </c>
      <c r="N14" s="187">
        <v>410</v>
      </c>
      <c r="O14" s="187"/>
      <c r="P14" s="125" t="s">
        <v>306</v>
      </c>
      <c r="Q14" s="372" t="s">
        <v>362</v>
      </c>
      <c r="R14" s="187" t="s">
        <v>1533</v>
      </c>
    </row>
    <row r="15" spans="1:18">
      <c r="A15" s="370"/>
      <c r="B15" s="370"/>
      <c r="C15" s="370"/>
      <c r="D15" s="370"/>
      <c r="E15" s="370"/>
      <c r="F15" s="370"/>
      <c r="G15" s="370"/>
      <c r="H15" s="370"/>
      <c r="I15" s="370"/>
      <c r="J15" s="370"/>
      <c r="K15" s="370"/>
      <c r="L15" s="370"/>
      <c r="M15" s="370"/>
      <c r="N15" s="370"/>
      <c r="O15" s="370"/>
      <c r="P15" s="370"/>
      <c r="Q15" s="370"/>
      <c r="R15" s="370"/>
    </row>
    <row r="16" spans="1:18">
      <c r="A16" s="370"/>
      <c r="B16" s="370"/>
      <c r="C16" s="370"/>
      <c r="D16" s="370"/>
      <c r="E16" s="370"/>
      <c r="F16" s="370"/>
      <c r="G16" s="370"/>
      <c r="H16" s="370"/>
      <c r="I16" s="370"/>
      <c r="J16" s="370"/>
      <c r="K16" s="370"/>
      <c r="L16" s="370"/>
      <c r="M16" s="370"/>
      <c r="N16" s="370"/>
      <c r="O16" s="370"/>
      <c r="P16" s="370"/>
      <c r="Q16" s="370"/>
      <c r="R16" s="370"/>
    </row>
    <row r="17" spans="1:18">
      <c r="A17" s="370"/>
      <c r="B17" s="370"/>
      <c r="C17" s="370"/>
      <c r="D17" s="370"/>
      <c r="E17" s="370"/>
      <c r="F17" s="370"/>
      <c r="G17" s="370"/>
      <c r="H17" s="370"/>
      <c r="I17" s="370"/>
      <c r="J17" s="370"/>
      <c r="K17" s="370"/>
      <c r="L17" s="370"/>
      <c r="M17" s="370"/>
      <c r="N17" s="370"/>
      <c r="O17" s="370"/>
      <c r="P17" s="370"/>
      <c r="Q17" s="370"/>
      <c r="R17" s="370"/>
    </row>
  </sheetData>
  <mergeCells count="44">
    <mergeCell ref="A1:R1"/>
    <mergeCell ref="A2:R2"/>
    <mergeCell ref="E3:G3"/>
    <mergeCell ref="I3:J3"/>
    <mergeCell ref="N3:O3"/>
    <mergeCell ref="A3:A8"/>
    <mergeCell ref="A9:A10"/>
    <mergeCell ref="A11:A12"/>
    <mergeCell ref="A13:A14"/>
    <mergeCell ref="B3:B8"/>
    <mergeCell ref="B9:B10"/>
    <mergeCell ref="B11:B12"/>
    <mergeCell ref="B13:B14"/>
    <mergeCell ref="C3:C8"/>
    <mergeCell ref="C9:C10"/>
    <mergeCell ref="C11:C12"/>
    <mergeCell ref="C13:C14"/>
    <mergeCell ref="D3:D8"/>
    <mergeCell ref="D9:D10"/>
    <mergeCell ref="D11:D12"/>
    <mergeCell ref="D13:D14"/>
    <mergeCell ref="E4:E8"/>
    <mergeCell ref="E9:E10"/>
    <mergeCell ref="E11:E12"/>
    <mergeCell ref="E13:E14"/>
    <mergeCell ref="F4:F8"/>
    <mergeCell ref="F9:F10"/>
    <mergeCell ref="F11:F12"/>
    <mergeCell ref="F13:F14"/>
    <mergeCell ref="G4:G8"/>
    <mergeCell ref="G9:G10"/>
    <mergeCell ref="G11:G12"/>
    <mergeCell ref="G13:G14"/>
    <mergeCell ref="H3:H8"/>
    <mergeCell ref="I4:I8"/>
    <mergeCell ref="J4:J8"/>
    <mergeCell ref="K3:K8"/>
    <mergeCell ref="L3:L8"/>
    <mergeCell ref="M3:M8"/>
    <mergeCell ref="N4:N8"/>
    <mergeCell ref="O4:O8"/>
    <mergeCell ref="P3:P8"/>
    <mergeCell ref="Q3:Q8"/>
    <mergeCell ref="R3:R8"/>
  </mergeCells>
  <pageMargins left="0.236111111111111" right="0.236111111111111"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34"/>
  <sheetViews>
    <sheetView topLeftCell="A60" workbookViewId="0">
      <selection activeCell="Q73" sqref="Q73"/>
    </sheetView>
  </sheetViews>
  <sheetFormatPr defaultColWidth="9" defaultRowHeight="13.5"/>
  <cols>
    <col min="1" max="1" width="4.375" style="2" customWidth="1"/>
    <col min="2" max="2" width="8.99166666666667" style="3" customWidth="1"/>
    <col min="3" max="3" width="6.875" style="3" customWidth="1"/>
    <col min="4" max="4" width="5.375" style="2" customWidth="1"/>
    <col min="5" max="5" width="11.25" style="2" customWidth="1"/>
    <col min="6" max="6" width="4.75" style="2" customWidth="1"/>
    <col min="7" max="7" width="7.625" style="2" customWidth="1"/>
    <col min="8" max="8" width="6.75" style="4" customWidth="1"/>
    <col min="9" max="9" width="7.5" style="2" customWidth="1"/>
    <col min="10" max="10" width="18.125" style="5" customWidth="1"/>
    <col min="11" max="11" width="8.375" style="5" customWidth="1"/>
    <col min="12" max="12" width="9.125" style="5" customWidth="1"/>
    <col min="13" max="13" width="7.75" style="2" customWidth="1"/>
    <col min="14" max="14" width="5.375" style="5" customWidth="1"/>
    <col min="15" max="15" width="5.25" style="5" customWidth="1"/>
    <col min="16" max="16" width="5.99166666666667" style="2" customWidth="1"/>
    <col min="17" max="17" width="12.5083333333333" style="2" customWidth="1"/>
    <col min="18" max="18" width="8.875" style="2" customWidth="1"/>
    <col min="19" max="19" width="2.625" style="2" customWidth="1"/>
  </cols>
  <sheetData>
    <row r="1" ht="27" customHeight="1" spans="1:19">
      <c r="A1" s="6" t="s">
        <v>1543</v>
      </c>
      <c r="B1" s="6"/>
      <c r="C1" s="6"/>
      <c r="D1" s="6"/>
      <c r="E1" s="6"/>
      <c r="F1" s="6"/>
      <c r="G1" s="6"/>
      <c r="H1" s="6"/>
      <c r="I1" s="6"/>
      <c r="J1" s="6"/>
      <c r="K1" s="6"/>
      <c r="L1" s="6"/>
      <c r="M1" s="6"/>
      <c r="N1" s="6"/>
      <c r="O1" s="6"/>
      <c r="P1" s="6"/>
      <c r="Q1" s="6"/>
      <c r="R1" s="6"/>
      <c r="S1" s="6"/>
    </row>
    <row r="2" ht="42.95" customHeight="1" spans="1:19">
      <c r="A2" s="7" t="s">
        <v>1544</v>
      </c>
      <c r="B2" s="7"/>
      <c r="C2" s="7"/>
      <c r="D2" s="7"/>
      <c r="E2" s="7"/>
      <c r="F2" s="7"/>
      <c r="G2" s="7"/>
      <c r="H2" s="8"/>
      <c r="I2" s="7"/>
      <c r="J2" s="7"/>
      <c r="K2" s="7"/>
      <c r="L2" s="7"/>
      <c r="M2" s="7"/>
      <c r="N2" s="7"/>
      <c r="O2" s="7"/>
      <c r="P2" s="7"/>
      <c r="Q2" s="7"/>
      <c r="R2" s="7"/>
      <c r="S2" s="7"/>
    </row>
    <row r="3" ht="21" customHeight="1" spans="1:19">
      <c r="A3" s="9" t="s">
        <v>2</v>
      </c>
      <c r="B3" s="9" t="s">
        <v>3</v>
      </c>
      <c r="C3" s="9" t="s">
        <v>4</v>
      </c>
      <c r="D3" s="9" t="s">
        <v>5</v>
      </c>
      <c r="E3" s="9" t="s">
        <v>6</v>
      </c>
      <c r="F3" s="9" t="s">
        <v>7</v>
      </c>
      <c r="G3" s="9" t="s">
        <v>8</v>
      </c>
      <c r="H3" s="9"/>
      <c r="I3" s="9" t="s">
        <v>9</v>
      </c>
      <c r="J3" s="9" t="s">
        <v>10</v>
      </c>
      <c r="K3" s="9" t="s">
        <v>11</v>
      </c>
      <c r="L3" s="9"/>
      <c r="M3" s="9"/>
      <c r="N3" s="9" t="s">
        <v>12</v>
      </c>
      <c r="O3" s="9"/>
      <c r="P3" s="9"/>
      <c r="Q3" s="9" t="s">
        <v>13</v>
      </c>
      <c r="R3" s="9" t="s">
        <v>14</v>
      </c>
      <c r="S3" s="9" t="s">
        <v>15</v>
      </c>
    </row>
    <row r="4" ht="19" customHeight="1" spans="1:19">
      <c r="A4" s="9"/>
      <c r="B4" s="9"/>
      <c r="C4" s="9"/>
      <c r="D4" s="9"/>
      <c r="E4" s="9"/>
      <c r="F4" s="9"/>
      <c r="G4" s="9" t="s">
        <v>16</v>
      </c>
      <c r="H4" s="9" t="s">
        <v>17</v>
      </c>
      <c r="I4" s="9"/>
      <c r="J4" s="9"/>
      <c r="K4" s="9" t="s">
        <v>18</v>
      </c>
      <c r="L4" s="9" t="s">
        <v>19</v>
      </c>
      <c r="M4" s="9"/>
      <c r="N4" s="9" t="s">
        <v>20</v>
      </c>
      <c r="O4" s="9" t="s">
        <v>21</v>
      </c>
      <c r="P4" s="9" t="s">
        <v>22</v>
      </c>
      <c r="Q4" s="9"/>
      <c r="R4" s="9"/>
      <c r="S4" s="9"/>
    </row>
    <row r="5" ht="39" customHeight="1" spans="1:19">
      <c r="A5" s="9"/>
      <c r="B5" s="9"/>
      <c r="C5" s="9"/>
      <c r="D5" s="9"/>
      <c r="E5" s="9"/>
      <c r="F5" s="9"/>
      <c r="G5" s="9"/>
      <c r="H5" s="9"/>
      <c r="I5" s="9"/>
      <c r="J5" s="9"/>
      <c r="K5" s="9"/>
      <c r="L5" s="9" t="s">
        <v>23</v>
      </c>
      <c r="M5" s="9" t="s">
        <v>24</v>
      </c>
      <c r="N5" s="9"/>
      <c r="O5" s="9"/>
      <c r="P5" s="9"/>
      <c r="Q5" s="9"/>
      <c r="R5" s="9"/>
      <c r="S5" s="9"/>
    </row>
    <row r="6" ht="14.25" spans="1:19">
      <c r="A6" s="10"/>
      <c r="B6" s="11" t="s">
        <v>25</v>
      </c>
      <c r="C6" s="12"/>
      <c r="D6" s="12"/>
      <c r="E6" s="12"/>
      <c r="F6" s="12"/>
      <c r="G6" s="12"/>
      <c r="H6" s="12"/>
      <c r="I6" s="12"/>
      <c r="J6" s="77"/>
      <c r="K6" s="78">
        <f>K7+K92+K97+K125+K127+K132</f>
        <v>17185.35</v>
      </c>
      <c r="L6" s="78">
        <f>L7+L92+L97+L125+L127+L132</f>
        <v>10460.13</v>
      </c>
      <c r="M6" s="78">
        <f t="shared" ref="M6:M8" si="0">K6-L6</f>
        <v>6725.22</v>
      </c>
      <c r="N6" s="13"/>
      <c r="O6" s="13"/>
      <c r="P6" s="13"/>
      <c r="Q6" s="13"/>
      <c r="R6" s="13"/>
      <c r="S6" s="13"/>
    </row>
    <row r="7" ht="28.5" spans="1:19">
      <c r="A7" s="10"/>
      <c r="B7" s="13" t="s">
        <v>26</v>
      </c>
      <c r="C7" s="13"/>
      <c r="D7" s="13"/>
      <c r="E7" s="13"/>
      <c r="F7" s="13"/>
      <c r="G7" s="13"/>
      <c r="H7" s="13"/>
      <c r="I7" s="13"/>
      <c r="J7" s="13"/>
      <c r="K7" s="78">
        <f>K8+K59+K74+K87+K89</f>
        <v>12427.94</v>
      </c>
      <c r="L7" s="78">
        <f>L8+L59+L74+L87+L89</f>
        <v>6386</v>
      </c>
      <c r="M7" s="79">
        <f t="shared" si="0"/>
        <v>6041.94</v>
      </c>
      <c r="N7" s="13"/>
      <c r="O7" s="13"/>
      <c r="P7" s="13"/>
      <c r="Q7" s="13"/>
      <c r="R7" s="13"/>
      <c r="S7" s="13"/>
    </row>
    <row r="8" ht="24" spans="1:19">
      <c r="A8" s="10"/>
      <c r="B8" s="14" t="s">
        <v>27</v>
      </c>
      <c r="C8" s="15"/>
      <c r="D8" s="14"/>
      <c r="E8" s="14"/>
      <c r="F8" s="14"/>
      <c r="G8" s="14"/>
      <c r="H8" s="16"/>
      <c r="I8" s="16"/>
      <c r="J8" s="16"/>
      <c r="K8" s="80">
        <v>6187.94</v>
      </c>
      <c r="L8" s="80">
        <v>3931</v>
      </c>
      <c r="M8" s="15">
        <f t="shared" si="0"/>
        <v>2256.94</v>
      </c>
      <c r="N8" s="16"/>
      <c r="O8" s="16"/>
      <c r="P8" s="14"/>
      <c r="Q8" s="16"/>
      <c r="R8" s="16"/>
      <c r="S8" s="14"/>
    </row>
    <row r="9" ht="84" spans="1:19">
      <c r="A9" s="17">
        <v>1</v>
      </c>
      <c r="B9" s="18" t="s">
        <v>28</v>
      </c>
      <c r="C9" s="19" t="s">
        <v>29</v>
      </c>
      <c r="D9" s="19" t="s">
        <v>30</v>
      </c>
      <c r="E9" s="19" t="s">
        <v>31</v>
      </c>
      <c r="F9" s="19" t="s">
        <v>32</v>
      </c>
      <c r="G9" s="20">
        <v>2024.05</v>
      </c>
      <c r="H9" s="20">
        <v>2024.12</v>
      </c>
      <c r="I9" s="19" t="s">
        <v>33</v>
      </c>
      <c r="J9" s="81" t="s">
        <v>34</v>
      </c>
      <c r="K9" s="81">
        <v>25</v>
      </c>
      <c r="L9" s="82">
        <v>25</v>
      </c>
      <c r="M9" s="19"/>
      <c r="N9" s="19">
        <v>1</v>
      </c>
      <c r="O9" s="19">
        <v>479</v>
      </c>
      <c r="P9" s="19">
        <v>2078</v>
      </c>
      <c r="Q9" s="19" t="s">
        <v>35</v>
      </c>
      <c r="R9" s="19" t="s">
        <v>36</v>
      </c>
      <c r="S9" s="14"/>
    </row>
    <row r="10" ht="108" spans="1:19">
      <c r="A10" s="17">
        <v>2</v>
      </c>
      <c r="B10" s="21" t="s">
        <v>28</v>
      </c>
      <c r="C10" s="21" t="s">
        <v>37</v>
      </c>
      <c r="D10" s="21" t="s">
        <v>38</v>
      </c>
      <c r="E10" s="21" t="s">
        <v>39</v>
      </c>
      <c r="F10" s="21" t="s">
        <v>32</v>
      </c>
      <c r="G10" s="22">
        <v>2024.05</v>
      </c>
      <c r="H10" s="22">
        <v>2024.12</v>
      </c>
      <c r="I10" s="21" t="s">
        <v>40</v>
      </c>
      <c r="J10" s="22" t="s">
        <v>41</v>
      </c>
      <c r="K10" s="29">
        <v>85.7</v>
      </c>
      <c r="L10" s="83">
        <v>80</v>
      </c>
      <c r="M10" s="21">
        <v>5.7</v>
      </c>
      <c r="N10" s="84">
        <v>3</v>
      </c>
      <c r="O10" s="84">
        <v>36</v>
      </c>
      <c r="P10" s="85">
        <v>110</v>
      </c>
      <c r="Q10" s="22" t="s">
        <v>42</v>
      </c>
      <c r="R10" s="22" t="s">
        <v>43</v>
      </c>
      <c r="S10" s="14"/>
    </row>
    <row r="11" ht="96" spans="1:19">
      <c r="A11" s="17">
        <v>3</v>
      </c>
      <c r="B11" s="21" t="s">
        <v>28</v>
      </c>
      <c r="C11" s="21" t="s">
        <v>44</v>
      </c>
      <c r="D11" s="21" t="s">
        <v>45</v>
      </c>
      <c r="E11" s="21" t="s">
        <v>46</v>
      </c>
      <c r="F11" s="21" t="s">
        <v>32</v>
      </c>
      <c r="G11" s="22">
        <v>2024.05</v>
      </c>
      <c r="H11" s="22">
        <v>2024.12</v>
      </c>
      <c r="I11" s="21" t="s">
        <v>40</v>
      </c>
      <c r="J11" s="22" t="s">
        <v>47</v>
      </c>
      <c r="K11" s="29">
        <v>72.1</v>
      </c>
      <c r="L11" s="83">
        <v>25</v>
      </c>
      <c r="M11" s="21">
        <v>47.1</v>
      </c>
      <c r="N11" s="84">
        <v>4</v>
      </c>
      <c r="O11" s="84">
        <v>22</v>
      </c>
      <c r="P11" s="85">
        <v>81</v>
      </c>
      <c r="Q11" s="22" t="s">
        <v>48</v>
      </c>
      <c r="R11" s="22" t="s">
        <v>43</v>
      </c>
      <c r="S11" s="14"/>
    </row>
    <row r="12" ht="120" spans="1:19">
      <c r="A12" s="17">
        <v>4</v>
      </c>
      <c r="B12" s="21" t="s">
        <v>28</v>
      </c>
      <c r="C12" s="21" t="s">
        <v>49</v>
      </c>
      <c r="D12" s="21" t="s">
        <v>50</v>
      </c>
      <c r="E12" s="21" t="s">
        <v>51</v>
      </c>
      <c r="F12" s="21" t="s">
        <v>32</v>
      </c>
      <c r="G12" s="22">
        <v>2024.05</v>
      </c>
      <c r="H12" s="22">
        <v>2024.12</v>
      </c>
      <c r="I12" s="21" t="s">
        <v>40</v>
      </c>
      <c r="J12" s="22" t="s">
        <v>52</v>
      </c>
      <c r="K12" s="29">
        <v>31.26</v>
      </c>
      <c r="L12" s="83">
        <v>25</v>
      </c>
      <c r="M12" s="21">
        <v>6.26</v>
      </c>
      <c r="N12" s="84">
        <v>1</v>
      </c>
      <c r="O12" s="84">
        <v>12</v>
      </c>
      <c r="P12" s="85">
        <v>20</v>
      </c>
      <c r="Q12" s="22" t="s">
        <v>48</v>
      </c>
      <c r="R12" s="22" t="s">
        <v>43</v>
      </c>
      <c r="S12" s="14"/>
    </row>
    <row r="13" ht="60" spans="1:19">
      <c r="A13" s="17">
        <v>5</v>
      </c>
      <c r="B13" s="21" t="s">
        <v>28</v>
      </c>
      <c r="C13" s="21" t="s">
        <v>53</v>
      </c>
      <c r="D13" s="21" t="s">
        <v>54</v>
      </c>
      <c r="E13" s="21" t="s">
        <v>55</v>
      </c>
      <c r="F13" s="21" t="s">
        <v>32</v>
      </c>
      <c r="G13" s="22">
        <v>2024.05</v>
      </c>
      <c r="H13" s="22">
        <v>2024.12</v>
      </c>
      <c r="I13" s="21" t="s">
        <v>40</v>
      </c>
      <c r="J13" s="22" t="s">
        <v>56</v>
      </c>
      <c r="K13" s="29">
        <v>41</v>
      </c>
      <c r="L13" s="83">
        <v>25</v>
      </c>
      <c r="M13" s="21">
        <v>16</v>
      </c>
      <c r="N13" s="84">
        <v>2</v>
      </c>
      <c r="O13" s="84">
        <v>46</v>
      </c>
      <c r="P13" s="85">
        <v>123</v>
      </c>
      <c r="Q13" s="22" t="s">
        <v>48</v>
      </c>
      <c r="R13" s="22" t="s">
        <v>43</v>
      </c>
      <c r="S13" s="14"/>
    </row>
    <row r="14" ht="72" spans="1:19">
      <c r="A14" s="17">
        <v>6</v>
      </c>
      <c r="B14" s="21" t="s">
        <v>28</v>
      </c>
      <c r="C14" s="21" t="s">
        <v>57</v>
      </c>
      <c r="D14" s="21" t="s">
        <v>58</v>
      </c>
      <c r="E14" s="21" t="s">
        <v>59</v>
      </c>
      <c r="F14" s="21" t="s">
        <v>32</v>
      </c>
      <c r="G14" s="22">
        <v>2024.05</v>
      </c>
      <c r="H14" s="22">
        <v>2024.12</v>
      </c>
      <c r="I14" s="21" t="s">
        <v>40</v>
      </c>
      <c r="J14" s="22" t="s">
        <v>60</v>
      </c>
      <c r="K14" s="29">
        <v>38.98</v>
      </c>
      <c r="L14" s="83">
        <v>25</v>
      </c>
      <c r="M14" s="21">
        <v>13.98</v>
      </c>
      <c r="N14" s="84">
        <v>1</v>
      </c>
      <c r="O14" s="84">
        <v>36</v>
      </c>
      <c r="P14" s="85">
        <v>98</v>
      </c>
      <c r="Q14" s="22" t="s">
        <v>48</v>
      </c>
      <c r="R14" s="22" t="s">
        <v>43</v>
      </c>
      <c r="S14" s="14"/>
    </row>
    <row r="15" s="1" customFormat="1" ht="36" spans="1:19">
      <c r="A15" s="23">
        <v>7</v>
      </c>
      <c r="B15" s="24" t="s">
        <v>28</v>
      </c>
      <c r="C15" s="24" t="s">
        <v>102</v>
      </c>
      <c r="D15" s="25" t="s">
        <v>62</v>
      </c>
      <c r="E15" s="26" t="s">
        <v>63</v>
      </c>
      <c r="F15" s="27" t="s">
        <v>32</v>
      </c>
      <c r="G15" s="28">
        <v>2024.6</v>
      </c>
      <c r="H15" s="28">
        <v>2024.12</v>
      </c>
      <c r="I15" s="27" t="s">
        <v>64</v>
      </c>
      <c r="J15" s="86" t="s">
        <v>1545</v>
      </c>
      <c r="K15" s="87">
        <v>70</v>
      </c>
      <c r="L15" s="88">
        <v>70</v>
      </c>
      <c r="M15" s="27"/>
      <c r="N15" s="85">
        <v>7</v>
      </c>
      <c r="O15" s="85">
        <v>3216</v>
      </c>
      <c r="P15" s="85">
        <v>10115</v>
      </c>
      <c r="Q15" s="28" t="s">
        <v>66</v>
      </c>
      <c r="R15" s="24" t="s">
        <v>43</v>
      </c>
      <c r="S15" s="121"/>
    </row>
    <row r="16" s="1" customFormat="1" ht="48" spans="1:19">
      <c r="A16" s="23">
        <v>8</v>
      </c>
      <c r="B16" s="24" t="s">
        <v>28</v>
      </c>
      <c r="C16" s="24" t="s">
        <v>61</v>
      </c>
      <c r="D16" s="27" t="s">
        <v>67</v>
      </c>
      <c r="E16" s="26" t="s">
        <v>63</v>
      </c>
      <c r="F16" s="27" t="s">
        <v>32</v>
      </c>
      <c r="G16" s="28">
        <v>2024.6</v>
      </c>
      <c r="H16" s="28">
        <v>2024.12</v>
      </c>
      <c r="I16" s="89" t="s">
        <v>68</v>
      </c>
      <c r="J16" s="86" t="s">
        <v>1545</v>
      </c>
      <c r="K16" s="27">
        <v>30</v>
      </c>
      <c r="L16" s="90">
        <v>30</v>
      </c>
      <c r="M16" s="26"/>
      <c r="N16" s="85">
        <v>1</v>
      </c>
      <c r="O16" s="85">
        <v>615</v>
      </c>
      <c r="P16" s="85">
        <v>1923</v>
      </c>
      <c r="Q16" s="28" t="s">
        <v>70</v>
      </c>
      <c r="R16" s="28" t="s">
        <v>71</v>
      </c>
      <c r="S16" s="121"/>
    </row>
    <row r="17" ht="60" spans="1:19">
      <c r="A17" s="17">
        <v>9</v>
      </c>
      <c r="B17" s="21" t="s">
        <v>28</v>
      </c>
      <c r="C17" s="21" t="s">
        <v>61</v>
      </c>
      <c r="D17" s="21" t="s">
        <v>72</v>
      </c>
      <c r="E17" s="21" t="s">
        <v>73</v>
      </c>
      <c r="F17" s="21" t="s">
        <v>32</v>
      </c>
      <c r="G17" s="29">
        <v>2024.9</v>
      </c>
      <c r="H17" s="29">
        <v>202412</v>
      </c>
      <c r="I17" s="22" t="s">
        <v>68</v>
      </c>
      <c r="J17" s="91" t="s">
        <v>1546</v>
      </c>
      <c r="K17" s="29">
        <v>82</v>
      </c>
      <c r="L17" s="83">
        <v>82</v>
      </c>
      <c r="M17" s="21"/>
      <c r="N17" s="29">
        <v>1</v>
      </c>
      <c r="O17" s="29">
        <v>2000</v>
      </c>
      <c r="P17" s="21">
        <v>8000</v>
      </c>
      <c r="Q17" s="22" t="s">
        <v>75</v>
      </c>
      <c r="R17" s="22" t="s">
        <v>76</v>
      </c>
      <c r="S17" s="14"/>
    </row>
    <row r="18" ht="24" spans="1:19">
      <c r="A18" s="17">
        <v>10</v>
      </c>
      <c r="B18" s="21" t="s">
        <v>28</v>
      </c>
      <c r="C18" s="30" t="s">
        <v>61</v>
      </c>
      <c r="D18" s="21" t="s">
        <v>77</v>
      </c>
      <c r="E18" s="21" t="s">
        <v>78</v>
      </c>
      <c r="F18" s="21" t="s">
        <v>32</v>
      </c>
      <c r="G18" s="29">
        <v>2024.9</v>
      </c>
      <c r="H18" s="29">
        <v>2024.12</v>
      </c>
      <c r="I18" s="29" t="s">
        <v>79</v>
      </c>
      <c r="J18" s="91" t="s">
        <v>78</v>
      </c>
      <c r="K18" s="29">
        <v>20</v>
      </c>
      <c r="L18" s="83">
        <v>20</v>
      </c>
      <c r="M18" s="92"/>
      <c r="N18" s="93">
        <v>1</v>
      </c>
      <c r="O18" s="93">
        <v>300</v>
      </c>
      <c r="P18" s="94">
        <v>1200</v>
      </c>
      <c r="Q18" s="22" t="s">
        <v>81</v>
      </c>
      <c r="R18" s="22" t="s">
        <v>82</v>
      </c>
      <c r="S18" s="14"/>
    </row>
    <row r="19" ht="48" spans="1:19">
      <c r="A19" s="17">
        <v>11</v>
      </c>
      <c r="B19" s="31" t="s">
        <v>28</v>
      </c>
      <c r="C19" s="31" t="s">
        <v>83</v>
      </c>
      <c r="D19" s="31" t="s">
        <v>84</v>
      </c>
      <c r="E19" s="31" t="s">
        <v>85</v>
      </c>
      <c r="F19" s="31" t="s">
        <v>32</v>
      </c>
      <c r="G19" s="31">
        <v>202409</v>
      </c>
      <c r="H19" s="31">
        <v>202503</v>
      </c>
      <c r="I19" s="95" t="s">
        <v>86</v>
      </c>
      <c r="J19" s="31" t="s">
        <v>85</v>
      </c>
      <c r="K19" s="31">
        <v>20</v>
      </c>
      <c r="L19" s="31">
        <v>20</v>
      </c>
      <c r="M19" s="92"/>
      <c r="N19" s="93">
        <v>11</v>
      </c>
      <c r="O19" s="93">
        <v>100</v>
      </c>
      <c r="P19" s="31">
        <v>428</v>
      </c>
      <c r="Q19" s="122" t="s">
        <v>87</v>
      </c>
      <c r="R19" s="31" t="s">
        <v>82</v>
      </c>
      <c r="S19" s="14"/>
    </row>
    <row r="20" ht="48" spans="1:19">
      <c r="A20" s="17">
        <v>12</v>
      </c>
      <c r="B20" s="21" t="s">
        <v>28</v>
      </c>
      <c r="C20" s="30" t="s">
        <v>61</v>
      </c>
      <c r="D20" s="21" t="s">
        <v>295</v>
      </c>
      <c r="E20" s="21" t="s">
        <v>1547</v>
      </c>
      <c r="F20" s="21" t="s">
        <v>117</v>
      </c>
      <c r="G20" s="22">
        <v>2024.02</v>
      </c>
      <c r="H20" s="22">
        <v>2024.05</v>
      </c>
      <c r="I20" s="22" t="s">
        <v>68</v>
      </c>
      <c r="J20" s="22" t="s">
        <v>542</v>
      </c>
      <c r="K20" s="22">
        <v>8</v>
      </c>
      <c r="L20" s="96">
        <v>8</v>
      </c>
      <c r="M20" s="97"/>
      <c r="N20" s="85">
        <v>1</v>
      </c>
      <c r="O20" s="84">
        <v>257</v>
      </c>
      <c r="P20" s="85">
        <v>1028</v>
      </c>
      <c r="Q20" s="96" t="s">
        <v>1548</v>
      </c>
      <c r="R20" s="22" t="s">
        <v>71</v>
      </c>
      <c r="S20" s="14"/>
    </row>
    <row r="21" ht="48" spans="1:19">
      <c r="A21" s="17">
        <v>13</v>
      </c>
      <c r="B21" s="19" t="s">
        <v>28</v>
      </c>
      <c r="C21" s="32" t="s">
        <v>61</v>
      </c>
      <c r="D21" s="19" t="s">
        <v>88</v>
      </c>
      <c r="E21" s="19" t="s">
        <v>89</v>
      </c>
      <c r="F21" s="19" t="s">
        <v>32</v>
      </c>
      <c r="G21" s="20">
        <v>2024.05</v>
      </c>
      <c r="H21" s="20">
        <v>2024.12</v>
      </c>
      <c r="I21" s="98" t="s">
        <v>68</v>
      </c>
      <c r="J21" s="20" t="s">
        <v>89</v>
      </c>
      <c r="K21" s="20">
        <v>10</v>
      </c>
      <c r="L21" s="82">
        <v>10</v>
      </c>
      <c r="M21" s="19"/>
      <c r="N21" s="85"/>
      <c r="O21" s="84"/>
      <c r="P21" s="85"/>
      <c r="Q21" s="20" t="s">
        <v>70</v>
      </c>
      <c r="R21" s="20" t="s">
        <v>71</v>
      </c>
      <c r="S21" s="14"/>
    </row>
    <row r="22" ht="36" spans="1:19">
      <c r="A22" s="17">
        <v>14</v>
      </c>
      <c r="B22" s="18" t="s">
        <v>28</v>
      </c>
      <c r="C22" s="19" t="s">
        <v>90</v>
      </c>
      <c r="D22" s="19" t="s">
        <v>91</v>
      </c>
      <c r="E22" s="19" t="s">
        <v>92</v>
      </c>
      <c r="F22" s="19" t="s">
        <v>32</v>
      </c>
      <c r="G22" s="33">
        <v>2024.1</v>
      </c>
      <c r="H22" s="20">
        <v>2024.12</v>
      </c>
      <c r="I22" s="19" t="s">
        <v>93</v>
      </c>
      <c r="J22" s="19" t="s">
        <v>94</v>
      </c>
      <c r="K22" s="19">
        <v>50</v>
      </c>
      <c r="L22" s="82">
        <v>50</v>
      </c>
      <c r="M22" s="19"/>
      <c r="N22" s="85">
        <v>1</v>
      </c>
      <c r="O22" s="85">
        <v>471</v>
      </c>
      <c r="P22" s="85">
        <v>1641</v>
      </c>
      <c r="Q22" s="19" t="s">
        <v>95</v>
      </c>
      <c r="R22" s="19" t="s">
        <v>96</v>
      </c>
      <c r="S22" s="14"/>
    </row>
    <row r="23" ht="36" spans="1:19">
      <c r="A23" s="17">
        <v>15</v>
      </c>
      <c r="B23" s="18" t="s">
        <v>28</v>
      </c>
      <c r="C23" s="19" t="s">
        <v>90</v>
      </c>
      <c r="D23" s="19" t="s">
        <v>97</v>
      </c>
      <c r="E23" s="19" t="s">
        <v>98</v>
      </c>
      <c r="F23" s="19" t="s">
        <v>32</v>
      </c>
      <c r="G23" s="33">
        <v>2024.1</v>
      </c>
      <c r="H23" s="20">
        <v>2024.12</v>
      </c>
      <c r="I23" s="19" t="s">
        <v>93</v>
      </c>
      <c r="J23" s="19" t="s">
        <v>99</v>
      </c>
      <c r="K23" s="19">
        <v>30</v>
      </c>
      <c r="L23" s="82">
        <v>30</v>
      </c>
      <c r="M23" s="19"/>
      <c r="N23" s="85">
        <v>1</v>
      </c>
      <c r="O23" s="85">
        <v>338</v>
      </c>
      <c r="P23" s="85">
        <v>1170</v>
      </c>
      <c r="Q23" s="19" t="s">
        <v>95</v>
      </c>
      <c r="R23" s="19" t="s">
        <v>96</v>
      </c>
      <c r="S23" s="14"/>
    </row>
    <row r="24" ht="36" spans="1:19">
      <c r="A24" s="17">
        <v>16</v>
      </c>
      <c r="B24" s="18" t="s">
        <v>28</v>
      </c>
      <c r="C24" s="19" t="s">
        <v>90</v>
      </c>
      <c r="D24" s="19" t="s">
        <v>100</v>
      </c>
      <c r="E24" s="19" t="s">
        <v>92</v>
      </c>
      <c r="F24" s="19" t="s">
        <v>32</v>
      </c>
      <c r="G24" s="33">
        <v>2024.1</v>
      </c>
      <c r="H24" s="20">
        <v>2024.12</v>
      </c>
      <c r="I24" s="19" t="s">
        <v>93</v>
      </c>
      <c r="J24" s="19" t="s">
        <v>101</v>
      </c>
      <c r="K24" s="19">
        <v>20</v>
      </c>
      <c r="L24" s="82">
        <v>20</v>
      </c>
      <c r="M24" s="19"/>
      <c r="N24" s="85">
        <v>1</v>
      </c>
      <c r="O24" s="85">
        <v>198</v>
      </c>
      <c r="P24" s="85">
        <v>689</v>
      </c>
      <c r="Q24" s="19" t="s">
        <v>95</v>
      </c>
      <c r="R24" s="19" t="s">
        <v>96</v>
      </c>
      <c r="S24" s="14"/>
    </row>
    <row r="25" ht="36" spans="1:19">
      <c r="A25" s="17">
        <v>17</v>
      </c>
      <c r="B25" s="18" t="s">
        <v>28</v>
      </c>
      <c r="C25" s="19" t="s">
        <v>102</v>
      </c>
      <c r="D25" s="19" t="s">
        <v>103</v>
      </c>
      <c r="E25" s="19" t="s">
        <v>104</v>
      </c>
      <c r="F25" s="19" t="s">
        <v>32</v>
      </c>
      <c r="G25" s="19">
        <v>2024.06</v>
      </c>
      <c r="H25" s="19">
        <v>2025.06</v>
      </c>
      <c r="I25" s="19" t="s">
        <v>105</v>
      </c>
      <c r="J25" s="81" t="s">
        <v>106</v>
      </c>
      <c r="K25" s="19">
        <v>50</v>
      </c>
      <c r="L25" s="82">
        <v>50</v>
      </c>
      <c r="M25" s="19"/>
      <c r="N25" s="19">
        <v>1</v>
      </c>
      <c r="O25" s="19">
        <v>477</v>
      </c>
      <c r="P25" s="19">
        <v>1384</v>
      </c>
      <c r="Q25" s="19" t="s">
        <v>70</v>
      </c>
      <c r="R25" s="81" t="s">
        <v>43</v>
      </c>
      <c r="S25" s="14"/>
    </row>
    <row r="26" ht="36" spans="1:19">
      <c r="A26" s="17">
        <v>18</v>
      </c>
      <c r="B26" s="18" t="s">
        <v>28</v>
      </c>
      <c r="C26" s="19" t="s">
        <v>83</v>
      </c>
      <c r="D26" s="19" t="s">
        <v>107</v>
      </c>
      <c r="E26" s="19" t="s">
        <v>108</v>
      </c>
      <c r="F26" s="19" t="s">
        <v>32</v>
      </c>
      <c r="G26" s="19">
        <v>2024.4</v>
      </c>
      <c r="H26" s="19">
        <v>2024.9</v>
      </c>
      <c r="I26" s="98" t="s">
        <v>109</v>
      </c>
      <c r="J26" s="20" t="s">
        <v>1549</v>
      </c>
      <c r="K26" s="20">
        <v>120</v>
      </c>
      <c r="L26" s="99">
        <v>10</v>
      </c>
      <c r="M26" s="19">
        <v>110</v>
      </c>
      <c r="N26" s="85">
        <v>2</v>
      </c>
      <c r="O26" s="85">
        <v>282</v>
      </c>
      <c r="P26" s="85">
        <v>988</v>
      </c>
      <c r="Q26" s="20" t="s">
        <v>111</v>
      </c>
      <c r="R26" s="81" t="s">
        <v>43</v>
      </c>
      <c r="S26" s="14"/>
    </row>
    <row r="27" ht="36" spans="1:19">
      <c r="A27" s="17">
        <v>19</v>
      </c>
      <c r="B27" s="18" t="s">
        <v>28</v>
      </c>
      <c r="C27" s="18" t="s">
        <v>112</v>
      </c>
      <c r="D27" s="18" t="s">
        <v>113</v>
      </c>
      <c r="E27" s="18" t="s">
        <v>63</v>
      </c>
      <c r="F27" s="18" t="s">
        <v>32</v>
      </c>
      <c r="G27" s="18">
        <v>2024.4</v>
      </c>
      <c r="H27" s="18">
        <v>2024.9</v>
      </c>
      <c r="I27" s="98" t="s">
        <v>109</v>
      </c>
      <c r="J27" s="18" t="s">
        <v>114</v>
      </c>
      <c r="K27" s="18">
        <v>130</v>
      </c>
      <c r="L27" s="82">
        <v>52</v>
      </c>
      <c r="M27" s="18">
        <v>78</v>
      </c>
      <c r="N27" s="85">
        <v>1</v>
      </c>
      <c r="O27" s="85">
        <v>632</v>
      </c>
      <c r="P27" s="85">
        <v>2096</v>
      </c>
      <c r="Q27" s="18" t="s">
        <v>111</v>
      </c>
      <c r="R27" s="81" t="s">
        <v>43</v>
      </c>
      <c r="S27" s="14"/>
    </row>
    <row r="28" ht="48" spans="1:19">
      <c r="A28" s="17">
        <v>20</v>
      </c>
      <c r="B28" s="18" t="s">
        <v>28</v>
      </c>
      <c r="C28" s="19" t="s">
        <v>102</v>
      </c>
      <c r="D28" s="34" t="s">
        <v>115</v>
      </c>
      <c r="E28" s="34" t="s">
        <v>116</v>
      </c>
      <c r="F28" s="34" t="s">
        <v>117</v>
      </c>
      <c r="G28" s="35" t="s">
        <v>155</v>
      </c>
      <c r="H28" s="36" t="s">
        <v>1550</v>
      </c>
      <c r="I28" s="98" t="s">
        <v>109</v>
      </c>
      <c r="J28" s="34" t="s">
        <v>118</v>
      </c>
      <c r="K28" s="98">
        <v>6</v>
      </c>
      <c r="L28" s="100">
        <v>6</v>
      </c>
      <c r="M28" s="34"/>
      <c r="N28" s="85">
        <v>1</v>
      </c>
      <c r="O28" s="85">
        <v>487</v>
      </c>
      <c r="P28" s="85">
        <v>1512</v>
      </c>
      <c r="Q28" s="34" t="s">
        <v>119</v>
      </c>
      <c r="R28" s="81" t="s">
        <v>43</v>
      </c>
      <c r="S28" s="14"/>
    </row>
    <row r="29" ht="60" spans="1:19">
      <c r="A29" s="17">
        <v>21</v>
      </c>
      <c r="B29" s="34" t="s">
        <v>28</v>
      </c>
      <c r="C29" s="34" t="s">
        <v>61</v>
      </c>
      <c r="D29" s="34" t="s">
        <v>120</v>
      </c>
      <c r="E29" s="37" t="s">
        <v>121</v>
      </c>
      <c r="F29" s="34" t="s">
        <v>122</v>
      </c>
      <c r="G29" s="35" t="s">
        <v>163</v>
      </c>
      <c r="H29" s="35" t="s">
        <v>164</v>
      </c>
      <c r="I29" s="98" t="s">
        <v>109</v>
      </c>
      <c r="J29" s="34" t="s">
        <v>123</v>
      </c>
      <c r="K29" s="34">
        <v>25</v>
      </c>
      <c r="L29" s="101">
        <v>25</v>
      </c>
      <c r="M29" s="34"/>
      <c r="N29" s="85">
        <v>137</v>
      </c>
      <c r="O29" s="85">
        <v>667</v>
      </c>
      <c r="P29" s="85">
        <v>2097</v>
      </c>
      <c r="Q29" s="34" t="s">
        <v>124</v>
      </c>
      <c r="R29" s="34" t="s">
        <v>125</v>
      </c>
      <c r="S29" s="14"/>
    </row>
    <row r="30" ht="36" spans="1:19">
      <c r="A30" s="17">
        <v>22</v>
      </c>
      <c r="B30" s="18" t="s">
        <v>28</v>
      </c>
      <c r="C30" s="19" t="s">
        <v>90</v>
      </c>
      <c r="D30" s="19" t="s">
        <v>126</v>
      </c>
      <c r="E30" s="19" t="s">
        <v>127</v>
      </c>
      <c r="F30" s="19" t="s">
        <v>32</v>
      </c>
      <c r="G30" s="19">
        <v>2024.5</v>
      </c>
      <c r="H30" s="19">
        <v>2024.12</v>
      </c>
      <c r="I30" s="98" t="s">
        <v>109</v>
      </c>
      <c r="J30" s="19" t="s">
        <v>128</v>
      </c>
      <c r="K30" s="19">
        <v>20</v>
      </c>
      <c r="L30" s="82">
        <v>20</v>
      </c>
      <c r="M30" s="19"/>
      <c r="N30" s="85">
        <v>1</v>
      </c>
      <c r="O30" s="85">
        <v>252</v>
      </c>
      <c r="P30" s="85">
        <v>900</v>
      </c>
      <c r="Q30" s="19" t="s">
        <v>129</v>
      </c>
      <c r="R30" s="81" t="s">
        <v>130</v>
      </c>
      <c r="S30" s="14"/>
    </row>
    <row r="31" ht="40.5" customHeight="1" spans="1:19">
      <c r="A31" s="17">
        <v>23</v>
      </c>
      <c r="B31" s="38" t="s">
        <v>28</v>
      </c>
      <c r="C31" s="38" t="s">
        <v>90</v>
      </c>
      <c r="D31" s="38" t="s">
        <v>142</v>
      </c>
      <c r="E31" s="38" t="s">
        <v>143</v>
      </c>
      <c r="F31" s="38" t="s">
        <v>32</v>
      </c>
      <c r="G31" s="39">
        <v>2024.1</v>
      </c>
      <c r="H31" s="40">
        <v>2024.12</v>
      </c>
      <c r="I31" s="38" t="s">
        <v>93</v>
      </c>
      <c r="J31" s="38" t="s">
        <v>143</v>
      </c>
      <c r="K31" s="38">
        <v>27</v>
      </c>
      <c r="L31" s="102">
        <v>27</v>
      </c>
      <c r="M31" s="38"/>
      <c r="N31" s="85">
        <v>1</v>
      </c>
      <c r="O31" s="85">
        <v>524</v>
      </c>
      <c r="P31" s="85">
        <v>1621</v>
      </c>
      <c r="Q31" s="38" t="s">
        <v>95</v>
      </c>
      <c r="R31" s="38" t="s">
        <v>96</v>
      </c>
      <c r="S31" s="123"/>
    </row>
    <row r="32" ht="45" spans="1:19">
      <c r="A32" s="17">
        <v>24</v>
      </c>
      <c r="B32" s="41" t="s">
        <v>28</v>
      </c>
      <c r="C32" s="41" t="s">
        <v>49</v>
      </c>
      <c r="D32" s="41" t="s">
        <v>131</v>
      </c>
      <c r="E32" s="41" t="s">
        <v>132</v>
      </c>
      <c r="F32" s="42" t="s">
        <v>32</v>
      </c>
      <c r="G32" s="42">
        <v>2024.8</v>
      </c>
      <c r="H32" s="42">
        <v>2024.12</v>
      </c>
      <c r="I32" s="103" t="s">
        <v>109</v>
      </c>
      <c r="J32" s="31" t="s">
        <v>133</v>
      </c>
      <c r="K32" s="42">
        <v>20</v>
      </c>
      <c r="L32" s="104">
        <v>20</v>
      </c>
      <c r="M32" s="105"/>
      <c r="N32" s="84">
        <v>1</v>
      </c>
      <c r="O32" s="85">
        <v>337</v>
      </c>
      <c r="P32" s="84">
        <v>1389</v>
      </c>
      <c r="Q32" s="41" t="s">
        <v>134</v>
      </c>
      <c r="R32" s="41" t="s">
        <v>130</v>
      </c>
      <c r="S32" s="14"/>
    </row>
    <row r="33" ht="33.75" spans="1:19">
      <c r="A33" s="17">
        <v>25</v>
      </c>
      <c r="B33" s="41" t="s">
        <v>28</v>
      </c>
      <c r="C33" s="42" t="s">
        <v>135</v>
      </c>
      <c r="D33" s="41" t="s">
        <v>136</v>
      </c>
      <c r="E33" s="41" t="s">
        <v>137</v>
      </c>
      <c r="F33" s="41" t="s">
        <v>32</v>
      </c>
      <c r="G33" s="42">
        <v>2024.8</v>
      </c>
      <c r="H33" s="42">
        <v>2024.12</v>
      </c>
      <c r="I33" s="103" t="s">
        <v>109</v>
      </c>
      <c r="J33" s="41" t="s">
        <v>138</v>
      </c>
      <c r="K33" s="42">
        <v>27</v>
      </c>
      <c r="L33" s="104">
        <v>20</v>
      </c>
      <c r="M33" s="42">
        <v>7</v>
      </c>
      <c r="N33" s="84">
        <v>1</v>
      </c>
      <c r="O33" s="85">
        <v>10</v>
      </c>
      <c r="P33" s="84">
        <v>40</v>
      </c>
      <c r="Q33" s="41" t="s">
        <v>140</v>
      </c>
      <c r="R33" s="41" t="s">
        <v>141</v>
      </c>
      <c r="S33" s="14"/>
    </row>
    <row r="34" ht="56.25" spans="1:19">
      <c r="A34" s="17">
        <v>26</v>
      </c>
      <c r="B34" s="43" t="s">
        <v>28</v>
      </c>
      <c r="C34" s="44" t="s">
        <v>144</v>
      </c>
      <c r="D34" s="44" t="s">
        <v>145</v>
      </c>
      <c r="E34" s="44" t="s">
        <v>146</v>
      </c>
      <c r="F34" s="44" t="s">
        <v>32</v>
      </c>
      <c r="G34" s="45" t="s">
        <v>147</v>
      </c>
      <c r="H34" s="45" t="s">
        <v>148</v>
      </c>
      <c r="I34" s="44" t="s">
        <v>145</v>
      </c>
      <c r="J34" s="44" t="s">
        <v>149</v>
      </c>
      <c r="K34" s="44">
        <v>70</v>
      </c>
      <c r="L34" s="44">
        <v>70</v>
      </c>
      <c r="M34" s="44"/>
      <c r="N34" s="85">
        <v>1</v>
      </c>
      <c r="O34" s="85">
        <v>610</v>
      </c>
      <c r="P34" s="85">
        <v>2391</v>
      </c>
      <c r="Q34" s="44" t="s">
        <v>150</v>
      </c>
      <c r="R34" s="59" t="s">
        <v>151</v>
      </c>
      <c r="S34" s="14"/>
    </row>
    <row r="35" ht="36" spans="1:19">
      <c r="A35" s="17">
        <v>27</v>
      </c>
      <c r="B35" s="18" t="s">
        <v>152</v>
      </c>
      <c r="C35" s="19" t="s">
        <v>61</v>
      </c>
      <c r="D35" s="32" t="s">
        <v>153</v>
      </c>
      <c r="E35" s="46" t="s">
        <v>154</v>
      </c>
      <c r="F35" s="46" t="s">
        <v>32</v>
      </c>
      <c r="G35" s="47" t="s">
        <v>155</v>
      </c>
      <c r="H35" s="48">
        <v>2024.9</v>
      </c>
      <c r="I35" s="98" t="s">
        <v>109</v>
      </c>
      <c r="J35" s="106" t="s">
        <v>156</v>
      </c>
      <c r="K35" s="107">
        <v>20</v>
      </c>
      <c r="L35" s="108">
        <v>10</v>
      </c>
      <c r="M35" s="109">
        <v>10</v>
      </c>
      <c r="N35" s="85">
        <v>1</v>
      </c>
      <c r="O35" s="85">
        <v>429</v>
      </c>
      <c r="P35" s="85">
        <v>1099</v>
      </c>
      <c r="Q35" s="124" t="s">
        <v>129</v>
      </c>
      <c r="R35" s="81" t="s">
        <v>130</v>
      </c>
      <c r="S35" s="14"/>
    </row>
    <row r="36" ht="60" spans="1:19">
      <c r="A36" s="17">
        <v>28</v>
      </c>
      <c r="B36" s="49" t="s">
        <v>152</v>
      </c>
      <c r="C36" s="31" t="s">
        <v>157</v>
      </c>
      <c r="D36" s="21" t="s">
        <v>62</v>
      </c>
      <c r="E36" s="21" t="s">
        <v>158</v>
      </c>
      <c r="F36" s="21" t="s">
        <v>32</v>
      </c>
      <c r="G36" s="21">
        <v>2024.9</v>
      </c>
      <c r="H36" s="21">
        <v>2024.12</v>
      </c>
      <c r="I36" s="31" t="s">
        <v>40</v>
      </c>
      <c r="J36" s="21" t="s">
        <v>159</v>
      </c>
      <c r="K36" s="21">
        <v>200</v>
      </c>
      <c r="L36" s="110">
        <v>200</v>
      </c>
      <c r="M36" s="21"/>
      <c r="N36" s="21">
        <v>137</v>
      </c>
      <c r="O36" s="111">
        <v>957</v>
      </c>
      <c r="P36" s="21">
        <v>3000</v>
      </c>
      <c r="Q36" s="21" t="s">
        <v>160</v>
      </c>
      <c r="R36" s="31" t="s">
        <v>125</v>
      </c>
      <c r="S36" s="14"/>
    </row>
    <row r="37" ht="60" spans="1:19">
      <c r="A37" s="17">
        <v>29</v>
      </c>
      <c r="B37" s="49" t="s">
        <v>152</v>
      </c>
      <c r="C37" s="21" t="s">
        <v>29</v>
      </c>
      <c r="D37" s="21" t="s">
        <v>161</v>
      </c>
      <c r="E37" s="21" t="s">
        <v>162</v>
      </c>
      <c r="F37" s="21" t="s">
        <v>32</v>
      </c>
      <c r="G37" s="50" t="s">
        <v>163</v>
      </c>
      <c r="H37" s="50" t="s">
        <v>164</v>
      </c>
      <c r="I37" s="31" t="s">
        <v>40</v>
      </c>
      <c r="J37" s="22" t="s">
        <v>165</v>
      </c>
      <c r="K37" s="29">
        <v>31.5</v>
      </c>
      <c r="L37" s="83">
        <v>25</v>
      </c>
      <c r="M37" s="21">
        <v>6.5</v>
      </c>
      <c r="N37" s="29">
        <v>1</v>
      </c>
      <c r="O37" s="29">
        <v>11</v>
      </c>
      <c r="P37" s="21">
        <v>30</v>
      </c>
      <c r="Q37" s="22" t="s">
        <v>48</v>
      </c>
      <c r="R37" s="22" t="s">
        <v>43</v>
      </c>
      <c r="S37" s="14"/>
    </row>
    <row r="38" ht="72" spans="1:19">
      <c r="A38" s="17">
        <v>30</v>
      </c>
      <c r="B38" s="49" t="s">
        <v>152</v>
      </c>
      <c r="C38" s="21" t="s">
        <v>44</v>
      </c>
      <c r="D38" s="21" t="s">
        <v>166</v>
      </c>
      <c r="E38" s="21" t="s">
        <v>167</v>
      </c>
      <c r="F38" s="21" t="s">
        <v>32</v>
      </c>
      <c r="G38" s="50" t="s">
        <v>163</v>
      </c>
      <c r="H38" s="50" t="s">
        <v>164</v>
      </c>
      <c r="I38" s="31" t="s">
        <v>40</v>
      </c>
      <c r="J38" s="22" t="s">
        <v>168</v>
      </c>
      <c r="K38" s="29">
        <v>34.4</v>
      </c>
      <c r="L38" s="83">
        <v>30</v>
      </c>
      <c r="M38" s="21">
        <v>4.4</v>
      </c>
      <c r="N38" s="29">
        <v>1</v>
      </c>
      <c r="O38" s="29">
        <v>40</v>
      </c>
      <c r="P38" s="21">
        <v>84</v>
      </c>
      <c r="Q38" s="22" t="s">
        <v>48</v>
      </c>
      <c r="R38" s="22" t="s">
        <v>43</v>
      </c>
      <c r="S38" s="14"/>
    </row>
    <row r="39" ht="36" spans="1:19">
      <c r="A39" s="17">
        <v>31</v>
      </c>
      <c r="B39" s="19" t="s">
        <v>152</v>
      </c>
      <c r="C39" s="18" t="s">
        <v>169</v>
      </c>
      <c r="D39" s="18" t="s">
        <v>157</v>
      </c>
      <c r="E39" s="18" t="s">
        <v>1551</v>
      </c>
      <c r="F39" s="18" t="s">
        <v>32</v>
      </c>
      <c r="G39" s="18">
        <v>2024.03</v>
      </c>
      <c r="H39" s="18">
        <v>2024.12</v>
      </c>
      <c r="I39" s="18" t="s">
        <v>40</v>
      </c>
      <c r="J39" s="18" t="s">
        <v>1552</v>
      </c>
      <c r="K39" s="18">
        <v>100</v>
      </c>
      <c r="L39" s="112">
        <v>100</v>
      </c>
      <c r="M39" s="18"/>
      <c r="N39" s="85">
        <v>1</v>
      </c>
      <c r="O39" s="85">
        <v>298</v>
      </c>
      <c r="P39" s="85">
        <v>1098</v>
      </c>
      <c r="Q39" s="18" t="s">
        <v>172</v>
      </c>
      <c r="R39" s="81" t="s">
        <v>130</v>
      </c>
      <c r="S39" s="14"/>
    </row>
    <row r="40" ht="24" spans="1:19">
      <c r="A40" s="17">
        <v>32</v>
      </c>
      <c r="B40" s="18" t="s">
        <v>28</v>
      </c>
      <c r="C40" s="18" t="s">
        <v>169</v>
      </c>
      <c r="D40" s="18" t="s">
        <v>169</v>
      </c>
      <c r="E40" s="18" t="s">
        <v>173</v>
      </c>
      <c r="F40" s="18" t="s">
        <v>32</v>
      </c>
      <c r="G40" s="18">
        <v>2024.03</v>
      </c>
      <c r="H40" s="18">
        <v>2024.12</v>
      </c>
      <c r="I40" s="18" t="s">
        <v>40</v>
      </c>
      <c r="J40" s="18" t="s">
        <v>174</v>
      </c>
      <c r="K40" s="18">
        <v>422</v>
      </c>
      <c r="L40" s="112">
        <v>422</v>
      </c>
      <c r="M40" s="18"/>
      <c r="N40" s="85">
        <v>137</v>
      </c>
      <c r="O40" s="85">
        <v>1810</v>
      </c>
      <c r="P40" s="85">
        <v>7834</v>
      </c>
      <c r="Q40" s="18" t="s">
        <v>175</v>
      </c>
      <c r="R40" s="81" t="s">
        <v>130</v>
      </c>
      <c r="S40" s="14"/>
    </row>
    <row r="41" ht="36" spans="1:19">
      <c r="A41" s="17">
        <v>33</v>
      </c>
      <c r="B41" s="18" t="s">
        <v>28</v>
      </c>
      <c r="C41" s="18" t="s">
        <v>169</v>
      </c>
      <c r="D41" s="18" t="s">
        <v>157</v>
      </c>
      <c r="E41" s="18" t="s">
        <v>176</v>
      </c>
      <c r="F41" s="18" t="s">
        <v>32</v>
      </c>
      <c r="G41" s="18">
        <v>2024.03</v>
      </c>
      <c r="H41" s="18">
        <v>2024.12</v>
      </c>
      <c r="I41" s="18" t="s">
        <v>40</v>
      </c>
      <c r="J41" s="18" t="s">
        <v>177</v>
      </c>
      <c r="K41" s="18">
        <v>83</v>
      </c>
      <c r="L41" s="112">
        <v>83</v>
      </c>
      <c r="M41" s="18"/>
      <c r="N41" s="85">
        <v>137</v>
      </c>
      <c r="O41" s="85">
        <v>412</v>
      </c>
      <c r="P41" s="85">
        <v>1270</v>
      </c>
      <c r="Q41" s="18" t="s">
        <v>172</v>
      </c>
      <c r="R41" s="81" t="s">
        <v>125</v>
      </c>
      <c r="S41" s="14"/>
    </row>
    <row r="42" ht="48" spans="1:19">
      <c r="A42" s="17">
        <v>34</v>
      </c>
      <c r="B42" s="18" t="s">
        <v>28</v>
      </c>
      <c r="C42" s="19" t="s">
        <v>178</v>
      </c>
      <c r="D42" s="19" t="s">
        <v>62</v>
      </c>
      <c r="E42" s="18" t="s">
        <v>179</v>
      </c>
      <c r="F42" s="18" t="s">
        <v>32</v>
      </c>
      <c r="G42" s="19">
        <v>2024.5</v>
      </c>
      <c r="H42" s="19">
        <v>2024.12</v>
      </c>
      <c r="I42" s="19" t="s">
        <v>180</v>
      </c>
      <c r="J42" s="18" t="s">
        <v>181</v>
      </c>
      <c r="K42" s="18">
        <v>608</v>
      </c>
      <c r="L42" s="112">
        <v>608</v>
      </c>
      <c r="M42" s="18"/>
      <c r="N42" s="85">
        <v>20</v>
      </c>
      <c r="O42" s="85">
        <v>12062</v>
      </c>
      <c r="P42" s="85">
        <v>45834</v>
      </c>
      <c r="Q42" s="18" t="s">
        <v>172</v>
      </c>
      <c r="R42" s="19" t="s">
        <v>71</v>
      </c>
      <c r="S42" s="14"/>
    </row>
    <row r="43" ht="48" spans="1:19">
      <c r="A43" s="17">
        <v>35</v>
      </c>
      <c r="B43" s="18" t="s">
        <v>28</v>
      </c>
      <c r="C43" s="19" t="s">
        <v>178</v>
      </c>
      <c r="D43" s="19" t="s">
        <v>62</v>
      </c>
      <c r="E43" s="18" t="s">
        <v>182</v>
      </c>
      <c r="F43" s="18" t="s">
        <v>32</v>
      </c>
      <c r="G43" s="19">
        <v>2024.5</v>
      </c>
      <c r="H43" s="19">
        <v>2024.12</v>
      </c>
      <c r="I43" s="19" t="s">
        <v>180</v>
      </c>
      <c r="J43" s="18" t="s">
        <v>183</v>
      </c>
      <c r="K43" s="18">
        <v>405</v>
      </c>
      <c r="L43" s="82">
        <v>405</v>
      </c>
      <c r="M43" s="18"/>
      <c r="N43" s="85">
        <v>13</v>
      </c>
      <c r="O43" s="85">
        <v>7850</v>
      </c>
      <c r="P43" s="85">
        <v>23206</v>
      </c>
      <c r="Q43" s="18" t="s">
        <v>172</v>
      </c>
      <c r="R43" s="19" t="s">
        <v>71</v>
      </c>
      <c r="S43" s="14"/>
    </row>
    <row r="44" ht="36" spans="1:19">
      <c r="A44" s="17">
        <v>36</v>
      </c>
      <c r="B44" s="18" t="s">
        <v>152</v>
      </c>
      <c r="C44" s="19" t="s">
        <v>44</v>
      </c>
      <c r="D44" s="19" t="s">
        <v>184</v>
      </c>
      <c r="E44" s="19" t="s">
        <v>185</v>
      </c>
      <c r="F44" s="19" t="s">
        <v>32</v>
      </c>
      <c r="G44" s="19">
        <v>2024.06</v>
      </c>
      <c r="H44" s="19">
        <v>2025.06</v>
      </c>
      <c r="I44" s="19" t="s">
        <v>105</v>
      </c>
      <c r="J44" s="19" t="s">
        <v>186</v>
      </c>
      <c r="K44" s="19">
        <v>50</v>
      </c>
      <c r="L44" s="82">
        <v>50</v>
      </c>
      <c r="M44" s="19"/>
      <c r="N44" s="19">
        <v>1</v>
      </c>
      <c r="O44" s="19">
        <v>694</v>
      </c>
      <c r="P44" s="19">
        <v>2698</v>
      </c>
      <c r="Q44" s="19" t="s">
        <v>70</v>
      </c>
      <c r="R44" s="19" t="s">
        <v>187</v>
      </c>
      <c r="S44" s="125"/>
    </row>
    <row r="45" ht="60" spans="1:19">
      <c r="A45" s="17">
        <v>37</v>
      </c>
      <c r="B45" s="51" t="s">
        <v>28</v>
      </c>
      <c r="C45" s="51" t="s">
        <v>61</v>
      </c>
      <c r="D45" s="19" t="s">
        <v>188</v>
      </c>
      <c r="E45" s="19" t="s">
        <v>189</v>
      </c>
      <c r="F45" s="19" t="s">
        <v>32</v>
      </c>
      <c r="G45" s="19">
        <v>2024.11</v>
      </c>
      <c r="H45" s="52">
        <v>2024.12</v>
      </c>
      <c r="I45" s="20" t="s">
        <v>68</v>
      </c>
      <c r="J45" s="20" t="s">
        <v>191</v>
      </c>
      <c r="K45" s="52">
        <v>55</v>
      </c>
      <c r="L45" s="52">
        <v>55</v>
      </c>
      <c r="M45" s="19">
        <v>0</v>
      </c>
      <c r="N45" s="52">
        <v>1</v>
      </c>
      <c r="O45" s="52">
        <v>370</v>
      </c>
      <c r="P45" s="19">
        <v>1126</v>
      </c>
      <c r="Q45" s="20" t="s">
        <v>192</v>
      </c>
      <c r="R45" s="19" t="s">
        <v>71</v>
      </c>
      <c r="S45" s="125"/>
    </row>
    <row r="46" ht="36" spans="1:19">
      <c r="A46" s="17">
        <v>38</v>
      </c>
      <c r="B46" s="53" t="s">
        <v>152</v>
      </c>
      <c r="C46" s="54" t="s">
        <v>169</v>
      </c>
      <c r="D46" s="54" t="s">
        <v>169</v>
      </c>
      <c r="E46" s="55" t="s">
        <v>193</v>
      </c>
      <c r="F46" s="56" t="s">
        <v>32</v>
      </c>
      <c r="G46" s="57">
        <v>2024.1</v>
      </c>
      <c r="H46" s="57">
        <v>2024.12</v>
      </c>
      <c r="I46" s="54" t="s">
        <v>40</v>
      </c>
      <c r="J46" s="54" t="s">
        <v>194</v>
      </c>
      <c r="K46" s="54">
        <v>400</v>
      </c>
      <c r="L46" s="54">
        <v>400</v>
      </c>
      <c r="M46" s="56"/>
      <c r="N46" s="56">
        <v>137</v>
      </c>
      <c r="O46" s="54">
        <v>13565</v>
      </c>
      <c r="P46" s="54">
        <v>45834</v>
      </c>
      <c r="Q46" s="54" t="s">
        <v>195</v>
      </c>
      <c r="R46" s="54" t="s">
        <v>187</v>
      </c>
      <c r="S46" s="126"/>
    </row>
    <row r="47" ht="24" spans="1:19">
      <c r="A47" s="17">
        <v>39</v>
      </c>
      <c r="B47" s="53" t="s">
        <v>152</v>
      </c>
      <c r="C47" s="54" t="s">
        <v>169</v>
      </c>
      <c r="D47" s="54" t="s">
        <v>169</v>
      </c>
      <c r="E47" s="58" t="s">
        <v>196</v>
      </c>
      <c r="F47" s="56" t="s">
        <v>32</v>
      </c>
      <c r="G47" s="57">
        <v>2024.1</v>
      </c>
      <c r="H47" s="57">
        <v>2024.12</v>
      </c>
      <c r="I47" s="54" t="s">
        <v>40</v>
      </c>
      <c r="J47" s="54" t="s">
        <v>197</v>
      </c>
      <c r="K47" s="54">
        <v>200</v>
      </c>
      <c r="L47" s="54">
        <v>200</v>
      </c>
      <c r="M47" s="56"/>
      <c r="N47" s="56">
        <v>137</v>
      </c>
      <c r="O47" s="54">
        <v>13565</v>
      </c>
      <c r="P47" s="54">
        <v>45834</v>
      </c>
      <c r="Q47" s="54" t="s">
        <v>198</v>
      </c>
      <c r="R47" s="54" t="s">
        <v>125</v>
      </c>
      <c r="S47" s="126"/>
    </row>
    <row r="48" ht="48" spans="1:19">
      <c r="A48" s="17">
        <v>40</v>
      </c>
      <c r="B48" s="18" t="s">
        <v>199</v>
      </c>
      <c r="C48" s="18" t="s">
        <v>90</v>
      </c>
      <c r="D48" s="18" t="s">
        <v>200</v>
      </c>
      <c r="E48" s="18" t="s">
        <v>201</v>
      </c>
      <c r="F48" s="18" t="s">
        <v>32</v>
      </c>
      <c r="G48" s="18">
        <v>2024.4</v>
      </c>
      <c r="H48" s="18">
        <v>2024.12</v>
      </c>
      <c r="I48" s="18" t="s">
        <v>93</v>
      </c>
      <c r="J48" s="18" t="s">
        <v>1553</v>
      </c>
      <c r="K48" s="18">
        <v>140</v>
      </c>
      <c r="L48" s="24">
        <v>120</v>
      </c>
      <c r="M48" s="18">
        <v>20</v>
      </c>
      <c r="N48" s="85">
        <v>2</v>
      </c>
      <c r="O48" s="85">
        <v>860</v>
      </c>
      <c r="P48" s="85">
        <v>3650</v>
      </c>
      <c r="Q48" s="18" t="s">
        <v>203</v>
      </c>
      <c r="R48" s="18" t="s">
        <v>204</v>
      </c>
      <c r="S48" s="14"/>
    </row>
    <row r="49" ht="72" spans="1:19">
      <c r="A49" s="17">
        <v>41</v>
      </c>
      <c r="B49" s="18" t="s">
        <v>199</v>
      </c>
      <c r="C49" s="19" t="s">
        <v>29</v>
      </c>
      <c r="D49" s="19" t="s">
        <v>205</v>
      </c>
      <c r="E49" s="19" t="s">
        <v>206</v>
      </c>
      <c r="F49" s="19" t="s">
        <v>32</v>
      </c>
      <c r="G49" s="19">
        <v>2024.05</v>
      </c>
      <c r="H49" s="19">
        <v>2024.12</v>
      </c>
      <c r="I49" s="19" t="s">
        <v>205</v>
      </c>
      <c r="J49" s="19" t="s">
        <v>207</v>
      </c>
      <c r="K49" s="19">
        <v>2000</v>
      </c>
      <c r="L49" s="82">
        <v>80</v>
      </c>
      <c r="M49" s="19">
        <f>K49-L49</f>
        <v>1920</v>
      </c>
      <c r="N49" s="85">
        <v>1</v>
      </c>
      <c r="O49" s="85">
        <v>597</v>
      </c>
      <c r="P49" s="85">
        <v>2650</v>
      </c>
      <c r="Q49" s="109" t="s">
        <v>208</v>
      </c>
      <c r="R49" s="19" t="s">
        <v>209</v>
      </c>
      <c r="S49" s="14"/>
    </row>
    <row r="50" ht="60" spans="1:19">
      <c r="A50" s="17">
        <v>42</v>
      </c>
      <c r="B50" s="59" t="s">
        <v>199</v>
      </c>
      <c r="C50" s="60" t="s">
        <v>90</v>
      </c>
      <c r="D50" s="61" t="s">
        <v>126</v>
      </c>
      <c r="E50" s="61" t="s">
        <v>1554</v>
      </c>
      <c r="F50" s="61" t="s">
        <v>117</v>
      </c>
      <c r="G50" s="61">
        <v>2024.1</v>
      </c>
      <c r="H50" s="61">
        <v>2024.12</v>
      </c>
      <c r="I50" s="113" t="s">
        <v>93</v>
      </c>
      <c r="J50" s="61" t="s">
        <v>1555</v>
      </c>
      <c r="K50" s="96">
        <v>20</v>
      </c>
      <c r="L50" s="96">
        <v>20</v>
      </c>
      <c r="M50" s="96"/>
      <c r="N50" s="85">
        <v>1</v>
      </c>
      <c r="O50" s="85">
        <v>575</v>
      </c>
      <c r="P50" s="85">
        <v>2014</v>
      </c>
      <c r="Q50" s="61" t="s">
        <v>1556</v>
      </c>
      <c r="R50" s="41" t="s">
        <v>187</v>
      </c>
      <c r="S50" s="14"/>
    </row>
    <row r="51" ht="72" spans="1:19">
      <c r="A51" s="17">
        <v>43</v>
      </c>
      <c r="B51" s="59" t="s">
        <v>199</v>
      </c>
      <c r="C51" s="60" t="s">
        <v>90</v>
      </c>
      <c r="D51" s="61" t="s">
        <v>126</v>
      </c>
      <c r="E51" s="62" t="s">
        <v>210</v>
      </c>
      <c r="F51" s="61" t="s">
        <v>32</v>
      </c>
      <c r="G51" s="61">
        <v>2024.1</v>
      </c>
      <c r="H51" s="61">
        <v>2024.12</v>
      </c>
      <c r="I51" s="113" t="s">
        <v>93</v>
      </c>
      <c r="J51" s="62" t="s">
        <v>211</v>
      </c>
      <c r="K51" s="96">
        <v>80</v>
      </c>
      <c r="L51" s="96">
        <v>80</v>
      </c>
      <c r="M51" s="96"/>
      <c r="N51" s="96">
        <v>1</v>
      </c>
      <c r="O51" s="96">
        <v>575</v>
      </c>
      <c r="P51" s="96">
        <v>2014</v>
      </c>
      <c r="Q51" s="61" t="s">
        <v>212</v>
      </c>
      <c r="R51" s="41" t="s">
        <v>187</v>
      </c>
      <c r="S51" s="14"/>
    </row>
    <row r="52" ht="36" spans="1:19">
      <c r="A52" s="17">
        <v>44</v>
      </c>
      <c r="B52" s="19" t="s">
        <v>213</v>
      </c>
      <c r="C52" s="18" t="s">
        <v>169</v>
      </c>
      <c r="D52" s="18" t="s">
        <v>169</v>
      </c>
      <c r="E52" s="18" t="s">
        <v>214</v>
      </c>
      <c r="F52" s="18" t="s">
        <v>117</v>
      </c>
      <c r="G52" s="63">
        <v>2024.01</v>
      </c>
      <c r="H52" s="63">
        <v>2024.12</v>
      </c>
      <c r="I52" s="18" t="s">
        <v>215</v>
      </c>
      <c r="J52" s="18" t="s">
        <v>216</v>
      </c>
      <c r="K52" s="18">
        <v>150</v>
      </c>
      <c r="L52" s="82">
        <v>150</v>
      </c>
      <c r="M52" s="18"/>
      <c r="N52" s="85">
        <v>137</v>
      </c>
      <c r="O52" s="85">
        <v>50</v>
      </c>
      <c r="P52" s="85">
        <v>50</v>
      </c>
      <c r="Q52" s="18" t="s">
        <v>217</v>
      </c>
      <c r="R52" s="18" t="s">
        <v>218</v>
      </c>
      <c r="S52" s="127"/>
    </row>
    <row r="53" ht="72" spans="1:19">
      <c r="A53" s="17">
        <v>45</v>
      </c>
      <c r="B53" s="64" t="s">
        <v>28</v>
      </c>
      <c r="C53" s="65" t="s">
        <v>102</v>
      </c>
      <c r="D53" s="65" t="s">
        <v>341</v>
      </c>
      <c r="E53" s="64" t="s">
        <v>1557</v>
      </c>
      <c r="F53" s="65" t="s">
        <v>32</v>
      </c>
      <c r="G53" s="64">
        <v>2024.1</v>
      </c>
      <c r="H53" s="66" t="s">
        <v>164</v>
      </c>
      <c r="I53" s="65" t="s">
        <v>64</v>
      </c>
      <c r="J53" s="64" t="s">
        <v>1558</v>
      </c>
      <c r="K53" s="64">
        <v>10</v>
      </c>
      <c r="L53" s="64">
        <v>5</v>
      </c>
      <c r="M53" s="64">
        <v>5</v>
      </c>
      <c r="N53" s="65">
        <v>1</v>
      </c>
      <c r="O53" s="64">
        <v>453</v>
      </c>
      <c r="P53" s="64">
        <v>1554</v>
      </c>
      <c r="Q53" s="128" t="s">
        <v>1559</v>
      </c>
      <c r="R53" s="69" t="s">
        <v>130</v>
      </c>
      <c r="S53" s="127"/>
    </row>
    <row r="54" ht="48" spans="1:19">
      <c r="A54" s="17">
        <v>46</v>
      </c>
      <c r="B54" s="64" t="s">
        <v>152</v>
      </c>
      <c r="C54" s="65" t="s">
        <v>102</v>
      </c>
      <c r="D54" s="65" t="s">
        <v>341</v>
      </c>
      <c r="E54" s="64" t="s">
        <v>1560</v>
      </c>
      <c r="F54" s="65" t="s">
        <v>32</v>
      </c>
      <c r="G54" s="64">
        <v>2024.1</v>
      </c>
      <c r="H54" s="67">
        <v>2024.1</v>
      </c>
      <c r="I54" s="65" t="s">
        <v>64</v>
      </c>
      <c r="J54" s="64" t="s">
        <v>1561</v>
      </c>
      <c r="K54" s="64">
        <v>10</v>
      </c>
      <c r="L54" s="64">
        <v>3</v>
      </c>
      <c r="M54" s="64">
        <v>7</v>
      </c>
      <c r="N54" s="64">
        <v>1</v>
      </c>
      <c r="O54" s="64">
        <v>453</v>
      </c>
      <c r="P54" s="64">
        <v>1554</v>
      </c>
      <c r="Q54" s="128" t="s">
        <v>1562</v>
      </c>
      <c r="R54" s="69" t="s">
        <v>130</v>
      </c>
      <c r="S54" s="127"/>
    </row>
    <row r="55" ht="60" spans="1:19">
      <c r="A55" s="17">
        <v>47</v>
      </c>
      <c r="B55" s="68" t="s">
        <v>28</v>
      </c>
      <c r="C55" s="68" t="s">
        <v>83</v>
      </c>
      <c r="D55" s="68" t="s">
        <v>219</v>
      </c>
      <c r="E55" s="65" t="s">
        <v>220</v>
      </c>
      <c r="F55" s="68" t="s">
        <v>32</v>
      </c>
      <c r="G55" s="68">
        <v>2024.12</v>
      </c>
      <c r="H55" s="68">
        <v>2025.3</v>
      </c>
      <c r="I55" s="68" t="s">
        <v>86</v>
      </c>
      <c r="J55" s="65" t="s">
        <v>221</v>
      </c>
      <c r="K55" s="65">
        <v>5</v>
      </c>
      <c r="L55" s="65">
        <v>5</v>
      </c>
      <c r="M55" s="65"/>
      <c r="N55" s="65">
        <v>1</v>
      </c>
      <c r="O55" s="68">
        <v>295</v>
      </c>
      <c r="P55" s="68">
        <v>914</v>
      </c>
      <c r="Q55" s="68" t="s">
        <v>222</v>
      </c>
      <c r="R55" s="68" t="s">
        <v>223</v>
      </c>
      <c r="S55" s="125"/>
    </row>
    <row r="56" ht="60" spans="1:19">
      <c r="A56" s="17">
        <v>48</v>
      </c>
      <c r="B56" s="68" t="s">
        <v>28</v>
      </c>
      <c r="C56" s="68" t="s">
        <v>83</v>
      </c>
      <c r="D56" s="68" t="s">
        <v>219</v>
      </c>
      <c r="E56" s="65" t="s">
        <v>224</v>
      </c>
      <c r="F56" s="68" t="s">
        <v>32</v>
      </c>
      <c r="G56" s="68">
        <v>2024.12</v>
      </c>
      <c r="H56" s="68">
        <v>2025.3</v>
      </c>
      <c r="I56" s="68" t="s">
        <v>86</v>
      </c>
      <c r="J56" s="65" t="s">
        <v>225</v>
      </c>
      <c r="K56" s="65">
        <v>5</v>
      </c>
      <c r="L56" s="65">
        <v>5</v>
      </c>
      <c r="M56" s="65"/>
      <c r="N56" s="65">
        <v>1</v>
      </c>
      <c r="O56" s="68">
        <v>295</v>
      </c>
      <c r="P56" s="68">
        <v>914</v>
      </c>
      <c r="Q56" s="68" t="s">
        <v>226</v>
      </c>
      <c r="R56" s="68" t="s">
        <v>223</v>
      </c>
      <c r="S56" s="125"/>
    </row>
    <row r="57" ht="48" spans="1:19">
      <c r="A57" s="17">
        <v>49</v>
      </c>
      <c r="B57" s="64" t="s">
        <v>28</v>
      </c>
      <c r="C57" s="65" t="s">
        <v>227</v>
      </c>
      <c r="D57" s="65" t="s">
        <v>228</v>
      </c>
      <c r="E57" s="65" t="s">
        <v>104</v>
      </c>
      <c r="F57" s="65" t="s">
        <v>32</v>
      </c>
      <c r="G57" s="65">
        <v>2024.11</v>
      </c>
      <c r="H57" s="65">
        <v>2025.2</v>
      </c>
      <c r="I57" s="65" t="s">
        <v>229</v>
      </c>
      <c r="J57" s="65" t="s">
        <v>230</v>
      </c>
      <c r="K57" s="65">
        <v>15</v>
      </c>
      <c r="L57" s="65">
        <v>15</v>
      </c>
      <c r="M57" s="65"/>
      <c r="N57" s="65">
        <v>1</v>
      </c>
      <c r="O57" s="65">
        <v>350</v>
      </c>
      <c r="P57" s="65">
        <v>1174</v>
      </c>
      <c r="Q57" s="64" t="s">
        <v>172</v>
      </c>
      <c r="R57" s="129" t="s">
        <v>231</v>
      </c>
      <c r="S57" s="125"/>
    </row>
    <row r="58" ht="36" spans="1:19">
      <c r="A58" s="17">
        <v>50</v>
      </c>
      <c r="B58" s="64" t="s">
        <v>28</v>
      </c>
      <c r="C58" s="69" t="s">
        <v>49</v>
      </c>
      <c r="D58" s="69" t="s">
        <v>232</v>
      </c>
      <c r="E58" s="69" t="s">
        <v>233</v>
      </c>
      <c r="F58" s="69" t="s">
        <v>32</v>
      </c>
      <c r="G58" s="70">
        <v>2024.12</v>
      </c>
      <c r="H58" s="71">
        <v>2025.3</v>
      </c>
      <c r="I58" s="114" t="s">
        <v>234</v>
      </c>
      <c r="J58" s="114" t="s">
        <v>235</v>
      </c>
      <c r="K58" s="114">
        <v>15</v>
      </c>
      <c r="L58" s="114">
        <v>15</v>
      </c>
      <c r="M58" s="69"/>
      <c r="N58" s="114">
        <v>1</v>
      </c>
      <c r="O58" s="114">
        <v>631</v>
      </c>
      <c r="P58" s="69">
        <v>2450</v>
      </c>
      <c r="Q58" s="64" t="s">
        <v>172</v>
      </c>
      <c r="R58" s="114" t="s">
        <v>223</v>
      </c>
      <c r="S58" s="125"/>
    </row>
    <row r="59" ht="36" spans="1:19">
      <c r="A59" s="10"/>
      <c r="B59" s="72" t="s">
        <v>236</v>
      </c>
      <c r="C59" s="73"/>
      <c r="D59" s="74"/>
      <c r="E59" s="75"/>
      <c r="F59" s="75"/>
      <c r="G59" s="75"/>
      <c r="H59" s="76"/>
      <c r="I59" s="115"/>
      <c r="J59" s="76"/>
      <c r="K59" s="16">
        <v>1575</v>
      </c>
      <c r="L59" s="16">
        <v>1227</v>
      </c>
      <c r="M59" s="116">
        <f>K59-L59</f>
        <v>348</v>
      </c>
      <c r="N59" s="117"/>
      <c r="O59" s="117"/>
      <c r="P59" s="75"/>
      <c r="Q59" s="76"/>
      <c r="R59" s="76"/>
      <c r="S59" s="127"/>
    </row>
    <row r="60" ht="48" spans="1:19">
      <c r="A60" s="17">
        <v>1</v>
      </c>
      <c r="B60" s="19" t="s">
        <v>237</v>
      </c>
      <c r="C60" s="19" t="s">
        <v>61</v>
      </c>
      <c r="D60" s="19" t="s">
        <v>238</v>
      </c>
      <c r="E60" s="19" t="s">
        <v>239</v>
      </c>
      <c r="F60" s="19" t="s">
        <v>32</v>
      </c>
      <c r="G60" s="19">
        <v>2024.5</v>
      </c>
      <c r="H60" s="19">
        <v>2024.12</v>
      </c>
      <c r="I60" s="98" t="s">
        <v>109</v>
      </c>
      <c r="J60" s="118" t="s">
        <v>240</v>
      </c>
      <c r="K60" s="34">
        <v>25</v>
      </c>
      <c r="L60" s="101">
        <v>25</v>
      </c>
      <c r="M60" s="34"/>
      <c r="N60" s="85">
        <v>25</v>
      </c>
      <c r="O60" s="85">
        <v>440</v>
      </c>
      <c r="P60" s="85">
        <v>1900</v>
      </c>
      <c r="Q60" s="34" t="s">
        <v>241</v>
      </c>
      <c r="R60" s="34" t="s">
        <v>125</v>
      </c>
      <c r="S60" s="127"/>
    </row>
    <row r="61" ht="48" spans="1:19">
      <c r="A61" s="17">
        <v>2</v>
      </c>
      <c r="B61" s="18" t="s">
        <v>242</v>
      </c>
      <c r="C61" s="18" t="s">
        <v>169</v>
      </c>
      <c r="D61" s="32" t="s">
        <v>169</v>
      </c>
      <c r="E61" s="19" t="s">
        <v>243</v>
      </c>
      <c r="F61" s="19" t="s">
        <v>32</v>
      </c>
      <c r="G61" s="19">
        <v>2024.5</v>
      </c>
      <c r="H61" s="19">
        <v>2024.12</v>
      </c>
      <c r="I61" s="19" t="s">
        <v>40</v>
      </c>
      <c r="J61" s="20" t="s">
        <v>244</v>
      </c>
      <c r="K61" s="20">
        <v>380</v>
      </c>
      <c r="L61" s="99">
        <v>380</v>
      </c>
      <c r="M61" s="19"/>
      <c r="N61" s="85">
        <v>137</v>
      </c>
      <c r="O61" s="85">
        <v>10225</v>
      </c>
      <c r="P61" s="85">
        <v>45834</v>
      </c>
      <c r="Q61" s="20" t="s">
        <v>245</v>
      </c>
      <c r="R61" s="20" t="s">
        <v>246</v>
      </c>
      <c r="S61" s="127"/>
    </row>
    <row r="62" ht="36" spans="1:19">
      <c r="A62" s="17">
        <v>3</v>
      </c>
      <c r="B62" s="21" t="s">
        <v>242</v>
      </c>
      <c r="C62" s="59" t="s">
        <v>61</v>
      </c>
      <c r="D62" s="30" t="s">
        <v>247</v>
      </c>
      <c r="E62" s="21" t="s">
        <v>248</v>
      </c>
      <c r="F62" s="21" t="s">
        <v>32</v>
      </c>
      <c r="G62" s="21">
        <v>2024.9</v>
      </c>
      <c r="H62" s="22">
        <v>2025.03</v>
      </c>
      <c r="I62" s="22" t="s">
        <v>68</v>
      </c>
      <c r="J62" s="22" t="s">
        <v>249</v>
      </c>
      <c r="K62" s="22">
        <v>20</v>
      </c>
      <c r="L62" s="119">
        <v>20</v>
      </c>
      <c r="M62" s="21"/>
      <c r="N62" s="84">
        <v>1</v>
      </c>
      <c r="O62" s="84">
        <v>161</v>
      </c>
      <c r="P62" s="85">
        <v>500</v>
      </c>
      <c r="Q62" s="22" t="s">
        <v>250</v>
      </c>
      <c r="R62" s="21" t="s">
        <v>82</v>
      </c>
      <c r="S62" s="127"/>
    </row>
    <row r="63" ht="60.75" spans="1:19">
      <c r="A63" s="17">
        <v>4</v>
      </c>
      <c r="B63" s="19" t="s">
        <v>242</v>
      </c>
      <c r="C63" s="18" t="s">
        <v>61</v>
      </c>
      <c r="D63" s="32" t="s">
        <v>72</v>
      </c>
      <c r="E63" s="20" t="s">
        <v>251</v>
      </c>
      <c r="F63" s="20" t="s">
        <v>32</v>
      </c>
      <c r="G63" s="20">
        <v>2024.7</v>
      </c>
      <c r="H63" s="20">
        <v>2024.12</v>
      </c>
      <c r="I63" s="20" t="s">
        <v>68</v>
      </c>
      <c r="J63" s="20" t="s">
        <v>252</v>
      </c>
      <c r="K63" s="20">
        <v>320</v>
      </c>
      <c r="L63" s="99">
        <v>320</v>
      </c>
      <c r="M63" s="120"/>
      <c r="N63" s="85">
        <v>1</v>
      </c>
      <c r="O63" s="85">
        <v>2000</v>
      </c>
      <c r="P63" s="85">
        <v>8000</v>
      </c>
      <c r="Q63" s="20" t="s">
        <v>253</v>
      </c>
      <c r="R63" s="19" t="s">
        <v>82</v>
      </c>
      <c r="S63" s="127"/>
    </row>
    <row r="64" ht="120" spans="1:19">
      <c r="A64" s="17">
        <v>5</v>
      </c>
      <c r="B64" s="18" t="s">
        <v>242</v>
      </c>
      <c r="C64" s="18" t="s">
        <v>49</v>
      </c>
      <c r="D64" s="18" t="s">
        <v>131</v>
      </c>
      <c r="E64" s="18" t="s">
        <v>254</v>
      </c>
      <c r="F64" s="18" t="s">
        <v>32</v>
      </c>
      <c r="G64" s="18">
        <v>2024.2</v>
      </c>
      <c r="H64" s="18">
        <v>2024.12</v>
      </c>
      <c r="I64" s="18" t="s">
        <v>109</v>
      </c>
      <c r="J64" s="20" t="s">
        <v>255</v>
      </c>
      <c r="K64" s="20">
        <v>20</v>
      </c>
      <c r="L64" s="99">
        <v>20</v>
      </c>
      <c r="M64" s="18"/>
      <c r="N64" s="85">
        <v>1</v>
      </c>
      <c r="O64" s="85">
        <v>337</v>
      </c>
      <c r="P64" s="85">
        <v>1389</v>
      </c>
      <c r="Q64" s="18" t="s">
        <v>256</v>
      </c>
      <c r="R64" s="19" t="s">
        <v>218</v>
      </c>
      <c r="S64" s="127"/>
    </row>
    <row r="65" ht="36" spans="1:19">
      <c r="A65" s="17">
        <v>6</v>
      </c>
      <c r="B65" s="19" t="s">
        <v>242</v>
      </c>
      <c r="C65" s="19" t="s">
        <v>61</v>
      </c>
      <c r="D65" s="19" t="s">
        <v>120</v>
      </c>
      <c r="E65" s="19" t="s">
        <v>257</v>
      </c>
      <c r="F65" s="19" t="s">
        <v>117</v>
      </c>
      <c r="G65" s="19">
        <v>2024.09</v>
      </c>
      <c r="H65" s="19">
        <v>2024.12</v>
      </c>
      <c r="I65" s="19" t="s">
        <v>105</v>
      </c>
      <c r="J65" s="19" t="s">
        <v>258</v>
      </c>
      <c r="K65" s="19">
        <v>200</v>
      </c>
      <c r="L65" s="82">
        <v>50</v>
      </c>
      <c r="M65" s="19">
        <v>150</v>
      </c>
      <c r="N65" s="85">
        <v>10</v>
      </c>
      <c r="O65" s="85">
        <v>3802</v>
      </c>
      <c r="P65" s="85">
        <v>13865</v>
      </c>
      <c r="Q65" s="19" t="s">
        <v>259</v>
      </c>
      <c r="R65" s="19" t="s">
        <v>187</v>
      </c>
      <c r="S65" s="14"/>
    </row>
    <row r="66" ht="36" spans="1:19">
      <c r="A66" s="17">
        <v>7</v>
      </c>
      <c r="B66" s="18" t="s">
        <v>242</v>
      </c>
      <c r="C66" s="19" t="s">
        <v>90</v>
      </c>
      <c r="D66" s="19" t="s">
        <v>260</v>
      </c>
      <c r="E66" s="19" t="s">
        <v>261</v>
      </c>
      <c r="F66" s="19" t="s">
        <v>32</v>
      </c>
      <c r="G66" s="19">
        <v>2024.07</v>
      </c>
      <c r="H66" s="19">
        <v>2025.06</v>
      </c>
      <c r="I66" s="19" t="s">
        <v>105</v>
      </c>
      <c r="J66" s="81" t="s">
        <v>262</v>
      </c>
      <c r="K66" s="19">
        <v>60</v>
      </c>
      <c r="L66" s="82">
        <v>50</v>
      </c>
      <c r="M66" s="19">
        <v>10</v>
      </c>
      <c r="N66" s="19">
        <v>1</v>
      </c>
      <c r="O66" s="19">
        <v>544</v>
      </c>
      <c r="P66" s="19">
        <v>2038</v>
      </c>
      <c r="Q66" s="19" t="s">
        <v>70</v>
      </c>
      <c r="R66" s="19" t="s">
        <v>187</v>
      </c>
      <c r="S66" s="14"/>
    </row>
    <row r="67" ht="108" spans="1:19">
      <c r="A67" s="17">
        <v>8</v>
      </c>
      <c r="B67" s="81" t="s">
        <v>263</v>
      </c>
      <c r="C67" s="81" t="s">
        <v>264</v>
      </c>
      <c r="D67" s="81" t="s">
        <v>264</v>
      </c>
      <c r="E67" s="81" t="s">
        <v>263</v>
      </c>
      <c r="F67" s="81" t="s">
        <v>32</v>
      </c>
      <c r="G67" s="81">
        <v>2024.1</v>
      </c>
      <c r="H67" s="81">
        <v>2025.05</v>
      </c>
      <c r="I67" s="81" t="s">
        <v>266</v>
      </c>
      <c r="J67" s="81" t="s">
        <v>267</v>
      </c>
      <c r="K67" s="81">
        <v>200</v>
      </c>
      <c r="L67" s="82">
        <v>200</v>
      </c>
      <c r="M67" s="81">
        <v>0</v>
      </c>
      <c r="N67" s="85">
        <v>10</v>
      </c>
      <c r="O67" s="85">
        <v>3802</v>
      </c>
      <c r="P67" s="85">
        <v>13865</v>
      </c>
      <c r="Q67" s="81" t="s">
        <v>268</v>
      </c>
      <c r="R67" s="81" t="s">
        <v>269</v>
      </c>
      <c r="S67" s="240"/>
    </row>
    <row r="68" ht="132" spans="1:19">
      <c r="A68" s="17">
        <v>9</v>
      </c>
      <c r="B68" s="18" t="s">
        <v>263</v>
      </c>
      <c r="C68" s="19" t="s">
        <v>586</v>
      </c>
      <c r="D68" s="19" t="s">
        <v>587</v>
      </c>
      <c r="E68" s="18" t="s">
        <v>663</v>
      </c>
      <c r="F68" s="19" t="s">
        <v>32</v>
      </c>
      <c r="G68" s="19">
        <v>2024.1</v>
      </c>
      <c r="H68" s="19">
        <v>2024.12</v>
      </c>
      <c r="I68" s="18" t="s">
        <v>325</v>
      </c>
      <c r="J68" s="19" t="s">
        <v>1563</v>
      </c>
      <c r="K68" s="20">
        <v>200</v>
      </c>
      <c r="L68" s="99">
        <v>62</v>
      </c>
      <c r="M68" s="19">
        <f>K68-L68</f>
        <v>138</v>
      </c>
      <c r="N68" s="85">
        <v>1</v>
      </c>
      <c r="O68" s="85">
        <v>423</v>
      </c>
      <c r="P68" s="85">
        <v>1377</v>
      </c>
      <c r="Q68" s="18" t="s">
        <v>1564</v>
      </c>
      <c r="R68" s="19" t="s">
        <v>218</v>
      </c>
      <c r="S68" s="241"/>
    </row>
    <row r="69" ht="68.25" customHeight="1" spans="1:19">
      <c r="A69" s="17">
        <v>10</v>
      </c>
      <c r="B69" s="81" t="s">
        <v>263</v>
      </c>
      <c r="C69" s="19" t="s">
        <v>144</v>
      </c>
      <c r="D69" s="19" t="s">
        <v>270</v>
      </c>
      <c r="E69" s="81" t="s">
        <v>263</v>
      </c>
      <c r="F69" s="19" t="s">
        <v>32</v>
      </c>
      <c r="G69" s="19">
        <v>2024.07</v>
      </c>
      <c r="H69" s="19">
        <v>2025.06</v>
      </c>
      <c r="I69" s="19" t="s">
        <v>105</v>
      </c>
      <c r="J69" s="19" t="s">
        <v>271</v>
      </c>
      <c r="K69" s="19">
        <v>100</v>
      </c>
      <c r="L69" s="82">
        <v>50</v>
      </c>
      <c r="M69" s="19">
        <v>50</v>
      </c>
      <c r="N69" s="19">
        <v>1</v>
      </c>
      <c r="O69" s="19">
        <v>723</v>
      </c>
      <c r="P69" s="19">
        <v>2750</v>
      </c>
      <c r="Q69" s="19" t="s">
        <v>70</v>
      </c>
      <c r="R69" s="19" t="s">
        <v>187</v>
      </c>
      <c r="S69" s="125"/>
    </row>
    <row r="70" ht="68.25" customHeight="1" spans="1:19">
      <c r="A70" s="17">
        <v>11</v>
      </c>
      <c r="B70" s="64" t="s">
        <v>242</v>
      </c>
      <c r="C70" s="64" t="s">
        <v>83</v>
      </c>
      <c r="D70" s="64" t="s">
        <v>219</v>
      </c>
      <c r="E70" s="64" t="s">
        <v>272</v>
      </c>
      <c r="F70" s="64" t="s">
        <v>32</v>
      </c>
      <c r="G70" s="64">
        <v>2025.1</v>
      </c>
      <c r="H70" s="64">
        <v>2025.3</v>
      </c>
      <c r="I70" s="68" t="s">
        <v>86</v>
      </c>
      <c r="J70" s="64" t="s">
        <v>273</v>
      </c>
      <c r="K70" s="64">
        <v>5</v>
      </c>
      <c r="L70" s="64">
        <v>5</v>
      </c>
      <c r="M70" s="64"/>
      <c r="N70" s="64">
        <v>1</v>
      </c>
      <c r="O70" s="64">
        <v>295</v>
      </c>
      <c r="P70" s="64">
        <v>914</v>
      </c>
      <c r="Q70" s="64" t="s">
        <v>274</v>
      </c>
      <c r="R70" s="64" t="s">
        <v>223</v>
      </c>
      <c r="S70" s="125"/>
    </row>
    <row r="71" ht="68.25" customHeight="1" spans="1:19">
      <c r="A71" s="17">
        <v>12</v>
      </c>
      <c r="B71" s="64" t="s">
        <v>242</v>
      </c>
      <c r="C71" s="64" t="s">
        <v>61</v>
      </c>
      <c r="D71" s="130" t="s">
        <v>120</v>
      </c>
      <c r="E71" s="131" t="s">
        <v>275</v>
      </c>
      <c r="F71" s="65" t="s">
        <v>32</v>
      </c>
      <c r="G71" s="132">
        <v>2024.1</v>
      </c>
      <c r="H71" s="129">
        <v>2024.12</v>
      </c>
      <c r="I71" s="129" t="s">
        <v>190</v>
      </c>
      <c r="J71" s="129" t="s">
        <v>276</v>
      </c>
      <c r="K71" s="129">
        <v>15</v>
      </c>
      <c r="L71" s="129">
        <v>15</v>
      </c>
      <c r="M71" s="65"/>
      <c r="N71" s="129">
        <v>1</v>
      </c>
      <c r="O71" s="129">
        <v>48</v>
      </c>
      <c r="P71" s="65">
        <v>164</v>
      </c>
      <c r="Q71" s="129" t="s">
        <v>277</v>
      </c>
      <c r="R71" s="129" t="s">
        <v>82</v>
      </c>
      <c r="S71" s="125"/>
    </row>
    <row r="72" ht="68.25" customHeight="1" spans="1:19">
      <c r="A72" s="17">
        <v>13</v>
      </c>
      <c r="B72" s="64" t="s">
        <v>278</v>
      </c>
      <c r="C72" s="65" t="s">
        <v>90</v>
      </c>
      <c r="D72" s="65" t="s">
        <v>279</v>
      </c>
      <c r="E72" s="65" t="s">
        <v>280</v>
      </c>
      <c r="F72" s="65" t="s">
        <v>281</v>
      </c>
      <c r="G72" s="133">
        <v>2024.1</v>
      </c>
      <c r="H72" s="69">
        <v>2024.12</v>
      </c>
      <c r="I72" s="65" t="s">
        <v>93</v>
      </c>
      <c r="J72" s="65" t="s">
        <v>282</v>
      </c>
      <c r="K72" s="65">
        <v>15</v>
      </c>
      <c r="L72" s="65">
        <v>15</v>
      </c>
      <c r="M72" s="69"/>
      <c r="N72" s="65">
        <v>1</v>
      </c>
      <c r="O72" s="65">
        <v>621</v>
      </c>
      <c r="P72" s="65">
        <v>2296</v>
      </c>
      <c r="Q72" s="65" t="s">
        <v>283</v>
      </c>
      <c r="R72" s="65" t="s">
        <v>130</v>
      </c>
      <c r="S72" s="125"/>
    </row>
    <row r="73" ht="68.25" customHeight="1" spans="1:19">
      <c r="A73" s="17">
        <v>14</v>
      </c>
      <c r="B73" s="64" t="s">
        <v>242</v>
      </c>
      <c r="C73" s="134" t="s">
        <v>90</v>
      </c>
      <c r="D73" s="135" t="s">
        <v>279</v>
      </c>
      <c r="E73" s="134" t="s">
        <v>284</v>
      </c>
      <c r="F73" s="135" t="s">
        <v>117</v>
      </c>
      <c r="G73" s="136">
        <v>2025.1</v>
      </c>
      <c r="H73" s="135">
        <v>2025.6</v>
      </c>
      <c r="I73" s="135" t="s">
        <v>260</v>
      </c>
      <c r="J73" s="135" t="s">
        <v>285</v>
      </c>
      <c r="K73" s="135">
        <v>15</v>
      </c>
      <c r="L73" s="135">
        <v>15</v>
      </c>
      <c r="M73" s="134"/>
      <c r="N73" s="135">
        <v>1</v>
      </c>
      <c r="O73" s="135">
        <v>580</v>
      </c>
      <c r="P73" s="192">
        <v>1740</v>
      </c>
      <c r="Q73" s="65" t="s">
        <v>286</v>
      </c>
      <c r="R73" s="65" t="s">
        <v>130</v>
      </c>
      <c r="S73" s="125"/>
    </row>
    <row r="74" ht="36" spans="1:19">
      <c r="A74" s="10"/>
      <c r="B74" s="72" t="s">
        <v>287</v>
      </c>
      <c r="C74" s="137"/>
      <c r="D74" s="138"/>
      <c r="E74" s="139"/>
      <c r="F74" s="138"/>
      <c r="G74" s="139"/>
      <c r="H74" s="138"/>
      <c r="I74" s="115"/>
      <c r="J74" s="138"/>
      <c r="K74" s="193">
        <v>4414</v>
      </c>
      <c r="L74" s="193">
        <v>977</v>
      </c>
      <c r="M74" s="139">
        <f>K74-L74</f>
        <v>3437</v>
      </c>
      <c r="N74" s="138"/>
      <c r="O74" s="138"/>
      <c r="P74" s="139"/>
      <c r="Q74" s="157"/>
      <c r="R74" s="157"/>
      <c r="S74" s="157"/>
    </row>
    <row r="75" ht="36" spans="1:19">
      <c r="A75" s="10">
        <v>1</v>
      </c>
      <c r="B75" s="21" t="s">
        <v>288</v>
      </c>
      <c r="C75" s="21" t="s">
        <v>61</v>
      </c>
      <c r="D75" s="21" t="s">
        <v>295</v>
      </c>
      <c r="E75" s="21" t="s">
        <v>1565</v>
      </c>
      <c r="F75" s="21" t="s">
        <v>383</v>
      </c>
      <c r="G75" s="21">
        <v>2024.02</v>
      </c>
      <c r="H75" s="21">
        <v>2024.04</v>
      </c>
      <c r="I75" s="21" t="s">
        <v>68</v>
      </c>
      <c r="J75" s="21" t="s">
        <v>1566</v>
      </c>
      <c r="K75" s="21">
        <v>10</v>
      </c>
      <c r="L75" s="21">
        <v>10</v>
      </c>
      <c r="M75" s="21"/>
      <c r="N75" s="21">
        <v>1</v>
      </c>
      <c r="O75" s="21">
        <v>20</v>
      </c>
      <c r="P75" s="21">
        <v>80</v>
      </c>
      <c r="Q75" s="21" t="s">
        <v>1567</v>
      </c>
      <c r="R75" s="21" t="s">
        <v>1568</v>
      </c>
      <c r="S75" s="157"/>
    </row>
    <row r="76" ht="336" spans="1:19">
      <c r="A76" s="10">
        <v>2</v>
      </c>
      <c r="B76" s="21" t="s">
        <v>288</v>
      </c>
      <c r="C76" s="21" t="s">
        <v>61</v>
      </c>
      <c r="D76" s="140" t="s">
        <v>1569</v>
      </c>
      <c r="E76" s="21" t="s">
        <v>290</v>
      </c>
      <c r="F76" s="21" t="s">
        <v>291</v>
      </c>
      <c r="G76" s="21">
        <v>2024.7</v>
      </c>
      <c r="H76" s="21">
        <v>2024.12</v>
      </c>
      <c r="I76" s="21" t="s">
        <v>68</v>
      </c>
      <c r="J76" s="21" t="s">
        <v>292</v>
      </c>
      <c r="K76" s="21">
        <v>20</v>
      </c>
      <c r="L76" s="110">
        <v>20</v>
      </c>
      <c r="M76" s="21"/>
      <c r="N76" s="21">
        <v>15</v>
      </c>
      <c r="O76" s="21">
        <v>400</v>
      </c>
      <c r="P76" s="21">
        <v>1603</v>
      </c>
      <c r="Q76" s="21" t="s">
        <v>293</v>
      </c>
      <c r="R76" s="21" t="s">
        <v>294</v>
      </c>
      <c r="S76" s="157"/>
    </row>
    <row r="77" ht="36" spans="1:19">
      <c r="A77" s="10">
        <v>3</v>
      </c>
      <c r="B77" s="21" t="s">
        <v>288</v>
      </c>
      <c r="C77" s="21" t="s">
        <v>61</v>
      </c>
      <c r="D77" s="59" t="s">
        <v>295</v>
      </c>
      <c r="E77" s="21" t="s">
        <v>296</v>
      </c>
      <c r="F77" s="21" t="s">
        <v>297</v>
      </c>
      <c r="G77" s="21">
        <v>2024.7</v>
      </c>
      <c r="H77" s="21">
        <v>2024.1</v>
      </c>
      <c r="I77" s="21" t="s">
        <v>68</v>
      </c>
      <c r="J77" s="21" t="s">
        <v>298</v>
      </c>
      <c r="K77" s="21">
        <v>5</v>
      </c>
      <c r="L77" s="21">
        <v>5</v>
      </c>
      <c r="M77" s="21"/>
      <c r="N77" s="21">
        <v>1</v>
      </c>
      <c r="O77" s="21">
        <v>48</v>
      </c>
      <c r="P77" s="21">
        <v>352</v>
      </c>
      <c r="Q77" s="21" t="s">
        <v>293</v>
      </c>
      <c r="R77" s="21" t="s">
        <v>82</v>
      </c>
      <c r="S77" s="157"/>
    </row>
    <row r="78" ht="36" spans="1:19">
      <c r="A78" s="10">
        <v>4</v>
      </c>
      <c r="B78" s="21" t="s">
        <v>288</v>
      </c>
      <c r="C78" s="21" t="s">
        <v>61</v>
      </c>
      <c r="D78" s="59" t="s">
        <v>295</v>
      </c>
      <c r="E78" s="21" t="s">
        <v>299</v>
      </c>
      <c r="F78" s="21" t="s">
        <v>32</v>
      </c>
      <c r="G78" s="21">
        <v>2024.1</v>
      </c>
      <c r="H78" s="21">
        <v>2024.11</v>
      </c>
      <c r="I78" s="21" t="s">
        <v>68</v>
      </c>
      <c r="J78" s="21" t="s">
        <v>300</v>
      </c>
      <c r="K78" s="21">
        <v>20</v>
      </c>
      <c r="L78" s="21">
        <v>20</v>
      </c>
      <c r="M78" s="21"/>
      <c r="N78" s="21">
        <v>1</v>
      </c>
      <c r="O78" s="21">
        <v>48</v>
      </c>
      <c r="P78" s="21">
        <v>1028</v>
      </c>
      <c r="Q78" s="21" t="s">
        <v>301</v>
      </c>
      <c r="R78" s="21" t="s">
        <v>302</v>
      </c>
      <c r="S78" s="157"/>
    </row>
    <row r="79" ht="84" spans="1:19">
      <c r="A79" s="10">
        <v>5</v>
      </c>
      <c r="B79" s="31" t="s">
        <v>288</v>
      </c>
      <c r="C79" s="31" t="s">
        <v>49</v>
      </c>
      <c r="D79" s="31" t="s">
        <v>303</v>
      </c>
      <c r="E79" s="31" t="s">
        <v>304</v>
      </c>
      <c r="F79" s="31" t="s">
        <v>291</v>
      </c>
      <c r="G79" s="31">
        <v>2024.08</v>
      </c>
      <c r="H79" s="31">
        <v>2024.12</v>
      </c>
      <c r="I79" s="95" t="s">
        <v>234</v>
      </c>
      <c r="J79" s="31" t="s">
        <v>305</v>
      </c>
      <c r="K79" s="31">
        <v>15</v>
      </c>
      <c r="L79" s="110">
        <v>15</v>
      </c>
      <c r="M79" s="21"/>
      <c r="N79" s="85">
        <v>10</v>
      </c>
      <c r="O79" s="85">
        <v>1459</v>
      </c>
      <c r="P79" s="85">
        <v>5108</v>
      </c>
      <c r="Q79" s="31" t="s">
        <v>306</v>
      </c>
      <c r="R79" s="31" t="s">
        <v>307</v>
      </c>
      <c r="S79" s="157"/>
    </row>
    <row r="80" ht="108" spans="1:19">
      <c r="A80" s="10">
        <v>6</v>
      </c>
      <c r="B80" s="141" t="s">
        <v>1570</v>
      </c>
      <c r="C80" s="142" t="s">
        <v>90</v>
      </c>
      <c r="D80" s="142" t="s">
        <v>308</v>
      </c>
      <c r="E80" s="143" t="s">
        <v>309</v>
      </c>
      <c r="F80" s="143" t="s">
        <v>310</v>
      </c>
      <c r="G80" s="144">
        <v>2024.7</v>
      </c>
      <c r="H80" s="144">
        <v>2024.12</v>
      </c>
      <c r="I80" s="113" t="s">
        <v>93</v>
      </c>
      <c r="J80" s="143" t="s">
        <v>311</v>
      </c>
      <c r="K80" s="194">
        <v>10</v>
      </c>
      <c r="L80" s="195">
        <v>10</v>
      </c>
      <c r="M80" s="142"/>
      <c r="N80" s="44">
        <v>4</v>
      </c>
      <c r="O80" s="44">
        <v>1754</v>
      </c>
      <c r="P80" s="44">
        <v>6087</v>
      </c>
      <c r="Q80" s="242" t="s">
        <v>312</v>
      </c>
      <c r="R80" s="242" t="s">
        <v>313</v>
      </c>
      <c r="S80" s="157"/>
    </row>
    <row r="81" ht="36" spans="1:19">
      <c r="A81" s="10">
        <v>7</v>
      </c>
      <c r="B81" s="31" t="s">
        <v>288</v>
      </c>
      <c r="C81" s="31" t="s">
        <v>144</v>
      </c>
      <c r="D81" s="31" t="s">
        <v>314</v>
      </c>
      <c r="E81" s="31" t="s">
        <v>315</v>
      </c>
      <c r="F81" s="31" t="s">
        <v>316</v>
      </c>
      <c r="G81" s="31">
        <v>2024.7</v>
      </c>
      <c r="H81" s="31">
        <v>2024.1</v>
      </c>
      <c r="I81" s="31" t="s">
        <v>317</v>
      </c>
      <c r="J81" s="31" t="s">
        <v>318</v>
      </c>
      <c r="K81" s="31">
        <v>5</v>
      </c>
      <c r="L81" s="110">
        <v>5</v>
      </c>
      <c r="M81" s="142"/>
      <c r="N81" s="85">
        <v>1</v>
      </c>
      <c r="O81" s="85">
        <v>38</v>
      </c>
      <c r="P81" s="85">
        <v>136</v>
      </c>
      <c r="Q81" s="31" t="s">
        <v>306</v>
      </c>
      <c r="R81" s="31" t="s">
        <v>294</v>
      </c>
      <c r="S81" s="157"/>
    </row>
    <row r="82" ht="84" spans="1:19">
      <c r="A82" s="10">
        <v>8</v>
      </c>
      <c r="B82" s="59" t="s">
        <v>288</v>
      </c>
      <c r="C82" s="21" t="s">
        <v>319</v>
      </c>
      <c r="D82" s="96" t="s">
        <v>320</v>
      </c>
      <c r="E82" s="96" t="s">
        <v>321</v>
      </c>
      <c r="F82" s="145" t="s">
        <v>117</v>
      </c>
      <c r="G82" s="21">
        <v>2024.7</v>
      </c>
      <c r="H82" s="21">
        <v>2024.12</v>
      </c>
      <c r="I82" s="196" t="s">
        <v>109</v>
      </c>
      <c r="J82" s="197" t="s">
        <v>322</v>
      </c>
      <c r="K82" s="96">
        <v>45</v>
      </c>
      <c r="L82" s="198">
        <v>30</v>
      </c>
      <c r="M82" s="199">
        <v>15</v>
      </c>
      <c r="N82" s="85">
        <v>9</v>
      </c>
      <c r="O82" s="85">
        <v>4246</v>
      </c>
      <c r="P82" s="85">
        <v>14863</v>
      </c>
      <c r="Q82" s="96" t="s">
        <v>306</v>
      </c>
      <c r="R82" s="31" t="s">
        <v>82</v>
      </c>
      <c r="S82" s="157"/>
    </row>
    <row r="83" ht="48" spans="1:19">
      <c r="A83" s="10">
        <v>9</v>
      </c>
      <c r="B83" s="21" t="s">
        <v>288</v>
      </c>
      <c r="C83" s="146" t="s">
        <v>319</v>
      </c>
      <c r="D83" s="147" t="s">
        <v>323</v>
      </c>
      <c r="E83" s="147" t="s">
        <v>324</v>
      </c>
      <c r="F83" s="147" t="s">
        <v>32</v>
      </c>
      <c r="G83" s="147">
        <v>2024.9</v>
      </c>
      <c r="H83" s="147">
        <v>2024.12</v>
      </c>
      <c r="I83" s="146" t="s">
        <v>325</v>
      </c>
      <c r="J83" s="31" t="s">
        <v>326</v>
      </c>
      <c r="K83" s="31">
        <v>179</v>
      </c>
      <c r="L83" s="110">
        <v>179</v>
      </c>
      <c r="M83" s="59"/>
      <c r="N83" s="85">
        <v>2</v>
      </c>
      <c r="O83" s="85">
        <v>808</v>
      </c>
      <c r="P83" s="85">
        <v>2771</v>
      </c>
      <c r="Q83" s="21" t="s">
        <v>327</v>
      </c>
      <c r="R83" s="31" t="s">
        <v>218</v>
      </c>
      <c r="S83" s="157"/>
    </row>
    <row r="84" ht="96" spans="1:19">
      <c r="A84" s="10">
        <v>10</v>
      </c>
      <c r="B84" s="21" t="s">
        <v>288</v>
      </c>
      <c r="C84" s="31" t="s">
        <v>169</v>
      </c>
      <c r="D84" s="31" t="s">
        <v>328</v>
      </c>
      <c r="E84" s="31" t="s">
        <v>329</v>
      </c>
      <c r="F84" s="31" t="s">
        <v>330</v>
      </c>
      <c r="G84" s="31">
        <v>2024.5</v>
      </c>
      <c r="H84" s="31">
        <v>2024.12</v>
      </c>
      <c r="I84" s="31" t="s">
        <v>331</v>
      </c>
      <c r="J84" s="31" t="s">
        <v>332</v>
      </c>
      <c r="K84" s="31">
        <v>330</v>
      </c>
      <c r="L84" s="110">
        <v>330</v>
      </c>
      <c r="M84" s="200"/>
      <c r="N84" s="85">
        <v>58</v>
      </c>
      <c r="O84" s="85">
        <v>3000</v>
      </c>
      <c r="P84" s="85">
        <v>10000</v>
      </c>
      <c r="Q84" s="31" t="s">
        <v>333</v>
      </c>
      <c r="R84" s="31" t="s">
        <v>82</v>
      </c>
      <c r="S84" s="157"/>
    </row>
    <row r="85" ht="72" spans="1:19">
      <c r="A85" s="10">
        <v>11</v>
      </c>
      <c r="B85" s="59" t="s">
        <v>288</v>
      </c>
      <c r="C85" s="96" t="s">
        <v>334</v>
      </c>
      <c r="D85" s="96" t="s">
        <v>335</v>
      </c>
      <c r="E85" s="148" t="s">
        <v>336</v>
      </c>
      <c r="F85" s="96" t="s">
        <v>337</v>
      </c>
      <c r="G85" s="149" t="s">
        <v>163</v>
      </c>
      <c r="H85" s="150" t="s">
        <v>338</v>
      </c>
      <c r="I85" s="96" t="s">
        <v>40</v>
      </c>
      <c r="J85" s="96" t="s">
        <v>339</v>
      </c>
      <c r="K85" s="96">
        <v>3765</v>
      </c>
      <c r="L85" s="110">
        <v>346</v>
      </c>
      <c r="M85" s="201">
        <f>K85-L85</f>
        <v>3419</v>
      </c>
      <c r="N85" s="85">
        <v>14</v>
      </c>
      <c r="O85" s="85">
        <v>5000</v>
      </c>
      <c r="P85" s="85">
        <v>15200</v>
      </c>
      <c r="Q85" s="96" t="s">
        <v>340</v>
      </c>
      <c r="R85" s="166" t="s">
        <v>218</v>
      </c>
      <c r="S85" s="157"/>
    </row>
    <row r="86" ht="24" spans="1:19">
      <c r="A86" s="10">
        <v>12</v>
      </c>
      <c r="B86" s="64" t="s">
        <v>288</v>
      </c>
      <c r="C86" s="65" t="s">
        <v>102</v>
      </c>
      <c r="D86" s="65" t="s">
        <v>341</v>
      </c>
      <c r="E86" s="151" t="s">
        <v>342</v>
      </c>
      <c r="F86" s="65" t="s">
        <v>32</v>
      </c>
      <c r="G86" s="133">
        <v>2024.1</v>
      </c>
      <c r="H86" s="152">
        <v>2024.12</v>
      </c>
      <c r="I86" s="65" t="s">
        <v>64</v>
      </c>
      <c r="J86" s="64" t="s">
        <v>343</v>
      </c>
      <c r="K86" s="65">
        <v>10</v>
      </c>
      <c r="L86" s="65">
        <v>7</v>
      </c>
      <c r="M86" s="65">
        <v>3</v>
      </c>
      <c r="N86" s="64">
        <v>1</v>
      </c>
      <c r="O86" s="151">
        <v>453</v>
      </c>
      <c r="P86" s="151">
        <v>1554</v>
      </c>
      <c r="Q86" s="64" t="s">
        <v>306</v>
      </c>
      <c r="R86" s="65" t="s">
        <v>218</v>
      </c>
      <c r="S86" s="157"/>
    </row>
    <row r="87" ht="36" spans="1:19">
      <c r="A87" s="10"/>
      <c r="B87" s="153" t="s">
        <v>344</v>
      </c>
      <c r="C87" s="154"/>
      <c r="D87" s="155"/>
      <c r="E87" s="156"/>
      <c r="F87" s="157"/>
      <c r="G87" s="157"/>
      <c r="H87" s="158"/>
      <c r="I87" s="158"/>
      <c r="J87" s="158"/>
      <c r="K87" s="16">
        <f>K88</f>
        <v>42</v>
      </c>
      <c r="L87" s="16">
        <f>L88</f>
        <v>42</v>
      </c>
      <c r="M87" s="202"/>
      <c r="N87" s="203"/>
      <c r="O87" s="158"/>
      <c r="P87" s="202"/>
      <c r="Q87" s="158"/>
      <c r="R87" s="158"/>
      <c r="S87" s="157"/>
    </row>
    <row r="88" ht="36" spans="1:19">
      <c r="A88" s="17">
        <v>1</v>
      </c>
      <c r="B88" s="18" t="s">
        <v>345</v>
      </c>
      <c r="C88" s="18" t="s">
        <v>346</v>
      </c>
      <c r="D88" s="18" t="s">
        <v>347</v>
      </c>
      <c r="E88" s="18" t="s">
        <v>348</v>
      </c>
      <c r="F88" s="18" t="s">
        <v>32</v>
      </c>
      <c r="G88" s="19">
        <v>2024.5</v>
      </c>
      <c r="H88" s="19">
        <v>2024.12</v>
      </c>
      <c r="I88" s="18" t="s">
        <v>40</v>
      </c>
      <c r="J88" s="18" t="s">
        <v>349</v>
      </c>
      <c r="K88" s="18">
        <v>42</v>
      </c>
      <c r="L88" s="82">
        <v>42</v>
      </c>
      <c r="M88" s="81"/>
      <c r="N88" s="85">
        <v>137</v>
      </c>
      <c r="O88" s="85">
        <v>140</v>
      </c>
      <c r="P88" s="85">
        <v>140</v>
      </c>
      <c r="Q88" s="18" t="s">
        <v>350</v>
      </c>
      <c r="R88" s="81" t="s">
        <v>125</v>
      </c>
      <c r="S88" s="75"/>
    </row>
    <row r="89" ht="36" spans="1:19">
      <c r="A89" s="10"/>
      <c r="B89" s="159" t="s">
        <v>351</v>
      </c>
      <c r="C89" s="160"/>
      <c r="D89" s="74"/>
      <c r="E89" s="17"/>
      <c r="F89" s="10"/>
      <c r="G89" s="10"/>
      <c r="H89" s="161"/>
      <c r="I89" s="204"/>
      <c r="J89" s="161"/>
      <c r="K89" s="205">
        <f>K90+K91</f>
        <v>209</v>
      </c>
      <c r="L89" s="205">
        <f>L90+L91</f>
        <v>209</v>
      </c>
      <c r="M89" s="206"/>
      <c r="N89" s="207"/>
      <c r="O89" s="207"/>
      <c r="P89" s="206"/>
      <c r="Q89" s="207"/>
      <c r="R89" s="207"/>
      <c r="S89" s="206"/>
    </row>
    <row r="90" ht="24" spans="1:19">
      <c r="A90" s="17">
        <v>1</v>
      </c>
      <c r="B90" s="18" t="s">
        <v>1529</v>
      </c>
      <c r="C90" s="18" t="s">
        <v>169</v>
      </c>
      <c r="D90" s="18" t="s">
        <v>169</v>
      </c>
      <c r="E90" s="18" t="s">
        <v>1571</v>
      </c>
      <c r="F90" s="18" t="s">
        <v>117</v>
      </c>
      <c r="G90" s="81">
        <v>2024.01</v>
      </c>
      <c r="H90" s="81">
        <v>2024.12</v>
      </c>
      <c r="I90" s="18" t="s">
        <v>40</v>
      </c>
      <c r="J90" s="18" t="s">
        <v>1530</v>
      </c>
      <c r="K90" s="18">
        <v>187</v>
      </c>
      <c r="L90" s="112">
        <v>187</v>
      </c>
      <c r="M90" s="18"/>
      <c r="N90" s="85">
        <v>137</v>
      </c>
      <c r="O90" s="85">
        <v>2000</v>
      </c>
      <c r="P90" s="85">
        <v>2000</v>
      </c>
      <c r="Q90" s="18" t="s">
        <v>1531</v>
      </c>
      <c r="R90" s="81" t="s">
        <v>125</v>
      </c>
      <c r="S90" s="206"/>
    </row>
    <row r="91" ht="36" spans="1:19">
      <c r="A91" s="10">
        <v>2</v>
      </c>
      <c r="B91" s="59" t="s">
        <v>352</v>
      </c>
      <c r="C91" s="49" t="s">
        <v>169</v>
      </c>
      <c r="D91" s="49" t="s">
        <v>169</v>
      </c>
      <c r="E91" s="162" t="s">
        <v>353</v>
      </c>
      <c r="F91" s="163" t="s">
        <v>117</v>
      </c>
      <c r="G91" s="163">
        <v>2024.1</v>
      </c>
      <c r="H91" s="164">
        <v>2024.12</v>
      </c>
      <c r="I91" s="208" t="s">
        <v>40</v>
      </c>
      <c r="J91" s="209" t="s">
        <v>354</v>
      </c>
      <c r="K91" s="164">
        <v>22</v>
      </c>
      <c r="L91" s="210">
        <v>22</v>
      </c>
      <c r="M91" s="211"/>
      <c r="N91" s="85">
        <v>137</v>
      </c>
      <c r="O91" s="84">
        <v>21</v>
      </c>
      <c r="P91" s="85">
        <v>100</v>
      </c>
      <c r="Q91" s="243" t="s">
        <v>355</v>
      </c>
      <c r="R91" s="243" t="s">
        <v>125</v>
      </c>
      <c r="S91" s="206"/>
    </row>
    <row r="92" ht="28.5" spans="1:19">
      <c r="A92" s="10"/>
      <c r="B92" s="165" t="s">
        <v>356</v>
      </c>
      <c r="C92" s="160"/>
      <c r="D92" s="74"/>
      <c r="E92" s="17"/>
      <c r="F92" s="10"/>
      <c r="G92" s="10"/>
      <c r="H92" s="161"/>
      <c r="I92" s="204"/>
      <c r="J92" s="161"/>
      <c r="K92" s="205">
        <f>K93+K95</f>
        <v>1877.28</v>
      </c>
      <c r="L92" s="205">
        <f>L93+L95</f>
        <v>1194</v>
      </c>
      <c r="M92" s="212">
        <f>M95</f>
        <v>683.28</v>
      </c>
      <c r="N92" s="207"/>
      <c r="O92" s="207"/>
      <c r="P92" s="206"/>
      <c r="Q92" s="207"/>
      <c r="R92" s="207"/>
      <c r="S92" s="206"/>
    </row>
    <row r="93" ht="24" spans="1:19">
      <c r="A93" s="10"/>
      <c r="B93" s="159" t="s">
        <v>357</v>
      </c>
      <c r="C93" s="160"/>
      <c r="D93" s="74"/>
      <c r="E93" s="17"/>
      <c r="F93" s="10"/>
      <c r="G93" s="10"/>
      <c r="H93" s="161"/>
      <c r="I93" s="204"/>
      <c r="J93" s="161"/>
      <c r="K93" s="205">
        <f>K94</f>
        <v>546</v>
      </c>
      <c r="L93" s="205">
        <f>L94</f>
        <v>546</v>
      </c>
      <c r="M93" s="206"/>
      <c r="N93" s="207"/>
      <c r="O93" s="207"/>
      <c r="P93" s="206"/>
      <c r="Q93" s="207"/>
      <c r="R93" s="207"/>
      <c r="S93" s="206"/>
    </row>
    <row r="94" ht="33.75" spans="1:19">
      <c r="A94" s="10">
        <v>1</v>
      </c>
      <c r="B94" s="59" t="s">
        <v>358</v>
      </c>
      <c r="C94" s="166" t="s">
        <v>169</v>
      </c>
      <c r="D94" s="166" t="s">
        <v>169</v>
      </c>
      <c r="E94" s="166" t="s">
        <v>359</v>
      </c>
      <c r="F94" s="166" t="s">
        <v>117</v>
      </c>
      <c r="G94" s="167">
        <v>2024.01</v>
      </c>
      <c r="H94" s="167">
        <v>2024.12</v>
      </c>
      <c r="I94" s="166" t="s">
        <v>215</v>
      </c>
      <c r="J94" s="166" t="s">
        <v>360</v>
      </c>
      <c r="K94" s="166">
        <v>546</v>
      </c>
      <c r="L94" s="213">
        <v>546</v>
      </c>
      <c r="M94" s="214"/>
      <c r="N94" s="214">
        <v>137</v>
      </c>
      <c r="O94" s="166">
        <v>15520</v>
      </c>
      <c r="P94" s="166">
        <v>15520</v>
      </c>
      <c r="Q94" s="166" t="s">
        <v>361</v>
      </c>
      <c r="R94" s="166" t="s">
        <v>362</v>
      </c>
      <c r="S94" s="206"/>
    </row>
    <row r="95" ht="22.5" spans="1:19">
      <c r="A95" s="10"/>
      <c r="B95" s="168" t="s">
        <v>855</v>
      </c>
      <c r="C95" s="169"/>
      <c r="D95" s="160"/>
      <c r="E95" s="170"/>
      <c r="F95" s="171"/>
      <c r="G95" s="171"/>
      <c r="H95" s="172"/>
      <c r="I95" s="215"/>
      <c r="J95" s="172"/>
      <c r="K95" s="205">
        <f t="shared" ref="K95:M95" si="1">K96</f>
        <v>1331.28</v>
      </c>
      <c r="L95" s="205">
        <f t="shared" si="1"/>
        <v>648</v>
      </c>
      <c r="M95" s="212">
        <f t="shared" si="1"/>
        <v>683.28</v>
      </c>
      <c r="N95" s="216"/>
      <c r="O95" s="216"/>
      <c r="P95" s="217"/>
      <c r="Q95" s="216"/>
      <c r="R95" s="216"/>
      <c r="S95" s="206"/>
    </row>
    <row r="96" ht="24" spans="1:19">
      <c r="A96" s="17">
        <v>1</v>
      </c>
      <c r="B96" s="18" t="s">
        <v>856</v>
      </c>
      <c r="C96" s="18" t="s">
        <v>169</v>
      </c>
      <c r="D96" s="18" t="s">
        <v>169</v>
      </c>
      <c r="E96" s="18" t="s">
        <v>857</v>
      </c>
      <c r="F96" s="18" t="s">
        <v>117</v>
      </c>
      <c r="G96" s="63">
        <v>2024.01</v>
      </c>
      <c r="H96" s="63">
        <v>2024.12</v>
      </c>
      <c r="I96" s="18" t="s">
        <v>215</v>
      </c>
      <c r="J96" s="18" t="s">
        <v>1572</v>
      </c>
      <c r="K96" s="18">
        <v>1331.28</v>
      </c>
      <c r="L96" s="82">
        <v>648</v>
      </c>
      <c r="M96" s="18">
        <v>683.28</v>
      </c>
      <c r="N96" s="18">
        <v>137</v>
      </c>
      <c r="O96" s="18">
        <v>1630</v>
      </c>
      <c r="P96" s="18">
        <v>1630</v>
      </c>
      <c r="Q96" s="18" t="s">
        <v>1573</v>
      </c>
      <c r="R96" s="18" t="s">
        <v>362</v>
      </c>
      <c r="S96" s="206"/>
    </row>
    <row r="97" ht="42.75" spans="1:19">
      <c r="A97" s="10"/>
      <c r="B97" s="165" t="s">
        <v>363</v>
      </c>
      <c r="C97" s="160"/>
      <c r="D97" s="74"/>
      <c r="E97" s="17"/>
      <c r="F97" s="10"/>
      <c r="G97" s="17"/>
      <c r="H97" s="161"/>
      <c r="I97" s="204"/>
      <c r="J97" s="161"/>
      <c r="K97" s="205">
        <f>K98+K112+K123</f>
        <v>2115.34</v>
      </c>
      <c r="L97" s="205">
        <f>L98+L112+L123</f>
        <v>2115.34</v>
      </c>
      <c r="M97" s="212">
        <f>K97-L97</f>
        <v>0</v>
      </c>
      <c r="N97" s="207"/>
      <c r="O97" s="207"/>
      <c r="P97" s="206"/>
      <c r="Q97" s="207"/>
      <c r="R97" s="207"/>
      <c r="S97" s="206"/>
    </row>
    <row r="98" ht="36" spans="1:19">
      <c r="A98" s="10"/>
      <c r="B98" s="159" t="s">
        <v>364</v>
      </c>
      <c r="C98" s="160"/>
      <c r="D98" s="74"/>
      <c r="E98" s="17"/>
      <c r="F98" s="10"/>
      <c r="G98" s="10"/>
      <c r="H98" s="161"/>
      <c r="I98" s="204"/>
      <c r="J98" s="161"/>
      <c r="K98" s="205">
        <v>380</v>
      </c>
      <c r="L98" s="205">
        <v>380</v>
      </c>
      <c r="M98" s="212">
        <f>K98-L98</f>
        <v>0</v>
      </c>
      <c r="N98" s="207"/>
      <c r="O98" s="207"/>
      <c r="P98" s="206"/>
      <c r="Q98" s="207"/>
      <c r="R98" s="207"/>
      <c r="S98" s="206"/>
    </row>
    <row r="99" ht="96" spans="1:19">
      <c r="A99" s="10">
        <v>1</v>
      </c>
      <c r="B99" s="31" t="s">
        <v>365</v>
      </c>
      <c r="C99" s="31" t="s">
        <v>44</v>
      </c>
      <c r="D99" s="31" t="s">
        <v>366</v>
      </c>
      <c r="E99" s="31" t="s">
        <v>367</v>
      </c>
      <c r="F99" s="31" t="s">
        <v>32</v>
      </c>
      <c r="G99" s="31">
        <v>2024.3</v>
      </c>
      <c r="H99" s="31">
        <v>2024.12</v>
      </c>
      <c r="I99" s="31" t="s">
        <v>266</v>
      </c>
      <c r="J99" s="31" t="s">
        <v>368</v>
      </c>
      <c r="K99" s="31">
        <v>34</v>
      </c>
      <c r="L99" s="31">
        <v>34</v>
      </c>
      <c r="M99" s="218"/>
      <c r="N99" s="84">
        <v>1</v>
      </c>
      <c r="O99" s="84">
        <v>83</v>
      </c>
      <c r="P99" s="85">
        <v>213</v>
      </c>
      <c r="Q99" s="31" t="s">
        <v>369</v>
      </c>
      <c r="R99" s="31" t="s">
        <v>294</v>
      </c>
      <c r="S99" s="206"/>
    </row>
    <row r="100" ht="60" spans="1:19">
      <c r="A100" s="10">
        <v>2</v>
      </c>
      <c r="B100" s="31" t="s">
        <v>365</v>
      </c>
      <c r="C100" s="21" t="s">
        <v>49</v>
      </c>
      <c r="D100" s="21" t="s">
        <v>370</v>
      </c>
      <c r="E100" s="21" t="s">
        <v>371</v>
      </c>
      <c r="F100" s="21" t="s">
        <v>32</v>
      </c>
      <c r="G100" s="21">
        <v>2024.9</v>
      </c>
      <c r="H100" s="21">
        <v>2024.12</v>
      </c>
      <c r="I100" s="219" t="s">
        <v>234</v>
      </c>
      <c r="J100" s="21" t="s">
        <v>372</v>
      </c>
      <c r="K100" s="21">
        <v>60</v>
      </c>
      <c r="L100" s="110">
        <v>60</v>
      </c>
      <c r="M100" s="218"/>
      <c r="N100" s="84">
        <v>1</v>
      </c>
      <c r="O100" s="84">
        <v>325</v>
      </c>
      <c r="P100" s="85">
        <v>1250</v>
      </c>
      <c r="Q100" s="244" t="s">
        <v>373</v>
      </c>
      <c r="R100" s="31" t="s">
        <v>218</v>
      </c>
      <c r="S100" s="206"/>
    </row>
    <row r="101" ht="60" spans="1:19">
      <c r="A101" s="10">
        <v>3</v>
      </c>
      <c r="B101" s="31" t="s">
        <v>365</v>
      </c>
      <c r="C101" s="31" t="s">
        <v>319</v>
      </c>
      <c r="D101" s="31" t="s">
        <v>374</v>
      </c>
      <c r="E101" s="31" t="s">
        <v>375</v>
      </c>
      <c r="F101" s="31" t="s">
        <v>316</v>
      </c>
      <c r="G101" s="31">
        <v>2024.7</v>
      </c>
      <c r="H101" s="31">
        <v>2024.1</v>
      </c>
      <c r="I101" s="31" t="s">
        <v>317</v>
      </c>
      <c r="J101" s="31" t="s">
        <v>376</v>
      </c>
      <c r="K101" s="31">
        <v>5</v>
      </c>
      <c r="L101" s="110">
        <v>5</v>
      </c>
      <c r="M101" s="218"/>
      <c r="N101" s="84">
        <v>1</v>
      </c>
      <c r="O101" s="84">
        <v>195</v>
      </c>
      <c r="P101" s="85">
        <v>557</v>
      </c>
      <c r="Q101" s="31" t="s">
        <v>377</v>
      </c>
      <c r="R101" s="31" t="s">
        <v>218</v>
      </c>
      <c r="S101" s="206"/>
    </row>
    <row r="102" ht="60" spans="1:19">
      <c r="A102" s="10">
        <v>4</v>
      </c>
      <c r="B102" s="147" t="s">
        <v>365</v>
      </c>
      <c r="C102" s="147" t="s">
        <v>378</v>
      </c>
      <c r="D102" s="147" t="s">
        <v>379</v>
      </c>
      <c r="E102" s="147" t="s">
        <v>380</v>
      </c>
      <c r="F102" s="147" t="s">
        <v>316</v>
      </c>
      <c r="G102" s="147">
        <v>2024.7</v>
      </c>
      <c r="H102" s="147">
        <v>2024.1</v>
      </c>
      <c r="I102" s="147" t="s">
        <v>317</v>
      </c>
      <c r="J102" s="147" t="s">
        <v>381</v>
      </c>
      <c r="K102" s="31">
        <v>5</v>
      </c>
      <c r="L102" s="110">
        <v>5</v>
      </c>
      <c r="M102" s="218"/>
      <c r="N102" s="84">
        <v>1</v>
      </c>
      <c r="O102" s="84">
        <v>119</v>
      </c>
      <c r="P102" s="85">
        <v>480</v>
      </c>
      <c r="Q102" s="245" t="s">
        <v>377</v>
      </c>
      <c r="R102" s="147" t="s">
        <v>218</v>
      </c>
      <c r="S102" s="206"/>
    </row>
    <row r="103" ht="60" spans="1:19">
      <c r="A103" s="10">
        <v>5</v>
      </c>
      <c r="B103" s="21" t="s">
        <v>365</v>
      </c>
      <c r="C103" s="173" t="s">
        <v>61</v>
      </c>
      <c r="D103" s="173" t="s">
        <v>295</v>
      </c>
      <c r="E103" s="173" t="s">
        <v>382</v>
      </c>
      <c r="F103" s="173" t="s">
        <v>383</v>
      </c>
      <c r="G103" s="61">
        <v>2024.02</v>
      </c>
      <c r="H103" s="61">
        <v>2024.03</v>
      </c>
      <c r="I103" s="173" t="s">
        <v>68</v>
      </c>
      <c r="J103" s="61" t="s">
        <v>384</v>
      </c>
      <c r="K103" s="61">
        <v>10</v>
      </c>
      <c r="L103" s="61">
        <v>10</v>
      </c>
      <c r="M103" s="211"/>
      <c r="N103" s="220">
        <v>1</v>
      </c>
      <c r="O103" s="220">
        <v>48</v>
      </c>
      <c r="P103" s="173">
        <v>1028</v>
      </c>
      <c r="Q103" s="173" t="s">
        <v>385</v>
      </c>
      <c r="R103" s="173" t="s">
        <v>218</v>
      </c>
      <c r="S103" s="206"/>
    </row>
    <row r="104" ht="60" spans="1:19">
      <c r="A104" s="10">
        <v>6</v>
      </c>
      <c r="B104" s="21" t="s">
        <v>365</v>
      </c>
      <c r="C104" s="173" t="s">
        <v>61</v>
      </c>
      <c r="D104" s="173" t="s">
        <v>295</v>
      </c>
      <c r="E104" s="173" t="s">
        <v>1574</v>
      </c>
      <c r="F104" s="173" t="s">
        <v>383</v>
      </c>
      <c r="G104" s="61">
        <v>2024.01</v>
      </c>
      <c r="H104" s="61">
        <v>2024.05</v>
      </c>
      <c r="I104" s="173" t="s">
        <v>68</v>
      </c>
      <c r="J104" s="173" t="s">
        <v>1575</v>
      </c>
      <c r="K104" s="61">
        <v>20</v>
      </c>
      <c r="L104" s="61">
        <v>20</v>
      </c>
      <c r="M104" s="221"/>
      <c r="N104" s="222">
        <v>1</v>
      </c>
      <c r="O104" s="220">
        <v>48</v>
      </c>
      <c r="P104" s="223">
        <v>1028</v>
      </c>
      <c r="Q104" s="173" t="s">
        <v>385</v>
      </c>
      <c r="R104" s="176" t="s">
        <v>218</v>
      </c>
      <c r="S104" s="206"/>
    </row>
    <row r="105" ht="60" spans="1:19">
      <c r="A105" s="10">
        <v>7</v>
      </c>
      <c r="B105" s="96" t="s">
        <v>365</v>
      </c>
      <c r="C105" s="44" t="s">
        <v>144</v>
      </c>
      <c r="D105" s="44" t="s">
        <v>145</v>
      </c>
      <c r="E105" s="174" t="s">
        <v>386</v>
      </c>
      <c r="F105" s="44" t="s">
        <v>32</v>
      </c>
      <c r="G105" s="45" t="s">
        <v>147</v>
      </c>
      <c r="H105" s="45" t="s">
        <v>148</v>
      </c>
      <c r="I105" s="44" t="s">
        <v>145</v>
      </c>
      <c r="J105" s="174" t="s">
        <v>387</v>
      </c>
      <c r="K105" s="44">
        <v>30</v>
      </c>
      <c r="L105" s="44">
        <v>30</v>
      </c>
      <c r="M105" s="44"/>
      <c r="N105" s="44">
        <v>1</v>
      </c>
      <c r="O105" s="44">
        <v>300</v>
      </c>
      <c r="P105" s="44">
        <v>1340</v>
      </c>
      <c r="Q105" s="44" t="s">
        <v>388</v>
      </c>
      <c r="R105" s="44" t="s">
        <v>362</v>
      </c>
      <c r="S105" s="206"/>
    </row>
    <row r="106" ht="60" spans="1:19">
      <c r="A106" s="10">
        <v>8</v>
      </c>
      <c r="B106" s="96" t="s">
        <v>365</v>
      </c>
      <c r="C106" s="30" t="s">
        <v>61</v>
      </c>
      <c r="D106" s="21" t="s">
        <v>88</v>
      </c>
      <c r="E106" s="21" t="s">
        <v>389</v>
      </c>
      <c r="F106" s="21" t="s">
        <v>32</v>
      </c>
      <c r="G106" s="22">
        <v>2024.9</v>
      </c>
      <c r="H106" s="22">
        <v>2024.12</v>
      </c>
      <c r="I106" s="103" t="s">
        <v>109</v>
      </c>
      <c r="J106" s="22" t="s">
        <v>390</v>
      </c>
      <c r="K106" s="22">
        <v>16</v>
      </c>
      <c r="L106" s="110">
        <v>16</v>
      </c>
      <c r="M106" s="21"/>
      <c r="N106" s="93">
        <v>1</v>
      </c>
      <c r="O106" s="93">
        <v>106</v>
      </c>
      <c r="P106" s="21">
        <v>355</v>
      </c>
      <c r="Q106" s="173" t="s">
        <v>385</v>
      </c>
      <c r="R106" s="22" t="s">
        <v>218</v>
      </c>
      <c r="S106" s="206"/>
    </row>
    <row r="107" ht="36" spans="1:19">
      <c r="A107" s="10">
        <v>9</v>
      </c>
      <c r="B107" s="19" t="s">
        <v>397</v>
      </c>
      <c r="C107" s="18" t="s">
        <v>112</v>
      </c>
      <c r="D107" s="18" t="s">
        <v>113</v>
      </c>
      <c r="E107" s="18" t="s">
        <v>398</v>
      </c>
      <c r="F107" s="18" t="s">
        <v>32</v>
      </c>
      <c r="G107" s="18">
        <v>2024.4</v>
      </c>
      <c r="H107" s="18">
        <v>2024.9</v>
      </c>
      <c r="I107" s="98" t="s">
        <v>109</v>
      </c>
      <c r="J107" s="18" t="s">
        <v>399</v>
      </c>
      <c r="K107" s="18">
        <v>28</v>
      </c>
      <c r="L107" s="82">
        <v>28</v>
      </c>
      <c r="M107" s="18"/>
      <c r="N107" s="85">
        <v>1</v>
      </c>
      <c r="O107" s="85">
        <v>632</v>
      </c>
      <c r="P107" s="85">
        <v>2096</v>
      </c>
      <c r="Q107" s="18" t="s">
        <v>400</v>
      </c>
      <c r="R107" s="81" t="s">
        <v>82</v>
      </c>
      <c r="S107" s="206"/>
    </row>
    <row r="108" ht="36" spans="1:19">
      <c r="A108" s="10">
        <v>10</v>
      </c>
      <c r="B108" s="21" t="s">
        <v>401</v>
      </c>
      <c r="C108" s="175" t="s">
        <v>61</v>
      </c>
      <c r="D108" s="175" t="s">
        <v>295</v>
      </c>
      <c r="E108" s="176" t="s">
        <v>402</v>
      </c>
      <c r="F108" s="175" t="s">
        <v>32</v>
      </c>
      <c r="G108" s="177">
        <v>2024.7</v>
      </c>
      <c r="H108" s="178">
        <v>2024.11</v>
      </c>
      <c r="I108" s="176" t="s">
        <v>68</v>
      </c>
      <c r="J108" s="224" t="s">
        <v>403</v>
      </c>
      <c r="K108" s="223">
        <v>5</v>
      </c>
      <c r="L108" s="223">
        <v>5</v>
      </c>
      <c r="M108" s="225"/>
      <c r="N108" s="85">
        <v>8</v>
      </c>
      <c r="O108" s="85">
        <v>449</v>
      </c>
      <c r="P108" s="85">
        <v>1634</v>
      </c>
      <c r="Q108" s="175" t="s">
        <v>404</v>
      </c>
      <c r="R108" s="175" t="s">
        <v>294</v>
      </c>
      <c r="S108" s="206"/>
    </row>
    <row r="109" ht="36" spans="1:19">
      <c r="A109" s="10">
        <v>11</v>
      </c>
      <c r="B109" s="31" t="s">
        <v>401</v>
      </c>
      <c r="C109" s="31" t="s">
        <v>169</v>
      </c>
      <c r="D109" s="31" t="s">
        <v>157</v>
      </c>
      <c r="E109" s="31" t="s">
        <v>405</v>
      </c>
      <c r="F109" s="31" t="s">
        <v>330</v>
      </c>
      <c r="G109" s="31">
        <v>2024.7</v>
      </c>
      <c r="H109" s="31">
        <v>2024.12</v>
      </c>
      <c r="I109" s="31" t="s">
        <v>331</v>
      </c>
      <c r="J109" s="31" t="s">
        <v>406</v>
      </c>
      <c r="K109" s="31">
        <v>20</v>
      </c>
      <c r="L109" s="110">
        <v>20</v>
      </c>
      <c r="M109" s="226"/>
      <c r="N109" s="84">
        <v>137</v>
      </c>
      <c r="O109" s="84">
        <v>300</v>
      </c>
      <c r="P109" s="85">
        <v>1000</v>
      </c>
      <c r="Q109" s="31" t="s">
        <v>407</v>
      </c>
      <c r="R109" s="31" t="s">
        <v>362</v>
      </c>
      <c r="S109" s="206"/>
    </row>
    <row r="110" ht="48" spans="1:19">
      <c r="A110" s="10">
        <v>12</v>
      </c>
      <c r="B110" s="31" t="s">
        <v>408</v>
      </c>
      <c r="C110" s="31" t="s">
        <v>169</v>
      </c>
      <c r="D110" s="31" t="s">
        <v>409</v>
      </c>
      <c r="E110" s="31" t="s">
        <v>410</v>
      </c>
      <c r="F110" s="31" t="s">
        <v>291</v>
      </c>
      <c r="G110" s="31">
        <v>2024.8</v>
      </c>
      <c r="H110" s="31">
        <v>2024.12</v>
      </c>
      <c r="I110" s="31" t="s">
        <v>411</v>
      </c>
      <c r="J110" s="31" t="s">
        <v>412</v>
      </c>
      <c r="K110" s="31">
        <v>132</v>
      </c>
      <c r="L110" s="110">
        <v>132</v>
      </c>
      <c r="M110" s="42"/>
      <c r="N110" s="84">
        <v>5</v>
      </c>
      <c r="O110" s="84">
        <v>2000</v>
      </c>
      <c r="P110" s="85">
        <v>8000</v>
      </c>
      <c r="Q110" s="31" t="s">
        <v>306</v>
      </c>
      <c r="R110" s="31" t="s">
        <v>362</v>
      </c>
      <c r="S110" s="206"/>
    </row>
    <row r="111" ht="60" spans="1:19">
      <c r="A111" s="10">
        <v>13</v>
      </c>
      <c r="B111" s="96" t="s">
        <v>365</v>
      </c>
      <c r="C111" s="65" t="s">
        <v>44</v>
      </c>
      <c r="D111" s="65" t="s">
        <v>391</v>
      </c>
      <c r="E111" s="65" t="s">
        <v>392</v>
      </c>
      <c r="F111" s="65" t="s">
        <v>32</v>
      </c>
      <c r="G111" s="65" t="s">
        <v>393</v>
      </c>
      <c r="H111" s="65" t="s">
        <v>394</v>
      </c>
      <c r="I111" s="65" t="s">
        <v>266</v>
      </c>
      <c r="J111" s="65" t="s">
        <v>395</v>
      </c>
      <c r="K111" s="65">
        <v>15</v>
      </c>
      <c r="L111" s="65">
        <v>15</v>
      </c>
      <c r="M111" s="65"/>
      <c r="N111" s="65">
        <v>1</v>
      </c>
      <c r="O111" s="65">
        <v>21</v>
      </c>
      <c r="P111" s="65">
        <v>90</v>
      </c>
      <c r="Q111" s="65" t="s">
        <v>396</v>
      </c>
      <c r="R111" s="65" t="s">
        <v>362</v>
      </c>
      <c r="S111" s="206"/>
    </row>
    <row r="112" ht="36" spans="1:19">
      <c r="A112" s="10"/>
      <c r="B112" s="159" t="s">
        <v>413</v>
      </c>
      <c r="C112" s="160"/>
      <c r="D112" s="74"/>
      <c r="E112" s="17"/>
      <c r="F112" s="10"/>
      <c r="G112" s="10"/>
      <c r="H112" s="161"/>
      <c r="I112" s="115"/>
      <c r="J112" s="161"/>
      <c r="K112" s="205">
        <v>1730.34</v>
      </c>
      <c r="L112" s="205">
        <v>1730.34</v>
      </c>
      <c r="M112" s="212"/>
      <c r="N112" s="207"/>
      <c r="O112" s="207"/>
      <c r="P112" s="206"/>
      <c r="Q112" s="207"/>
      <c r="R112" s="207"/>
      <c r="S112" s="206"/>
    </row>
    <row r="113" ht="45" spans="1:19">
      <c r="A113" s="10">
        <v>1</v>
      </c>
      <c r="B113" s="73" t="s">
        <v>1321</v>
      </c>
      <c r="C113" s="179" t="s">
        <v>169</v>
      </c>
      <c r="D113" s="179" t="s">
        <v>169</v>
      </c>
      <c r="E113" s="73" t="s">
        <v>1322</v>
      </c>
      <c r="F113" s="179" t="s">
        <v>32</v>
      </c>
      <c r="G113" s="180">
        <v>2024.01</v>
      </c>
      <c r="H113" s="180">
        <v>2024.12</v>
      </c>
      <c r="I113" s="179" t="s">
        <v>40</v>
      </c>
      <c r="J113" s="73" t="s">
        <v>1536</v>
      </c>
      <c r="K113" s="179">
        <v>201</v>
      </c>
      <c r="L113" s="179">
        <v>201</v>
      </c>
      <c r="M113" s="179"/>
      <c r="N113" s="179">
        <v>137</v>
      </c>
      <c r="O113" s="179">
        <v>865</v>
      </c>
      <c r="P113" s="179">
        <v>3500</v>
      </c>
      <c r="Q113" s="125" t="s">
        <v>306</v>
      </c>
      <c r="R113" s="246" t="s">
        <v>362</v>
      </c>
      <c r="S113" s="206"/>
    </row>
    <row r="114" ht="108" spans="1:19">
      <c r="A114" s="10">
        <v>2</v>
      </c>
      <c r="B114" s="41" t="s">
        <v>414</v>
      </c>
      <c r="C114" s="59" t="s">
        <v>415</v>
      </c>
      <c r="D114" s="30" t="s">
        <v>416</v>
      </c>
      <c r="E114" s="162" t="s">
        <v>417</v>
      </c>
      <c r="F114" s="163" t="s">
        <v>32</v>
      </c>
      <c r="G114" s="181">
        <v>2024.5</v>
      </c>
      <c r="H114" s="181" t="s">
        <v>148</v>
      </c>
      <c r="I114" s="162" t="s">
        <v>40</v>
      </c>
      <c r="J114" s="162" t="s">
        <v>418</v>
      </c>
      <c r="K114" s="164">
        <v>285</v>
      </c>
      <c r="L114" s="210">
        <v>285</v>
      </c>
      <c r="M114" s="227"/>
      <c r="N114" s="220">
        <v>14</v>
      </c>
      <c r="O114" s="166">
        <v>3733</v>
      </c>
      <c r="P114" s="166">
        <v>11256</v>
      </c>
      <c r="Q114" s="162" t="s">
        <v>419</v>
      </c>
      <c r="R114" s="243" t="s">
        <v>420</v>
      </c>
      <c r="S114" s="206"/>
    </row>
    <row r="115" ht="36" spans="1:19">
      <c r="A115" s="10">
        <v>3</v>
      </c>
      <c r="B115" s="19" t="s">
        <v>414</v>
      </c>
      <c r="C115" s="18" t="s">
        <v>112</v>
      </c>
      <c r="D115" s="18" t="s">
        <v>113</v>
      </c>
      <c r="E115" s="18" t="s">
        <v>421</v>
      </c>
      <c r="F115" s="18" t="s">
        <v>32</v>
      </c>
      <c r="G115" s="18">
        <v>2024.4</v>
      </c>
      <c r="H115" s="18">
        <v>2024.9</v>
      </c>
      <c r="I115" s="98" t="s">
        <v>109</v>
      </c>
      <c r="J115" s="18" t="s">
        <v>422</v>
      </c>
      <c r="K115" s="18">
        <v>20</v>
      </c>
      <c r="L115" s="82">
        <v>20</v>
      </c>
      <c r="M115" s="18"/>
      <c r="N115" s="85">
        <v>1</v>
      </c>
      <c r="O115" s="85">
        <v>632</v>
      </c>
      <c r="P115" s="85">
        <v>2096</v>
      </c>
      <c r="Q115" s="18" t="s">
        <v>423</v>
      </c>
      <c r="R115" s="18" t="s">
        <v>362</v>
      </c>
      <c r="S115" s="206"/>
    </row>
    <row r="116" ht="24" spans="1:19">
      <c r="A116" s="10">
        <v>4</v>
      </c>
      <c r="B116" s="19" t="s">
        <v>414</v>
      </c>
      <c r="C116" s="18" t="s">
        <v>112</v>
      </c>
      <c r="D116" s="18" t="s">
        <v>113</v>
      </c>
      <c r="E116" s="18" t="s">
        <v>424</v>
      </c>
      <c r="F116" s="18" t="s">
        <v>32</v>
      </c>
      <c r="G116" s="18">
        <v>2024.4</v>
      </c>
      <c r="H116" s="499" t="s">
        <v>164</v>
      </c>
      <c r="I116" s="98" t="s">
        <v>109</v>
      </c>
      <c r="J116" s="18" t="s">
        <v>425</v>
      </c>
      <c r="K116" s="18">
        <v>50</v>
      </c>
      <c r="L116" s="82">
        <v>50</v>
      </c>
      <c r="M116" s="18"/>
      <c r="N116" s="85">
        <v>8</v>
      </c>
      <c r="O116" s="85">
        <v>449</v>
      </c>
      <c r="P116" s="85">
        <v>1634</v>
      </c>
      <c r="Q116" s="18" t="s">
        <v>426</v>
      </c>
      <c r="R116" s="18" t="s">
        <v>362</v>
      </c>
      <c r="S116" s="206"/>
    </row>
    <row r="117" s="1" customFormat="1" ht="48" spans="1:19">
      <c r="A117" s="182">
        <v>5</v>
      </c>
      <c r="B117" s="183" t="s">
        <v>414</v>
      </c>
      <c r="C117" s="184" t="s">
        <v>61</v>
      </c>
      <c r="D117" s="184" t="s">
        <v>295</v>
      </c>
      <c r="E117" s="184" t="s">
        <v>1576</v>
      </c>
      <c r="F117" s="184" t="s">
        <v>291</v>
      </c>
      <c r="G117" s="185">
        <v>2024.1</v>
      </c>
      <c r="H117" s="186">
        <v>2024.11</v>
      </c>
      <c r="I117" s="184" t="s">
        <v>68</v>
      </c>
      <c r="J117" s="184" t="s">
        <v>428</v>
      </c>
      <c r="K117" s="228">
        <v>20</v>
      </c>
      <c r="L117" s="228">
        <v>20</v>
      </c>
      <c r="M117" s="229"/>
      <c r="N117" s="230">
        <v>1</v>
      </c>
      <c r="O117" s="231">
        <v>48</v>
      </c>
      <c r="P117" s="228">
        <v>1028</v>
      </c>
      <c r="Q117" s="247" t="s">
        <v>429</v>
      </c>
      <c r="R117" s="184" t="s">
        <v>294</v>
      </c>
      <c r="S117" s="248"/>
    </row>
    <row r="118" ht="48" spans="1:19">
      <c r="A118" s="10">
        <v>6</v>
      </c>
      <c r="B118" s="21" t="s">
        <v>414</v>
      </c>
      <c r="C118" s="31" t="s">
        <v>44</v>
      </c>
      <c r="D118" s="31" t="s">
        <v>366</v>
      </c>
      <c r="E118" s="31" t="s">
        <v>430</v>
      </c>
      <c r="F118" s="31" t="s">
        <v>32</v>
      </c>
      <c r="G118" s="31">
        <v>2024.5</v>
      </c>
      <c r="H118" s="31">
        <v>2024.12</v>
      </c>
      <c r="I118" s="31" t="s">
        <v>266</v>
      </c>
      <c r="J118" s="31" t="s">
        <v>431</v>
      </c>
      <c r="K118" s="31">
        <v>16</v>
      </c>
      <c r="L118" s="110">
        <v>16</v>
      </c>
      <c r="M118" s="226"/>
      <c r="N118" s="84">
        <v>1</v>
      </c>
      <c r="O118" s="84">
        <v>83</v>
      </c>
      <c r="P118" s="85">
        <v>324</v>
      </c>
      <c r="Q118" s="31" t="s">
        <v>432</v>
      </c>
      <c r="R118" s="31" t="s">
        <v>433</v>
      </c>
      <c r="S118" s="206"/>
    </row>
    <row r="119" ht="48" spans="1:19">
      <c r="A119" s="10">
        <v>7</v>
      </c>
      <c r="B119" s="21" t="s">
        <v>414</v>
      </c>
      <c r="C119" s="31" t="s">
        <v>90</v>
      </c>
      <c r="D119" s="31" t="s">
        <v>434</v>
      </c>
      <c r="E119" s="31" t="s">
        <v>435</v>
      </c>
      <c r="F119" s="31" t="s">
        <v>32</v>
      </c>
      <c r="G119" s="31">
        <v>2024.5</v>
      </c>
      <c r="H119" s="31">
        <v>2024.12</v>
      </c>
      <c r="I119" s="31" t="s">
        <v>93</v>
      </c>
      <c r="J119" s="31" t="s">
        <v>436</v>
      </c>
      <c r="K119" s="31">
        <v>100</v>
      </c>
      <c r="L119" s="110">
        <v>100</v>
      </c>
      <c r="M119" s="226"/>
      <c r="N119" s="84">
        <v>1</v>
      </c>
      <c r="O119" s="84">
        <v>350</v>
      </c>
      <c r="P119" s="85">
        <v>1200</v>
      </c>
      <c r="Q119" s="31" t="s">
        <v>437</v>
      </c>
      <c r="R119" s="31" t="s">
        <v>433</v>
      </c>
      <c r="S119" s="206"/>
    </row>
    <row r="120" ht="84" spans="1:19">
      <c r="A120" s="10">
        <v>8</v>
      </c>
      <c r="B120" s="125" t="s">
        <v>414</v>
      </c>
      <c r="C120" s="125" t="s">
        <v>90</v>
      </c>
      <c r="D120" s="187" t="s">
        <v>438</v>
      </c>
      <c r="E120" s="187" t="s">
        <v>439</v>
      </c>
      <c r="F120" s="188" t="s">
        <v>32</v>
      </c>
      <c r="G120" s="189">
        <v>2024.08</v>
      </c>
      <c r="H120" s="187">
        <v>2024.12</v>
      </c>
      <c r="I120" s="187" t="s">
        <v>93</v>
      </c>
      <c r="J120" s="187" t="s">
        <v>440</v>
      </c>
      <c r="K120" s="188">
        <v>146.64</v>
      </c>
      <c r="L120" s="188">
        <v>146.64</v>
      </c>
      <c r="M120" s="232"/>
      <c r="N120" s="233">
        <v>2</v>
      </c>
      <c r="O120" s="233"/>
      <c r="P120" s="187">
        <v>2800</v>
      </c>
      <c r="Q120" s="187" t="s">
        <v>441</v>
      </c>
      <c r="R120" s="187" t="s">
        <v>218</v>
      </c>
      <c r="S120" s="206"/>
    </row>
    <row r="121" ht="24" spans="1:19">
      <c r="A121" s="10">
        <v>9</v>
      </c>
      <c r="B121" s="54" t="s">
        <v>414</v>
      </c>
      <c r="C121" s="54" t="s">
        <v>415</v>
      </c>
      <c r="D121" s="54" t="s">
        <v>62</v>
      </c>
      <c r="E121" s="54" t="s">
        <v>442</v>
      </c>
      <c r="F121" s="54" t="s">
        <v>32</v>
      </c>
      <c r="G121" s="190">
        <v>2024.4</v>
      </c>
      <c r="H121" s="190">
        <v>2024.12</v>
      </c>
      <c r="I121" s="54" t="s">
        <v>40</v>
      </c>
      <c r="J121" s="54" t="s">
        <v>443</v>
      </c>
      <c r="K121" s="54">
        <v>170</v>
      </c>
      <c r="L121" s="54">
        <v>170</v>
      </c>
      <c r="M121" s="54"/>
      <c r="N121" s="54">
        <v>137</v>
      </c>
      <c r="O121" s="54">
        <v>56894</v>
      </c>
      <c r="P121" s="54">
        <v>203586</v>
      </c>
      <c r="Q121" s="249" t="s">
        <v>444</v>
      </c>
      <c r="R121" s="54" t="s">
        <v>362</v>
      </c>
      <c r="S121" s="206"/>
    </row>
    <row r="122" ht="48" spans="1:19">
      <c r="A122" s="10">
        <v>10</v>
      </c>
      <c r="B122" s="54" t="s">
        <v>445</v>
      </c>
      <c r="C122" s="56" t="s">
        <v>169</v>
      </c>
      <c r="D122" s="56" t="s">
        <v>62</v>
      </c>
      <c r="E122" s="54" t="s">
        <v>446</v>
      </c>
      <c r="F122" s="191" t="s">
        <v>32</v>
      </c>
      <c r="G122" s="190">
        <v>2024.4</v>
      </c>
      <c r="H122" s="190">
        <v>2024.12</v>
      </c>
      <c r="I122" s="234" t="s">
        <v>447</v>
      </c>
      <c r="J122" s="54" t="s">
        <v>448</v>
      </c>
      <c r="K122" s="235">
        <v>721.7</v>
      </c>
      <c r="L122" s="56">
        <v>721.7</v>
      </c>
      <c r="M122" s="236"/>
      <c r="N122" s="56">
        <v>137</v>
      </c>
      <c r="O122" s="237">
        <v>58955</v>
      </c>
      <c r="P122" s="237">
        <v>206345</v>
      </c>
      <c r="Q122" s="54" t="s">
        <v>449</v>
      </c>
      <c r="R122" s="54" t="s">
        <v>362</v>
      </c>
      <c r="S122" s="206"/>
    </row>
    <row r="123" ht="36" spans="1:19">
      <c r="A123" s="10"/>
      <c r="B123" s="159" t="s">
        <v>450</v>
      </c>
      <c r="C123" s="160"/>
      <c r="D123" s="74"/>
      <c r="E123" s="17"/>
      <c r="F123" s="10"/>
      <c r="G123" s="17"/>
      <c r="H123" s="161"/>
      <c r="I123" s="204"/>
      <c r="J123" s="161"/>
      <c r="K123" s="205">
        <f>K124</f>
        <v>5</v>
      </c>
      <c r="L123" s="205">
        <f>L124</f>
        <v>5</v>
      </c>
      <c r="M123" s="212"/>
      <c r="N123" s="207"/>
      <c r="O123" s="207"/>
      <c r="P123" s="206"/>
      <c r="Q123" s="207"/>
      <c r="R123" s="207"/>
      <c r="S123" s="206"/>
    </row>
    <row r="124" ht="24" spans="1:19">
      <c r="A124" s="10">
        <v>1</v>
      </c>
      <c r="B124" s="31" t="s">
        <v>451</v>
      </c>
      <c r="C124" s="43" t="s">
        <v>49</v>
      </c>
      <c r="D124" s="43" t="s">
        <v>131</v>
      </c>
      <c r="E124" s="31" t="s">
        <v>452</v>
      </c>
      <c r="F124" s="43" t="s">
        <v>32</v>
      </c>
      <c r="G124" s="43">
        <v>2024.8</v>
      </c>
      <c r="H124" s="43">
        <v>2024.12</v>
      </c>
      <c r="I124" s="103" t="s">
        <v>109</v>
      </c>
      <c r="J124" s="43" t="s">
        <v>453</v>
      </c>
      <c r="K124" s="43">
        <v>5</v>
      </c>
      <c r="L124" s="238">
        <v>5</v>
      </c>
      <c r="M124" s="239"/>
      <c r="N124" s="84">
        <v>1</v>
      </c>
      <c r="O124" s="84">
        <v>124</v>
      </c>
      <c r="P124" s="85">
        <v>385</v>
      </c>
      <c r="Q124" s="43" t="s">
        <v>306</v>
      </c>
      <c r="R124" s="44" t="s">
        <v>362</v>
      </c>
      <c r="S124" s="206"/>
    </row>
    <row r="125" ht="42.75" spans="1:19">
      <c r="A125" s="10"/>
      <c r="B125" s="165" t="s">
        <v>454</v>
      </c>
      <c r="C125" s="160"/>
      <c r="D125" s="74"/>
      <c r="E125" s="17"/>
      <c r="F125" s="10"/>
      <c r="G125" s="10"/>
      <c r="H125" s="161"/>
      <c r="I125" s="204"/>
      <c r="J125" s="161"/>
      <c r="K125" s="205">
        <v>100</v>
      </c>
      <c r="L125" s="205">
        <v>100</v>
      </c>
      <c r="M125" s="212"/>
      <c r="N125" s="207"/>
      <c r="O125" s="207"/>
      <c r="P125" s="206"/>
      <c r="Q125" s="207"/>
      <c r="R125" s="207"/>
      <c r="S125" s="206"/>
    </row>
    <row r="126" s="1" customFormat="1" ht="24" spans="1:19">
      <c r="A126" s="23">
        <v>1</v>
      </c>
      <c r="B126" s="24" t="s">
        <v>455</v>
      </c>
      <c r="C126" s="24" t="s">
        <v>169</v>
      </c>
      <c r="D126" s="24" t="s">
        <v>169</v>
      </c>
      <c r="E126" s="24" t="s">
        <v>456</v>
      </c>
      <c r="F126" s="24" t="s">
        <v>32</v>
      </c>
      <c r="G126" s="24">
        <v>2024.03</v>
      </c>
      <c r="H126" s="24">
        <v>2024.12</v>
      </c>
      <c r="I126" s="24" t="s">
        <v>457</v>
      </c>
      <c r="J126" s="24" t="s">
        <v>1577</v>
      </c>
      <c r="K126" s="24">
        <v>100</v>
      </c>
      <c r="L126" s="24">
        <v>100</v>
      </c>
      <c r="M126" s="24"/>
      <c r="N126" s="24">
        <v>38</v>
      </c>
      <c r="O126" s="24">
        <v>2455</v>
      </c>
      <c r="P126" s="24">
        <v>6000</v>
      </c>
      <c r="Q126" s="24" t="s">
        <v>459</v>
      </c>
      <c r="R126" s="24" t="s">
        <v>362</v>
      </c>
      <c r="S126" s="248"/>
    </row>
    <row r="127" ht="42.75" spans="1:19">
      <c r="A127" s="10"/>
      <c r="B127" s="165" t="s">
        <v>460</v>
      </c>
      <c r="C127" s="160"/>
      <c r="D127" s="74"/>
      <c r="E127" s="17"/>
      <c r="F127" s="10"/>
      <c r="G127" s="10"/>
      <c r="H127" s="161"/>
      <c r="I127" s="204"/>
      <c r="J127" s="161"/>
      <c r="K127" s="205">
        <f>K128+K130</f>
        <v>412</v>
      </c>
      <c r="L127" s="205">
        <f>L128+L130</f>
        <v>412</v>
      </c>
      <c r="M127" s="212"/>
      <c r="N127" s="207"/>
      <c r="O127" s="207"/>
      <c r="P127" s="206"/>
      <c r="Q127" s="207"/>
      <c r="R127" s="207"/>
      <c r="S127" s="206"/>
    </row>
    <row r="128" ht="24" spans="1:19">
      <c r="A128" s="10"/>
      <c r="B128" s="159" t="s">
        <v>461</v>
      </c>
      <c r="C128" s="160"/>
      <c r="D128" s="74"/>
      <c r="E128" s="17"/>
      <c r="F128" s="10"/>
      <c r="G128" s="10"/>
      <c r="H128" s="161"/>
      <c r="I128" s="204"/>
      <c r="J128" s="161"/>
      <c r="K128" s="205">
        <v>2</v>
      </c>
      <c r="L128" s="205">
        <v>2</v>
      </c>
      <c r="M128" s="212"/>
      <c r="N128" s="207"/>
      <c r="O128" s="207"/>
      <c r="P128" s="206"/>
      <c r="Q128" s="207"/>
      <c r="R128" s="207"/>
      <c r="S128" s="206"/>
    </row>
    <row r="129" ht="36" spans="1:19">
      <c r="A129" s="10">
        <v>1</v>
      </c>
      <c r="B129" s="250" t="s">
        <v>462</v>
      </c>
      <c r="C129" s="30" t="s">
        <v>61</v>
      </c>
      <c r="D129" s="21" t="s">
        <v>295</v>
      </c>
      <c r="E129" s="21" t="s">
        <v>463</v>
      </c>
      <c r="F129" s="21" t="s">
        <v>464</v>
      </c>
      <c r="G129" s="22">
        <v>2024.7</v>
      </c>
      <c r="H129" s="22">
        <v>2024.12</v>
      </c>
      <c r="I129" s="22" t="s">
        <v>68</v>
      </c>
      <c r="J129" s="22" t="s">
        <v>465</v>
      </c>
      <c r="K129" s="22">
        <v>2</v>
      </c>
      <c r="L129" s="96">
        <v>2</v>
      </c>
      <c r="M129" s="96"/>
      <c r="N129" s="84">
        <v>1</v>
      </c>
      <c r="O129" s="84">
        <v>2</v>
      </c>
      <c r="P129" s="85">
        <v>8</v>
      </c>
      <c r="Q129" s="22" t="s">
        <v>444</v>
      </c>
      <c r="R129" s="22" t="s">
        <v>433</v>
      </c>
      <c r="S129" s="206"/>
    </row>
    <row r="130" ht="24" spans="1:19">
      <c r="A130" s="10"/>
      <c r="B130" s="159" t="s">
        <v>1578</v>
      </c>
      <c r="C130" s="160"/>
      <c r="D130" s="74"/>
      <c r="E130" s="17"/>
      <c r="F130" s="10"/>
      <c r="G130" s="10"/>
      <c r="H130" s="161"/>
      <c r="I130" s="204"/>
      <c r="J130" s="161"/>
      <c r="K130" s="205">
        <f>K131</f>
        <v>410</v>
      </c>
      <c r="L130" s="205">
        <f>L131</f>
        <v>410</v>
      </c>
      <c r="M130" s="206"/>
      <c r="N130" s="207"/>
      <c r="O130" s="207"/>
      <c r="P130" s="206"/>
      <c r="Q130" s="207"/>
      <c r="R130" s="207"/>
      <c r="S130" s="206"/>
    </row>
    <row r="131" ht="36" spans="1:19">
      <c r="A131" s="17">
        <v>1</v>
      </c>
      <c r="B131" s="19" t="s">
        <v>1540</v>
      </c>
      <c r="C131" s="19" t="s">
        <v>169</v>
      </c>
      <c r="D131" s="19" t="s">
        <v>169</v>
      </c>
      <c r="E131" s="19" t="s">
        <v>1537</v>
      </c>
      <c r="F131" s="19" t="s">
        <v>32</v>
      </c>
      <c r="G131" s="19">
        <v>2024.06</v>
      </c>
      <c r="H131" s="19">
        <v>2024.12</v>
      </c>
      <c r="I131" s="18" t="s">
        <v>40</v>
      </c>
      <c r="J131" s="19" t="s">
        <v>1579</v>
      </c>
      <c r="K131" s="19">
        <v>410</v>
      </c>
      <c r="L131" s="82">
        <v>410</v>
      </c>
      <c r="M131" s="19"/>
      <c r="N131" s="19">
        <v>137</v>
      </c>
      <c r="O131" s="19">
        <v>2200</v>
      </c>
      <c r="P131" s="19">
        <v>2200</v>
      </c>
      <c r="Q131" s="19" t="s">
        <v>1580</v>
      </c>
      <c r="R131" s="19" t="s">
        <v>125</v>
      </c>
      <c r="S131" s="109"/>
    </row>
    <row r="132" ht="28.5" spans="1:19">
      <c r="A132" s="251"/>
      <c r="B132" s="252" t="s">
        <v>466</v>
      </c>
      <c r="C132" s="251"/>
      <c r="D132" s="251"/>
      <c r="E132" s="251"/>
      <c r="F132" s="251"/>
      <c r="G132" s="251"/>
      <c r="H132" s="251"/>
      <c r="I132" s="251"/>
      <c r="J132" s="251"/>
      <c r="K132" s="14">
        <f>K133</f>
        <v>252.79</v>
      </c>
      <c r="L132" s="14">
        <f>L133</f>
        <v>252.79</v>
      </c>
      <c r="M132" s="251"/>
      <c r="N132" s="251"/>
      <c r="O132" s="251"/>
      <c r="P132" s="251"/>
      <c r="Q132" s="289"/>
      <c r="R132" s="289"/>
      <c r="S132" s="290"/>
    </row>
    <row r="133" ht="120" spans="1:19">
      <c r="A133" s="75">
        <v>1</v>
      </c>
      <c r="B133" s="240" t="s">
        <v>467</v>
      </c>
      <c r="C133" s="253" t="s">
        <v>468</v>
      </c>
      <c r="D133" s="254" t="s">
        <v>469</v>
      </c>
      <c r="E133" s="254" t="s">
        <v>467</v>
      </c>
      <c r="F133" s="254" t="s">
        <v>32</v>
      </c>
      <c r="G133" s="189">
        <v>2024.08</v>
      </c>
      <c r="H133" s="187">
        <v>2024.12</v>
      </c>
      <c r="I133" s="250" t="s">
        <v>470</v>
      </c>
      <c r="J133" s="254" t="s">
        <v>471</v>
      </c>
      <c r="K133" s="254">
        <v>252.79</v>
      </c>
      <c r="L133" s="254">
        <v>252.79</v>
      </c>
      <c r="M133" s="282"/>
      <c r="N133" s="76">
        <v>10</v>
      </c>
      <c r="O133" s="76">
        <v>1668</v>
      </c>
      <c r="P133" s="254">
        <v>6000</v>
      </c>
      <c r="Q133" s="250" t="s">
        <v>472</v>
      </c>
      <c r="R133" s="240" t="s">
        <v>362</v>
      </c>
      <c r="S133" s="290"/>
    </row>
    <row r="134" spans="1:19">
      <c r="A134" s="255"/>
      <c r="B134" s="256"/>
      <c r="C134" s="256"/>
      <c r="D134" s="255"/>
      <c r="E134" s="257"/>
      <c r="F134" s="258"/>
      <c r="G134" s="258"/>
      <c r="H134" s="259"/>
      <c r="I134" s="283"/>
      <c r="J134" s="259"/>
      <c r="K134" s="259"/>
      <c r="L134" s="259"/>
      <c r="M134" s="258"/>
      <c r="N134" s="283"/>
      <c r="O134" s="283"/>
      <c r="P134" s="258"/>
      <c r="Q134" s="291"/>
      <c r="R134" s="291"/>
      <c r="S134" s="257"/>
    </row>
    <row r="135" spans="1:19">
      <c r="A135" s="255"/>
      <c r="B135" s="256"/>
      <c r="C135" s="256"/>
      <c r="D135" s="255"/>
      <c r="E135" s="257"/>
      <c r="F135" s="258"/>
      <c r="G135" s="258"/>
      <c r="H135" s="259"/>
      <c r="I135" s="283"/>
      <c r="J135" s="259"/>
      <c r="K135" s="259"/>
      <c r="L135" s="259"/>
      <c r="M135" s="258"/>
      <c r="N135" s="283"/>
      <c r="O135" s="283"/>
      <c r="P135" s="258"/>
      <c r="Q135" s="291"/>
      <c r="R135" s="291"/>
      <c r="S135" s="257"/>
    </row>
    <row r="136" spans="1:19">
      <c r="A136" s="255"/>
      <c r="B136" s="256"/>
      <c r="C136" s="256"/>
      <c r="D136" s="255"/>
      <c r="E136" s="257"/>
      <c r="F136" s="258"/>
      <c r="G136" s="258"/>
      <c r="H136" s="259"/>
      <c r="I136" s="283"/>
      <c r="J136" s="259"/>
      <c r="K136" s="259"/>
      <c r="L136" s="259"/>
      <c r="M136" s="258"/>
      <c r="N136" s="283"/>
      <c r="O136" s="283"/>
      <c r="P136" s="258"/>
      <c r="Q136" s="291"/>
      <c r="R136" s="291"/>
      <c r="S136" s="257"/>
    </row>
    <row r="137" spans="1:19">
      <c r="A137" s="255"/>
      <c r="B137" s="260"/>
      <c r="C137" s="256"/>
      <c r="D137" s="255"/>
      <c r="E137" s="255"/>
      <c r="F137" s="255"/>
      <c r="G137" s="255"/>
      <c r="H137" s="261"/>
      <c r="I137" s="284"/>
      <c r="J137" s="261"/>
      <c r="K137" s="261"/>
      <c r="L137" s="261"/>
      <c r="M137" s="255"/>
      <c r="N137" s="283"/>
      <c r="O137" s="283"/>
      <c r="P137" s="255"/>
      <c r="Q137" s="283"/>
      <c r="R137" s="283"/>
      <c r="S137" s="255"/>
    </row>
    <row r="138" spans="1:19">
      <c r="A138" s="262"/>
      <c r="B138" s="260"/>
      <c r="C138" s="263"/>
      <c r="D138" s="262"/>
      <c r="E138" s="264"/>
      <c r="F138" s="265"/>
      <c r="G138" s="266"/>
      <c r="H138" s="267"/>
      <c r="I138" s="285"/>
      <c r="J138" s="267"/>
      <c r="K138" s="267"/>
      <c r="L138" s="267"/>
      <c r="M138" s="286"/>
      <c r="N138" s="273"/>
      <c r="O138" s="273"/>
      <c r="P138" s="262"/>
      <c r="Q138" s="273"/>
      <c r="R138" s="273"/>
      <c r="S138" s="262"/>
    </row>
    <row r="139" spans="1:19">
      <c r="A139" s="262"/>
      <c r="B139" s="263"/>
      <c r="C139" s="263"/>
      <c r="D139" s="262"/>
      <c r="E139" s="268"/>
      <c r="F139" s="262"/>
      <c r="G139" s="262"/>
      <c r="H139" s="269"/>
      <c r="I139" s="273"/>
      <c r="J139" s="269"/>
      <c r="K139" s="269"/>
      <c r="L139" s="269"/>
      <c r="M139" s="262"/>
      <c r="N139" s="273"/>
      <c r="O139" s="273"/>
      <c r="P139" s="262"/>
      <c r="Q139" s="273"/>
      <c r="R139" s="273"/>
      <c r="S139" s="262"/>
    </row>
    <row r="140" spans="1:19">
      <c r="A140" s="262"/>
      <c r="B140" s="263"/>
      <c r="C140" s="263"/>
      <c r="D140" s="262"/>
      <c r="E140" s="262"/>
      <c r="F140" s="262"/>
      <c r="G140" s="262"/>
      <c r="H140" s="269"/>
      <c r="I140" s="273"/>
      <c r="J140" s="269"/>
      <c r="K140" s="269"/>
      <c r="L140" s="269"/>
      <c r="M140" s="262"/>
      <c r="N140" s="273"/>
      <c r="O140" s="273"/>
      <c r="P140" s="262"/>
      <c r="Q140" s="273"/>
      <c r="R140" s="273"/>
      <c r="S140" s="262"/>
    </row>
    <row r="141" spans="1:19">
      <c r="A141" s="262"/>
      <c r="B141" s="270"/>
      <c r="C141" s="263"/>
      <c r="D141" s="262"/>
      <c r="E141" s="271"/>
      <c r="F141" s="266"/>
      <c r="G141" s="272"/>
      <c r="H141" s="273"/>
      <c r="I141" s="273"/>
      <c r="J141" s="273"/>
      <c r="K141" s="273"/>
      <c r="L141" s="273"/>
      <c r="M141" s="262"/>
      <c r="N141" s="273"/>
      <c r="O141" s="273"/>
      <c r="P141" s="262"/>
      <c r="Q141" s="273"/>
      <c r="R141" s="273"/>
      <c r="S141" s="262"/>
    </row>
    <row r="142" spans="1:19">
      <c r="A142" s="262"/>
      <c r="B142" s="260"/>
      <c r="C142" s="263"/>
      <c r="D142" s="262"/>
      <c r="E142" s="265"/>
      <c r="F142" s="265"/>
      <c r="G142" s="266"/>
      <c r="H142" s="274"/>
      <c r="I142" s="287"/>
      <c r="J142" s="274"/>
      <c r="K142" s="274"/>
      <c r="L142" s="274"/>
      <c r="M142" s="262"/>
      <c r="N142" s="273"/>
      <c r="O142" s="273"/>
      <c r="P142" s="262"/>
      <c r="Q142" s="273"/>
      <c r="R142" s="273"/>
      <c r="S142" s="262"/>
    </row>
    <row r="143" spans="1:19">
      <c r="A143" s="262"/>
      <c r="B143" s="275"/>
      <c r="C143" s="263"/>
      <c r="D143" s="262"/>
      <c r="E143" s="276"/>
      <c r="F143" s="277"/>
      <c r="G143" s="272"/>
      <c r="H143" s="278"/>
      <c r="I143" s="273"/>
      <c r="J143" s="280"/>
      <c r="K143" s="280"/>
      <c r="L143" s="280"/>
      <c r="M143" s="262"/>
      <c r="N143" s="273"/>
      <c r="O143" s="273"/>
      <c r="P143" s="262"/>
      <c r="Q143" s="273"/>
      <c r="R143" s="273"/>
      <c r="S143" s="262"/>
    </row>
    <row r="144" spans="1:19">
      <c r="A144" s="262"/>
      <c r="B144" s="275"/>
      <c r="C144" s="263"/>
      <c r="D144" s="262"/>
      <c r="E144" s="276"/>
      <c r="F144" s="277"/>
      <c r="G144" s="272"/>
      <c r="H144" s="278"/>
      <c r="I144" s="273"/>
      <c r="J144" s="280"/>
      <c r="K144" s="280"/>
      <c r="L144" s="280"/>
      <c r="M144" s="262"/>
      <c r="N144" s="273"/>
      <c r="O144" s="273"/>
      <c r="P144" s="262"/>
      <c r="Q144" s="273"/>
      <c r="R144" s="273"/>
      <c r="S144" s="262"/>
    </row>
    <row r="145" spans="1:19">
      <c r="A145" s="262"/>
      <c r="B145" s="275"/>
      <c r="C145" s="263"/>
      <c r="D145" s="262"/>
      <c r="E145" s="276"/>
      <c r="F145" s="272"/>
      <c r="G145" s="272"/>
      <c r="H145" s="278"/>
      <c r="I145" s="273"/>
      <c r="J145" s="280"/>
      <c r="K145" s="280"/>
      <c r="L145" s="280"/>
      <c r="M145" s="262"/>
      <c r="N145" s="273"/>
      <c r="O145" s="273"/>
      <c r="P145" s="262"/>
      <c r="Q145" s="273"/>
      <c r="R145" s="273"/>
      <c r="S145" s="262"/>
    </row>
    <row r="146" spans="1:19">
      <c r="A146" s="262"/>
      <c r="B146" s="275"/>
      <c r="C146" s="263"/>
      <c r="D146" s="262"/>
      <c r="E146" s="276"/>
      <c r="F146" s="277"/>
      <c r="G146" s="272"/>
      <c r="H146" s="278"/>
      <c r="I146" s="273"/>
      <c r="J146" s="280"/>
      <c r="K146" s="280"/>
      <c r="L146" s="280"/>
      <c r="M146" s="262"/>
      <c r="N146" s="273"/>
      <c r="O146" s="273"/>
      <c r="P146" s="262"/>
      <c r="Q146" s="273"/>
      <c r="R146" s="273"/>
      <c r="S146" s="262"/>
    </row>
    <row r="147" spans="1:19">
      <c r="A147" s="262"/>
      <c r="B147" s="275"/>
      <c r="C147" s="263"/>
      <c r="D147" s="262"/>
      <c r="E147" s="276"/>
      <c r="F147" s="277"/>
      <c r="G147" s="272"/>
      <c r="H147" s="278"/>
      <c r="I147" s="273"/>
      <c r="J147" s="280"/>
      <c r="K147" s="280"/>
      <c r="L147" s="280"/>
      <c r="M147" s="262"/>
      <c r="N147" s="273"/>
      <c r="O147" s="273"/>
      <c r="P147" s="262"/>
      <c r="Q147" s="273"/>
      <c r="R147" s="273"/>
      <c r="S147" s="262"/>
    </row>
    <row r="148" spans="1:19">
      <c r="A148" s="262"/>
      <c r="B148" s="275"/>
      <c r="C148" s="263"/>
      <c r="D148" s="262"/>
      <c r="E148" s="276"/>
      <c r="F148" s="277"/>
      <c r="G148" s="272"/>
      <c r="H148" s="278"/>
      <c r="I148" s="273"/>
      <c r="J148" s="280"/>
      <c r="K148" s="280"/>
      <c r="L148" s="280"/>
      <c r="M148" s="262"/>
      <c r="N148" s="273"/>
      <c r="O148" s="273"/>
      <c r="P148" s="262"/>
      <c r="Q148" s="273"/>
      <c r="R148" s="273"/>
      <c r="S148" s="262"/>
    </row>
    <row r="149" spans="1:19">
      <c r="A149" s="262"/>
      <c r="B149" s="275"/>
      <c r="C149" s="263"/>
      <c r="D149" s="262"/>
      <c r="E149" s="276"/>
      <c r="F149" s="277"/>
      <c r="G149" s="272"/>
      <c r="H149" s="278"/>
      <c r="I149" s="273"/>
      <c r="J149" s="280"/>
      <c r="K149" s="280"/>
      <c r="L149" s="280"/>
      <c r="M149" s="262"/>
      <c r="N149" s="273"/>
      <c r="O149" s="273"/>
      <c r="P149" s="262"/>
      <c r="Q149" s="273"/>
      <c r="R149" s="273"/>
      <c r="S149" s="262"/>
    </row>
    <row r="150" spans="1:19">
      <c r="A150" s="262"/>
      <c r="B150" s="275"/>
      <c r="C150" s="263"/>
      <c r="D150" s="262"/>
      <c r="E150" s="276"/>
      <c r="F150" s="277"/>
      <c r="G150" s="272"/>
      <c r="H150" s="278"/>
      <c r="I150" s="273"/>
      <c r="J150" s="280"/>
      <c r="K150" s="280"/>
      <c r="L150" s="280"/>
      <c r="M150" s="262"/>
      <c r="N150" s="273"/>
      <c r="O150" s="273"/>
      <c r="P150" s="262"/>
      <c r="Q150" s="273"/>
      <c r="R150" s="273"/>
      <c r="S150" s="262"/>
    </row>
    <row r="151" spans="1:19">
      <c r="A151" s="262"/>
      <c r="B151" s="275"/>
      <c r="C151" s="263"/>
      <c r="D151" s="262"/>
      <c r="E151" s="276"/>
      <c r="F151" s="272"/>
      <c r="G151" s="272"/>
      <c r="H151" s="278"/>
      <c r="I151" s="273"/>
      <c r="J151" s="280"/>
      <c r="K151" s="280"/>
      <c r="L151" s="280"/>
      <c r="M151" s="262"/>
      <c r="N151" s="273"/>
      <c r="O151" s="273"/>
      <c r="P151" s="262"/>
      <c r="Q151" s="273"/>
      <c r="R151" s="273"/>
      <c r="S151" s="262"/>
    </row>
    <row r="152" spans="1:19">
      <c r="A152" s="262"/>
      <c r="B152" s="275"/>
      <c r="C152" s="263"/>
      <c r="D152" s="262"/>
      <c r="E152" s="279"/>
      <c r="F152" s="277"/>
      <c r="G152" s="272"/>
      <c r="H152" s="278"/>
      <c r="I152" s="273"/>
      <c r="J152" s="280"/>
      <c r="K152" s="280"/>
      <c r="L152" s="280"/>
      <c r="M152" s="262"/>
      <c r="N152" s="273"/>
      <c r="O152" s="273"/>
      <c r="P152" s="262"/>
      <c r="Q152" s="273"/>
      <c r="R152" s="273"/>
      <c r="S152" s="262"/>
    </row>
    <row r="153" spans="1:19">
      <c r="A153" s="262"/>
      <c r="B153" s="275"/>
      <c r="C153" s="263"/>
      <c r="D153" s="262"/>
      <c r="E153" s="279"/>
      <c r="F153" s="277"/>
      <c r="G153" s="272"/>
      <c r="H153" s="278"/>
      <c r="I153" s="273"/>
      <c r="J153" s="280"/>
      <c r="K153" s="280"/>
      <c r="L153" s="280"/>
      <c r="M153" s="262"/>
      <c r="N153" s="273"/>
      <c r="O153" s="273"/>
      <c r="P153" s="262"/>
      <c r="Q153" s="273"/>
      <c r="R153" s="273"/>
      <c r="S153" s="262"/>
    </row>
    <row r="154" spans="1:19">
      <c r="A154" s="262"/>
      <c r="B154" s="275"/>
      <c r="C154" s="263"/>
      <c r="D154" s="262"/>
      <c r="E154" s="276"/>
      <c r="F154" s="277"/>
      <c r="G154" s="272"/>
      <c r="H154" s="278"/>
      <c r="I154" s="273"/>
      <c r="J154" s="280"/>
      <c r="K154" s="280"/>
      <c r="L154" s="280"/>
      <c r="M154" s="262"/>
      <c r="N154" s="273"/>
      <c r="O154" s="273"/>
      <c r="P154" s="262"/>
      <c r="Q154" s="273"/>
      <c r="R154" s="273"/>
      <c r="S154" s="262"/>
    </row>
    <row r="155" spans="1:19">
      <c r="A155" s="262"/>
      <c r="B155" s="275"/>
      <c r="C155" s="263"/>
      <c r="D155" s="262"/>
      <c r="E155" s="276"/>
      <c r="F155" s="277"/>
      <c r="G155" s="272"/>
      <c r="H155" s="278"/>
      <c r="I155" s="273"/>
      <c r="J155" s="280"/>
      <c r="K155" s="280"/>
      <c r="L155" s="280"/>
      <c r="M155" s="262"/>
      <c r="N155" s="273"/>
      <c r="O155" s="273"/>
      <c r="P155" s="262"/>
      <c r="Q155" s="273"/>
      <c r="R155" s="273"/>
      <c r="S155" s="262"/>
    </row>
    <row r="156" spans="1:19">
      <c r="A156" s="262"/>
      <c r="B156" s="275"/>
      <c r="C156" s="263"/>
      <c r="D156" s="262"/>
      <c r="E156" s="276"/>
      <c r="F156" s="277"/>
      <c r="G156" s="272"/>
      <c r="H156" s="278"/>
      <c r="I156" s="273"/>
      <c r="J156" s="280"/>
      <c r="K156" s="280"/>
      <c r="L156" s="280"/>
      <c r="M156" s="262"/>
      <c r="N156" s="273"/>
      <c r="O156" s="273"/>
      <c r="P156" s="262"/>
      <c r="Q156" s="273"/>
      <c r="R156" s="273"/>
      <c r="S156" s="262"/>
    </row>
    <row r="157" spans="1:19">
      <c r="A157" s="262"/>
      <c r="B157" s="275"/>
      <c r="C157" s="263"/>
      <c r="D157" s="262"/>
      <c r="E157" s="266"/>
      <c r="F157" s="277"/>
      <c r="G157" s="272"/>
      <c r="H157" s="278"/>
      <c r="I157" s="273"/>
      <c r="J157" s="280"/>
      <c r="K157" s="280"/>
      <c r="L157" s="280"/>
      <c r="M157" s="262"/>
      <c r="N157" s="273"/>
      <c r="O157" s="273"/>
      <c r="P157" s="262"/>
      <c r="Q157" s="273"/>
      <c r="R157" s="273"/>
      <c r="S157" s="262"/>
    </row>
    <row r="158" spans="1:19">
      <c r="A158" s="262"/>
      <c r="B158" s="275"/>
      <c r="C158" s="263"/>
      <c r="D158" s="262"/>
      <c r="E158" s="266"/>
      <c r="F158" s="277"/>
      <c r="G158" s="272"/>
      <c r="H158" s="278"/>
      <c r="I158" s="273"/>
      <c r="J158" s="280"/>
      <c r="K158" s="280"/>
      <c r="L158" s="280"/>
      <c r="M158" s="262"/>
      <c r="N158" s="273"/>
      <c r="O158" s="273"/>
      <c r="P158" s="262"/>
      <c r="Q158" s="273"/>
      <c r="R158" s="273"/>
      <c r="S158" s="262"/>
    </row>
    <row r="159" spans="1:19">
      <c r="A159" s="262"/>
      <c r="B159" s="275"/>
      <c r="C159" s="263"/>
      <c r="D159" s="262"/>
      <c r="E159" s="266"/>
      <c r="F159" s="277"/>
      <c r="G159" s="272"/>
      <c r="H159" s="278"/>
      <c r="I159" s="273"/>
      <c r="J159" s="280"/>
      <c r="K159" s="280"/>
      <c r="L159" s="280"/>
      <c r="M159" s="262"/>
      <c r="N159" s="273"/>
      <c r="O159" s="273"/>
      <c r="P159" s="262"/>
      <c r="Q159" s="273"/>
      <c r="R159" s="273"/>
      <c r="S159" s="262"/>
    </row>
    <row r="160" spans="1:19">
      <c r="A160" s="262"/>
      <c r="B160" s="275"/>
      <c r="C160" s="263"/>
      <c r="D160" s="262"/>
      <c r="E160" s="266"/>
      <c r="F160" s="277"/>
      <c r="G160" s="272"/>
      <c r="H160" s="278"/>
      <c r="I160" s="273"/>
      <c r="J160" s="280"/>
      <c r="K160" s="280"/>
      <c r="L160" s="280"/>
      <c r="M160" s="262"/>
      <c r="N160" s="273"/>
      <c r="O160" s="273"/>
      <c r="P160" s="262"/>
      <c r="Q160" s="273"/>
      <c r="R160" s="273"/>
      <c r="S160" s="262"/>
    </row>
    <row r="161" spans="1:19">
      <c r="A161" s="262"/>
      <c r="B161" s="275"/>
      <c r="C161" s="263"/>
      <c r="D161" s="262"/>
      <c r="E161" s="266"/>
      <c r="F161" s="277"/>
      <c r="G161" s="272"/>
      <c r="H161" s="278"/>
      <c r="I161" s="273"/>
      <c r="J161" s="280"/>
      <c r="K161" s="280"/>
      <c r="L161" s="280"/>
      <c r="M161" s="262"/>
      <c r="N161" s="273"/>
      <c r="O161" s="273"/>
      <c r="P161" s="262"/>
      <c r="Q161" s="273"/>
      <c r="R161" s="273"/>
      <c r="S161" s="262"/>
    </row>
    <row r="162" spans="1:19">
      <c r="A162" s="262"/>
      <c r="B162" s="275"/>
      <c r="C162" s="263"/>
      <c r="D162" s="262"/>
      <c r="E162" s="266"/>
      <c r="F162" s="277"/>
      <c r="G162" s="272"/>
      <c r="H162" s="278"/>
      <c r="I162" s="273"/>
      <c r="J162" s="280"/>
      <c r="K162" s="280"/>
      <c r="L162" s="280"/>
      <c r="M162" s="262"/>
      <c r="N162" s="273"/>
      <c r="O162" s="273"/>
      <c r="P162" s="262"/>
      <c r="Q162" s="273"/>
      <c r="R162" s="273"/>
      <c r="S162" s="262"/>
    </row>
    <row r="163" spans="1:19">
      <c r="A163" s="262"/>
      <c r="B163" s="275"/>
      <c r="C163" s="263"/>
      <c r="D163" s="262"/>
      <c r="E163" s="266"/>
      <c r="F163" s="277"/>
      <c r="G163" s="272"/>
      <c r="H163" s="278"/>
      <c r="I163" s="273"/>
      <c r="J163" s="280"/>
      <c r="K163" s="280"/>
      <c r="L163" s="280"/>
      <c r="M163" s="262"/>
      <c r="N163" s="273"/>
      <c r="O163" s="273"/>
      <c r="P163" s="262"/>
      <c r="Q163" s="273"/>
      <c r="R163" s="273"/>
      <c r="S163" s="262"/>
    </row>
    <row r="164" spans="1:19">
      <c r="A164" s="262"/>
      <c r="B164" s="275"/>
      <c r="C164" s="263"/>
      <c r="D164" s="262"/>
      <c r="E164" s="266"/>
      <c r="F164" s="277"/>
      <c r="G164" s="272"/>
      <c r="H164" s="278"/>
      <c r="I164" s="273"/>
      <c r="J164" s="280"/>
      <c r="K164" s="280"/>
      <c r="L164" s="280"/>
      <c r="M164" s="262"/>
      <c r="N164" s="273"/>
      <c r="O164" s="273"/>
      <c r="P164" s="262"/>
      <c r="Q164" s="273"/>
      <c r="R164" s="273"/>
      <c r="S164" s="262"/>
    </row>
    <row r="165" spans="1:19">
      <c r="A165" s="262"/>
      <c r="B165" s="263"/>
      <c r="C165" s="263"/>
      <c r="D165" s="262"/>
      <c r="E165" s="262"/>
      <c r="F165" s="266"/>
      <c r="G165" s="262"/>
      <c r="H165" s="280"/>
      <c r="I165" s="273"/>
      <c r="J165" s="280"/>
      <c r="K165" s="280"/>
      <c r="L165" s="280"/>
      <c r="M165" s="262"/>
      <c r="N165" s="273"/>
      <c r="O165" s="273"/>
      <c r="P165" s="262"/>
      <c r="Q165" s="273"/>
      <c r="R165" s="273"/>
      <c r="S165" s="262"/>
    </row>
    <row r="166" spans="1:19">
      <c r="A166" s="262"/>
      <c r="B166" s="263"/>
      <c r="C166" s="263"/>
      <c r="D166" s="262"/>
      <c r="E166" s="262"/>
      <c r="F166" s="266"/>
      <c r="G166" s="262"/>
      <c r="H166" s="280"/>
      <c r="I166" s="273"/>
      <c r="J166" s="280"/>
      <c r="K166" s="280"/>
      <c r="L166" s="280"/>
      <c r="M166" s="262"/>
      <c r="N166" s="273"/>
      <c r="O166" s="273"/>
      <c r="P166" s="262"/>
      <c r="Q166" s="273"/>
      <c r="R166" s="273"/>
      <c r="S166" s="262"/>
    </row>
    <row r="167" spans="1:19">
      <c r="A167" s="262"/>
      <c r="B167" s="263"/>
      <c r="C167" s="263"/>
      <c r="D167" s="262"/>
      <c r="E167" s="262"/>
      <c r="F167" s="266"/>
      <c r="G167" s="262"/>
      <c r="H167" s="280"/>
      <c r="I167" s="273"/>
      <c r="J167" s="280"/>
      <c r="K167" s="280"/>
      <c r="L167" s="280"/>
      <c r="M167" s="262"/>
      <c r="N167" s="273"/>
      <c r="O167" s="273"/>
      <c r="P167" s="262"/>
      <c r="Q167" s="273"/>
      <c r="R167" s="273"/>
      <c r="S167" s="262"/>
    </row>
    <row r="168" spans="1:19">
      <c r="A168" s="262"/>
      <c r="B168" s="263"/>
      <c r="C168" s="263"/>
      <c r="D168" s="262"/>
      <c r="E168" s="262"/>
      <c r="F168" s="266"/>
      <c r="G168" s="262"/>
      <c r="H168" s="280"/>
      <c r="I168" s="273"/>
      <c r="J168" s="280"/>
      <c r="K168" s="280"/>
      <c r="L168" s="280"/>
      <c r="M168" s="262"/>
      <c r="N168" s="273"/>
      <c r="O168" s="273"/>
      <c r="P168" s="262"/>
      <c r="Q168" s="273"/>
      <c r="R168" s="273"/>
      <c r="S168" s="262"/>
    </row>
    <row r="169" spans="1:19">
      <c r="A169" s="262"/>
      <c r="B169" s="263"/>
      <c r="C169" s="263"/>
      <c r="D169" s="262"/>
      <c r="E169" s="262"/>
      <c r="F169" s="266"/>
      <c r="G169" s="262"/>
      <c r="H169" s="280"/>
      <c r="I169" s="288"/>
      <c r="J169" s="280"/>
      <c r="K169" s="280"/>
      <c r="L169" s="280"/>
      <c r="M169" s="262"/>
      <c r="N169" s="273"/>
      <c r="O169" s="273"/>
      <c r="P169" s="262"/>
      <c r="Q169" s="273"/>
      <c r="R169" s="273"/>
      <c r="S169" s="262"/>
    </row>
    <row r="170" spans="1:19">
      <c r="A170" s="262"/>
      <c r="B170" s="263"/>
      <c r="C170" s="263"/>
      <c r="D170" s="262"/>
      <c r="E170" s="262"/>
      <c r="F170" s="266"/>
      <c r="G170" s="262"/>
      <c r="H170" s="280"/>
      <c r="I170" s="273"/>
      <c r="J170" s="280"/>
      <c r="K170" s="280"/>
      <c r="L170" s="280"/>
      <c r="M170" s="262"/>
      <c r="N170" s="273"/>
      <c r="O170" s="273"/>
      <c r="P170" s="262"/>
      <c r="Q170" s="273"/>
      <c r="R170" s="273"/>
      <c r="S170" s="262"/>
    </row>
    <row r="171" spans="1:19">
      <c r="A171" s="262"/>
      <c r="B171" s="263"/>
      <c r="C171" s="263"/>
      <c r="D171" s="262"/>
      <c r="E171" s="262"/>
      <c r="F171" s="266"/>
      <c r="G171" s="262"/>
      <c r="H171" s="280"/>
      <c r="I171" s="288"/>
      <c r="J171" s="280"/>
      <c r="K171" s="280"/>
      <c r="L171" s="280"/>
      <c r="M171" s="262"/>
      <c r="N171" s="273"/>
      <c r="O171" s="273"/>
      <c r="P171" s="262"/>
      <c r="Q171" s="273"/>
      <c r="R171" s="273"/>
      <c r="S171" s="262"/>
    </row>
    <row r="172" spans="1:19">
      <c r="A172" s="262"/>
      <c r="B172" s="263"/>
      <c r="C172" s="263"/>
      <c r="D172" s="262"/>
      <c r="E172" s="262"/>
      <c r="F172" s="266"/>
      <c r="G172" s="262"/>
      <c r="H172" s="280"/>
      <c r="I172" s="273"/>
      <c r="J172" s="280"/>
      <c r="K172" s="280"/>
      <c r="L172" s="280"/>
      <c r="M172" s="262"/>
      <c r="N172" s="273"/>
      <c r="O172" s="273"/>
      <c r="P172" s="262"/>
      <c r="Q172" s="273"/>
      <c r="R172" s="273"/>
      <c r="S172" s="262"/>
    </row>
    <row r="173" spans="1:19">
      <c r="A173" s="262"/>
      <c r="B173" s="263"/>
      <c r="C173" s="263"/>
      <c r="D173" s="262"/>
      <c r="E173" s="266"/>
      <c r="F173" s="266"/>
      <c r="G173" s="262"/>
      <c r="H173" s="280"/>
      <c r="I173" s="273"/>
      <c r="J173" s="280"/>
      <c r="K173" s="280"/>
      <c r="L173" s="280"/>
      <c r="M173" s="262"/>
      <c r="N173" s="273"/>
      <c r="O173" s="273"/>
      <c r="P173" s="262"/>
      <c r="Q173" s="273"/>
      <c r="R173" s="273"/>
      <c r="S173" s="262"/>
    </row>
    <row r="174" spans="1:19">
      <c r="A174" s="262"/>
      <c r="B174" s="263"/>
      <c r="C174" s="263"/>
      <c r="D174" s="262"/>
      <c r="E174" s="262"/>
      <c r="F174" s="266"/>
      <c r="G174" s="262"/>
      <c r="H174" s="280"/>
      <c r="I174" s="273"/>
      <c r="J174" s="280"/>
      <c r="K174" s="280"/>
      <c r="L174" s="280"/>
      <c r="M174" s="262"/>
      <c r="N174" s="273"/>
      <c r="O174" s="273"/>
      <c r="P174" s="262"/>
      <c r="Q174" s="273"/>
      <c r="R174" s="273"/>
      <c r="S174" s="262"/>
    </row>
    <row r="175" spans="1:19">
      <c r="A175" s="262"/>
      <c r="B175" s="263"/>
      <c r="C175" s="263"/>
      <c r="D175" s="262"/>
      <c r="E175" s="262"/>
      <c r="F175" s="266"/>
      <c r="G175" s="262"/>
      <c r="H175" s="280"/>
      <c r="I175" s="273"/>
      <c r="J175" s="280"/>
      <c r="K175" s="280"/>
      <c r="L175" s="280"/>
      <c r="M175" s="262"/>
      <c r="N175" s="273"/>
      <c r="O175" s="273"/>
      <c r="P175" s="262"/>
      <c r="Q175" s="273"/>
      <c r="R175" s="273"/>
      <c r="S175" s="262"/>
    </row>
    <row r="176" spans="1:19">
      <c r="A176" s="262"/>
      <c r="B176" s="263"/>
      <c r="C176" s="263"/>
      <c r="D176" s="262"/>
      <c r="E176" s="262"/>
      <c r="F176" s="262"/>
      <c r="G176" s="262"/>
      <c r="H176" s="280"/>
      <c r="I176" s="273"/>
      <c r="J176" s="280"/>
      <c r="K176" s="280"/>
      <c r="L176" s="280"/>
      <c r="M176" s="262"/>
      <c r="N176" s="273"/>
      <c r="O176" s="273"/>
      <c r="P176" s="262"/>
      <c r="Q176" s="273"/>
      <c r="R176" s="273"/>
      <c r="S176" s="262"/>
    </row>
    <row r="177" spans="1:19">
      <c r="A177" s="262"/>
      <c r="B177" s="263"/>
      <c r="C177" s="263"/>
      <c r="D177" s="262"/>
      <c r="E177" s="262"/>
      <c r="F177" s="262"/>
      <c r="G177" s="262"/>
      <c r="H177" s="280"/>
      <c r="I177" s="273"/>
      <c r="J177" s="280"/>
      <c r="K177" s="280"/>
      <c r="L177" s="280"/>
      <c r="M177" s="262"/>
      <c r="N177" s="273"/>
      <c r="O177" s="273"/>
      <c r="P177" s="262"/>
      <c r="Q177" s="273"/>
      <c r="R177" s="273"/>
      <c r="S177" s="262"/>
    </row>
    <row r="178" spans="1:19">
      <c r="A178" s="262"/>
      <c r="B178" s="263"/>
      <c r="C178" s="263"/>
      <c r="D178" s="262"/>
      <c r="E178" s="262"/>
      <c r="F178" s="262"/>
      <c r="G178" s="262"/>
      <c r="H178" s="280"/>
      <c r="I178" s="273"/>
      <c r="J178" s="280"/>
      <c r="K178" s="280"/>
      <c r="L178" s="280"/>
      <c r="M178" s="262"/>
      <c r="N178" s="273"/>
      <c r="O178" s="273"/>
      <c r="P178" s="262"/>
      <c r="Q178" s="273"/>
      <c r="R178" s="273"/>
      <c r="S178" s="262"/>
    </row>
    <row r="179" spans="1:19">
      <c r="A179" s="262"/>
      <c r="B179" s="263"/>
      <c r="C179" s="263"/>
      <c r="D179" s="262"/>
      <c r="E179" s="262"/>
      <c r="F179" s="262"/>
      <c r="G179" s="262"/>
      <c r="H179" s="280"/>
      <c r="I179" s="273"/>
      <c r="J179" s="280"/>
      <c r="K179" s="280"/>
      <c r="L179" s="280"/>
      <c r="M179" s="262"/>
      <c r="N179" s="273"/>
      <c r="O179" s="273"/>
      <c r="P179" s="262"/>
      <c r="Q179" s="273"/>
      <c r="R179" s="273"/>
      <c r="S179" s="262"/>
    </row>
    <row r="180" spans="1:19">
      <c r="A180" s="262"/>
      <c r="B180" s="263"/>
      <c r="C180" s="263"/>
      <c r="D180" s="262"/>
      <c r="E180" s="262"/>
      <c r="F180" s="262"/>
      <c r="G180" s="262"/>
      <c r="H180" s="280"/>
      <c r="I180" s="273"/>
      <c r="J180" s="280"/>
      <c r="K180" s="280"/>
      <c r="L180" s="280"/>
      <c r="M180" s="262"/>
      <c r="N180" s="273"/>
      <c r="O180" s="273"/>
      <c r="P180" s="262"/>
      <c r="Q180" s="273"/>
      <c r="R180" s="273"/>
      <c r="S180" s="262"/>
    </row>
    <row r="181" spans="1:19">
      <c r="A181" s="262"/>
      <c r="B181" s="263"/>
      <c r="C181" s="263"/>
      <c r="D181" s="262"/>
      <c r="E181" s="281"/>
      <c r="F181" s="262"/>
      <c r="G181" s="262"/>
      <c r="H181" s="280"/>
      <c r="I181" s="273"/>
      <c r="J181" s="280"/>
      <c r="K181" s="280"/>
      <c r="L181" s="280"/>
      <c r="M181" s="262"/>
      <c r="N181" s="273"/>
      <c r="O181" s="273"/>
      <c r="P181" s="262"/>
      <c r="Q181" s="273"/>
      <c r="R181" s="273"/>
      <c r="S181" s="262"/>
    </row>
    <row r="182" spans="1:19">
      <c r="A182" s="262"/>
      <c r="B182" s="263"/>
      <c r="C182" s="263"/>
      <c r="D182" s="262"/>
      <c r="E182" s="262"/>
      <c r="F182" s="266"/>
      <c r="G182" s="262"/>
      <c r="H182" s="280"/>
      <c r="I182" s="273"/>
      <c r="J182" s="280"/>
      <c r="K182" s="280"/>
      <c r="L182" s="280"/>
      <c r="M182" s="262"/>
      <c r="N182" s="273"/>
      <c r="O182" s="273"/>
      <c r="P182" s="262"/>
      <c r="Q182" s="273"/>
      <c r="R182" s="273"/>
      <c r="S182" s="262"/>
    </row>
    <row r="183" spans="1:19">
      <c r="A183" s="262"/>
      <c r="B183" s="263"/>
      <c r="C183" s="263"/>
      <c r="D183" s="262"/>
      <c r="E183" s="281"/>
      <c r="F183" s="266"/>
      <c r="G183" s="262"/>
      <c r="H183" s="280"/>
      <c r="I183" s="273"/>
      <c r="J183" s="280"/>
      <c r="K183" s="280"/>
      <c r="L183" s="280"/>
      <c r="M183" s="262"/>
      <c r="N183" s="273"/>
      <c r="O183" s="273"/>
      <c r="P183" s="262"/>
      <c r="Q183" s="273"/>
      <c r="R183" s="273"/>
      <c r="S183" s="262"/>
    </row>
    <row r="184" spans="1:19">
      <c r="A184" s="262"/>
      <c r="B184" s="263"/>
      <c r="C184" s="263"/>
      <c r="D184" s="262"/>
      <c r="E184" s="262"/>
      <c r="F184" s="266"/>
      <c r="G184" s="262"/>
      <c r="H184" s="280"/>
      <c r="I184" s="273"/>
      <c r="J184" s="280"/>
      <c r="K184" s="280"/>
      <c r="L184" s="280"/>
      <c r="M184" s="262"/>
      <c r="N184" s="273"/>
      <c r="O184" s="273"/>
      <c r="P184" s="262"/>
      <c r="Q184" s="273"/>
      <c r="R184" s="273"/>
      <c r="S184" s="262"/>
    </row>
    <row r="185" spans="1:19">
      <c r="A185" s="262"/>
      <c r="B185" s="263"/>
      <c r="C185" s="263"/>
      <c r="D185" s="262"/>
      <c r="E185" s="262"/>
      <c r="F185" s="266"/>
      <c r="G185" s="262"/>
      <c r="H185" s="280"/>
      <c r="I185" s="273"/>
      <c r="J185" s="280"/>
      <c r="K185" s="280"/>
      <c r="L185" s="280"/>
      <c r="M185" s="262"/>
      <c r="N185" s="273"/>
      <c r="O185" s="273"/>
      <c r="P185" s="262"/>
      <c r="Q185" s="273"/>
      <c r="R185" s="273"/>
      <c r="S185" s="262"/>
    </row>
    <row r="186" spans="1:19">
      <c r="A186" s="262"/>
      <c r="B186" s="263"/>
      <c r="C186" s="263"/>
      <c r="D186" s="262"/>
      <c r="E186" s="262"/>
      <c r="F186" s="266"/>
      <c r="G186" s="262"/>
      <c r="H186" s="280"/>
      <c r="I186" s="273"/>
      <c r="J186" s="280"/>
      <c r="K186" s="280"/>
      <c r="L186" s="280"/>
      <c r="M186" s="262"/>
      <c r="N186" s="273"/>
      <c r="O186" s="273"/>
      <c r="P186" s="262"/>
      <c r="Q186" s="273"/>
      <c r="R186" s="273"/>
      <c r="S186" s="262"/>
    </row>
    <row r="187" spans="1:19">
      <c r="A187" s="262"/>
      <c r="B187" s="263"/>
      <c r="C187" s="263"/>
      <c r="D187" s="262"/>
      <c r="E187" s="262"/>
      <c r="F187" s="266"/>
      <c r="G187" s="262"/>
      <c r="H187" s="280"/>
      <c r="I187" s="273"/>
      <c r="J187" s="280"/>
      <c r="K187" s="280"/>
      <c r="L187" s="280"/>
      <c r="M187" s="262"/>
      <c r="N187" s="273"/>
      <c r="O187" s="273"/>
      <c r="P187" s="262"/>
      <c r="Q187" s="273"/>
      <c r="R187" s="273"/>
      <c r="S187" s="262"/>
    </row>
    <row r="188" spans="1:19">
      <c r="A188" s="262"/>
      <c r="B188" s="263"/>
      <c r="C188" s="263"/>
      <c r="D188" s="262"/>
      <c r="E188" s="262"/>
      <c r="F188" s="266"/>
      <c r="G188" s="262"/>
      <c r="H188" s="280"/>
      <c r="I188" s="273"/>
      <c r="J188" s="280"/>
      <c r="K188" s="280"/>
      <c r="L188" s="280"/>
      <c r="M188" s="262"/>
      <c r="N188" s="273"/>
      <c r="O188" s="273"/>
      <c r="P188" s="262"/>
      <c r="Q188" s="273"/>
      <c r="R188" s="273"/>
      <c r="S188" s="262"/>
    </row>
    <row r="189" spans="1:19">
      <c r="A189" s="262"/>
      <c r="B189" s="263"/>
      <c r="C189" s="263"/>
      <c r="D189" s="262"/>
      <c r="E189" s="262"/>
      <c r="F189" s="266"/>
      <c r="G189" s="262"/>
      <c r="H189" s="280"/>
      <c r="I189" s="273"/>
      <c r="J189" s="280"/>
      <c r="K189" s="280"/>
      <c r="L189" s="280"/>
      <c r="M189" s="262"/>
      <c r="N189" s="273"/>
      <c r="O189" s="273"/>
      <c r="P189" s="262"/>
      <c r="Q189" s="273"/>
      <c r="R189" s="273"/>
      <c r="S189" s="262"/>
    </row>
    <row r="190" spans="1:19">
      <c r="A190" s="262"/>
      <c r="B190" s="263"/>
      <c r="C190" s="263"/>
      <c r="D190" s="262"/>
      <c r="E190" s="262"/>
      <c r="F190" s="266"/>
      <c r="G190" s="262"/>
      <c r="H190" s="278"/>
      <c r="I190" s="288"/>
      <c r="J190" s="280"/>
      <c r="K190" s="280"/>
      <c r="L190" s="280"/>
      <c r="M190" s="262"/>
      <c r="N190" s="273"/>
      <c r="O190" s="273"/>
      <c r="P190" s="262"/>
      <c r="Q190" s="273"/>
      <c r="R190" s="273"/>
      <c r="S190" s="262"/>
    </row>
    <row r="191" spans="1:19">
      <c r="A191" s="262"/>
      <c r="B191" s="263"/>
      <c r="C191" s="263"/>
      <c r="D191" s="262"/>
      <c r="E191" s="262"/>
      <c r="F191" s="266"/>
      <c r="G191" s="262"/>
      <c r="H191" s="278"/>
      <c r="I191" s="273"/>
      <c r="J191" s="280"/>
      <c r="K191" s="280"/>
      <c r="L191" s="280"/>
      <c r="M191" s="262"/>
      <c r="N191" s="273"/>
      <c r="O191" s="273"/>
      <c r="P191" s="262"/>
      <c r="Q191" s="273"/>
      <c r="R191" s="273"/>
      <c r="S191" s="262"/>
    </row>
    <row r="192" spans="1:19">
      <c r="A192" s="262"/>
      <c r="B192" s="263"/>
      <c r="C192" s="263"/>
      <c r="D192" s="262"/>
      <c r="E192" s="262"/>
      <c r="F192" s="266"/>
      <c r="G192" s="262"/>
      <c r="H192" s="280"/>
      <c r="I192" s="273"/>
      <c r="J192" s="280"/>
      <c r="K192" s="280"/>
      <c r="L192" s="280"/>
      <c r="M192" s="262"/>
      <c r="N192" s="273"/>
      <c r="O192" s="273"/>
      <c r="P192" s="262"/>
      <c r="Q192" s="273"/>
      <c r="R192" s="273"/>
      <c r="S192" s="262"/>
    </row>
    <row r="193" spans="1:19">
      <c r="A193" s="262"/>
      <c r="B193" s="263"/>
      <c r="C193" s="263"/>
      <c r="D193" s="262"/>
      <c r="E193" s="262"/>
      <c r="F193" s="266"/>
      <c r="G193" s="262"/>
      <c r="H193" s="280"/>
      <c r="I193" s="273"/>
      <c r="J193" s="280"/>
      <c r="K193" s="280"/>
      <c r="L193" s="280"/>
      <c r="M193" s="262"/>
      <c r="N193" s="273"/>
      <c r="O193" s="273"/>
      <c r="P193" s="262"/>
      <c r="Q193" s="273"/>
      <c r="R193" s="273"/>
      <c r="S193" s="262"/>
    </row>
    <row r="194" spans="1:19">
      <c r="A194" s="262"/>
      <c r="B194" s="263"/>
      <c r="C194" s="263"/>
      <c r="D194" s="262"/>
      <c r="E194" s="262"/>
      <c r="F194" s="266"/>
      <c r="G194" s="262"/>
      <c r="H194" s="280"/>
      <c r="I194" s="273"/>
      <c r="J194" s="280"/>
      <c r="K194" s="280"/>
      <c r="L194" s="280"/>
      <c r="M194" s="262"/>
      <c r="N194" s="273"/>
      <c r="O194" s="273"/>
      <c r="P194" s="262"/>
      <c r="Q194" s="273"/>
      <c r="R194" s="273"/>
      <c r="S194" s="262"/>
    </row>
    <row r="195" spans="1:19">
      <c r="A195" s="262"/>
      <c r="B195" s="263"/>
      <c r="C195" s="263"/>
      <c r="D195" s="262"/>
      <c r="E195" s="266"/>
      <c r="F195" s="266"/>
      <c r="G195" s="262"/>
      <c r="H195" s="280"/>
      <c r="I195" s="273"/>
      <c r="J195" s="280"/>
      <c r="K195" s="280"/>
      <c r="L195" s="280"/>
      <c r="M195" s="262"/>
      <c r="N195" s="273"/>
      <c r="O195" s="273"/>
      <c r="P195" s="262"/>
      <c r="Q195" s="273"/>
      <c r="R195" s="273"/>
      <c r="S195" s="262"/>
    </row>
    <row r="196" spans="1:19">
      <c r="A196" s="262"/>
      <c r="B196" s="263"/>
      <c r="C196" s="263"/>
      <c r="D196" s="262"/>
      <c r="E196" s="266"/>
      <c r="F196" s="266"/>
      <c r="G196" s="262"/>
      <c r="H196" s="280"/>
      <c r="I196" s="273"/>
      <c r="J196" s="280"/>
      <c r="K196" s="280"/>
      <c r="L196" s="280"/>
      <c r="M196" s="262"/>
      <c r="N196" s="273"/>
      <c r="O196" s="273"/>
      <c r="P196" s="262"/>
      <c r="Q196" s="273"/>
      <c r="R196" s="273"/>
      <c r="S196" s="262"/>
    </row>
    <row r="197" spans="1:19">
      <c r="A197" s="262"/>
      <c r="B197" s="263"/>
      <c r="C197" s="263"/>
      <c r="D197" s="262"/>
      <c r="E197" s="266"/>
      <c r="F197" s="266"/>
      <c r="G197" s="262"/>
      <c r="H197" s="280"/>
      <c r="I197" s="273"/>
      <c r="J197" s="280"/>
      <c r="K197" s="280"/>
      <c r="L197" s="280"/>
      <c r="M197" s="262"/>
      <c r="N197" s="273"/>
      <c r="O197" s="273"/>
      <c r="P197" s="262"/>
      <c r="Q197" s="273"/>
      <c r="R197" s="273"/>
      <c r="S197" s="262"/>
    </row>
    <row r="198" spans="1:19">
      <c r="A198" s="262"/>
      <c r="B198" s="263"/>
      <c r="C198" s="263"/>
      <c r="D198" s="262"/>
      <c r="E198" s="266"/>
      <c r="F198" s="266"/>
      <c r="G198" s="262"/>
      <c r="H198" s="278"/>
      <c r="I198" s="288"/>
      <c r="J198" s="278"/>
      <c r="K198" s="278"/>
      <c r="L198" s="278"/>
      <c r="M198" s="262"/>
      <c r="N198" s="273"/>
      <c r="O198" s="273"/>
      <c r="P198" s="262"/>
      <c r="Q198" s="273"/>
      <c r="R198" s="273"/>
      <c r="S198" s="262"/>
    </row>
    <row r="199" spans="1:19">
      <c r="A199" s="262"/>
      <c r="B199" s="263"/>
      <c r="C199" s="263"/>
      <c r="D199" s="262"/>
      <c r="E199" s="262"/>
      <c r="F199" s="266"/>
      <c r="G199" s="262"/>
      <c r="H199" s="292"/>
      <c r="I199" s="273"/>
      <c r="J199" s="280"/>
      <c r="K199" s="280"/>
      <c r="L199" s="280"/>
      <c r="M199" s="262"/>
      <c r="N199" s="283"/>
      <c r="O199" s="273"/>
      <c r="P199" s="262"/>
      <c r="Q199" s="273"/>
      <c r="R199" s="273"/>
      <c r="S199" s="262"/>
    </row>
    <row r="200" spans="1:19">
      <c r="A200" s="262"/>
      <c r="B200" s="263"/>
      <c r="C200" s="263"/>
      <c r="D200" s="262"/>
      <c r="E200" s="262"/>
      <c r="F200" s="266"/>
      <c r="G200" s="262"/>
      <c r="H200" s="293"/>
      <c r="I200" s="273"/>
      <c r="J200" s="293"/>
      <c r="K200" s="293"/>
      <c r="L200" s="293"/>
      <c r="M200" s="262"/>
      <c r="N200" s="301"/>
      <c r="O200" s="302"/>
      <c r="P200" s="262"/>
      <c r="Q200" s="273"/>
      <c r="R200" s="273"/>
      <c r="S200" s="262"/>
    </row>
    <row r="201" spans="1:19">
      <c r="A201" s="262"/>
      <c r="B201" s="260"/>
      <c r="C201" s="263"/>
      <c r="D201" s="262"/>
      <c r="E201" s="294"/>
      <c r="F201" s="294"/>
      <c r="G201" s="262"/>
      <c r="H201" s="287"/>
      <c r="I201" s="273"/>
      <c r="J201" s="287"/>
      <c r="K201" s="287"/>
      <c r="L201" s="287"/>
      <c r="M201" s="262"/>
      <c r="N201" s="273"/>
      <c r="O201" s="273"/>
      <c r="P201" s="262"/>
      <c r="Q201" s="273"/>
      <c r="R201" s="273"/>
      <c r="S201" s="262"/>
    </row>
    <row r="202" spans="1:19">
      <c r="A202" s="262"/>
      <c r="B202" s="263"/>
      <c r="C202" s="263"/>
      <c r="D202" s="262"/>
      <c r="E202" s="266"/>
      <c r="F202" s="262"/>
      <c r="G202" s="262"/>
      <c r="H202" s="273"/>
      <c r="I202" s="273"/>
      <c r="J202" s="273"/>
      <c r="K202" s="273"/>
      <c r="L202" s="273"/>
      <c r="M202" s="262"/>
      <c r="N202" s="273"/>
      <c r="O202" s="273"/>
      <c r="P202" s="262"/>
      <c r="Q202" s="273"/>
      <c r="R202" s="273"/>
      <c r="S202" s="262"/>
    </row>
    <row r="203" spans="1:19">
      <c r="A203" s="262"/>
      <c r="B203" s="295"/>
      <c r="C203" s="256"/>
      <c r="D203" s="255"/>
      <c r="E203" s="296"/>
      <c r="F203" s="297"/>
      <c r="G203" s="297"/>
      <c r="H203" s="298"/>
      <c r="I203" s="255"/>
      <c r="J203" s="298"/>
      <c r="K203" s="298"/>
      <c r="L203" s="298"/>
      <c r="M203" s="255"/>
      <c r="N203" s="303"/>
      <c r="O203" s="303"/>
      <c r="P203" s="255"/>
      <c r="Q203" s="297"/>
      <c r="R203" s="297"/>
      <c r="S203" s="255"/>
    </row>
    <row r="204" spans="1:19">
      <c r="A204" s="262"/>
      <c r="B204" s="295"/>
      <c r="C204" s="256"/>
      <c r="D204" s="255"/>
      <c r="E204" s="296"/>
      <c r="F204" s="297"/>
      <c r="G204" s="297"/>
      <c r="H204" s="298"/>
      <c r="I204" s="255"/>
      <c r="J204" s="298"/>
      <c r="K204" s="298"/>
      <c r="L204" s="298"/>
      <c r="M204" s="255"/>
      <c r="N204" s="303"/>
      <c r="O204" s="303"/>
      <c r="P204" s="255"/>
      <c r="Q204" s="297"/>
      <c r="R204" s="297"/>
      <c r="S204" s="255"/>
    </row>
    <row r="205" spans="1:19">
      <c r="A205" s="262"/>
      <c r="B205" s="260"/>
      <c r="C205" s="260"/>
      <c r="D205" s="262"/>
      <c r="E205" s="265"/>
      <c r="F205" s="265"/>
      <c r="G205" s="265"/>
      <c r="H205" s="285"/>
      <c r="I205" s="300"/>
      <c r="J205" s="285"/>
      <c r="K205" s="285"/>
      <c r="L205" s="285"/>
      <c r="M205" s="265"/>
      <c r="N205" s="287"/>
      <c r="O205" s="287"/>
      <c r="P205" s="265"/>
      <c r="Q205" s="287"/>
      <c r="R205" s="287"/>
      <c r="S205" s="265"/>
    </row>
    <row r="206" spans="1:19">
      <c r="A206" s="262"/>
      <c r="B206" s="270"/>
      <c r="C206" s="263"/>
      <c r="D206" s="262"/>
      <c r="E206" s="299"/>
      <c r="F206" s="271"/>
      <c r="G206" s="271"/>
      <c r="H206" s="300"/>
      <c r="I206" s="273"/>
      <c r="J206" s="300"/>
      <c r="K206" s="300"/>
      <c r="L206" s="300"/>
      <c r="M206" s="262"/>
      <c r="N206" s="273"/>
      <c r="O206" s="273"/>
      <c r="P206" s="262"/>
      <c r="Q206" s="273"/>
      <c r="R206" s="273"/>
      <c r="S206" s="262"/>
    </row>
    <row r="207" spans="1:19">
      <c r="A207" s="262"/>
      <c r="B207" s="270"/>
      <c r="C207" s="263"/>
      <c r="D207" s="262"/>
      <c r="E207" s="299"/>
      <c r="F207" s="271"/>
      <c r="G207" s="271"/>
      <c r="H207" s="300"/>
      <c r="I207" s="273"/>
      <c r="J207" s="300"/>
      <c r="K207" s="300"/>
      <c r="L207" s="300"/>
      <c r="M207" s="262"/>
      <c r="N207" s="273"/>
      <c r="O207" s="273"/>
      <c r="P207" s="262"/>
      <c r="Q207" s="273"/>
      <c r="R207" s="273"/>
      <c r="S207" s="262"/>
    </row>
    <row r="208" spans="1:19">
      <c r="A208" s="262"/>
      <c r="B208" s="270"/>
      <c r="C208" s="263"/>
      <c r="D208" s="262"/>
      <c r="E208" s="299"/>
      <c r="F208" s="271"/>
      <c r="G208" s="271"/>
      <c r="H208" s="300"/>
      <c r="I208" s="273"/>
      <c r="J208" s="300"/>
      <c r="K208" s="300"/>
      <c r="L208" s="300"/>
      <c r="M208" s="262"/>
      <c r="N208" s="273"/>
      <c r="O208" s="273"/>
      <c r="P208" s="262"/>
      <c r="Q208" s="273"/>
      <c r="R208" s="273"/>
      <c r="S208" s="262"/>
    </row>
    <row r="209" spans="1:19">
      <c r="A209" s="262"/>
      <c r="B209" s="270"/>
      <c r="C209" s="263"/>
      <c r="D209" s="262"/>
      <c r="E209" s="299"/>
      <c r="F209" s="271"/>
      <c r="G209" s="271"/>
      <c r="H209" s="300"/>
      <c r="I209" s="273"/>
      <c r="J209" s="300"/>
      <c r="K209" s="300"/>
      <c r="L209" s="300"/>
      <c r="M209" s="262"/>
      <c r="N209" s="273"/>
      <c r="O209" s="273"/>
      <c r="P209" s="262"/>
      <c r="Q209" s="273"/>
      <c r="R209" s="273"/>
      <c r="S209" s="262"/>
    </row>
    <row r="210" spans="1:19">
      <c r="A210" s="262"/>
      <c r="B210" s="270"/>
      <c r="C210" s="263"/>
      <c r="D210" s="262"/>
      <c r="E210" s="299"/>
      <c r="F210" s="271"/>
      <c r="G210" s="271"/>
      <c r="H210" s="300"/>
      <c r="I210" s="273"/>
      <c r="J210" s="300"/>
      <c r="K210" s="300"/>
      <c r="L210" s="300"/>
      <c r="M210" s="262"/>
      <c r="N210" s="273"/>
      <c r="O210" s="273"/>
      <c r="P210" s="262"/>
      <c r="Q210" s="273"/>
      <c r="R210" s="273"/>
      <c r="S210" s="262"/>
    </row>
    <row r="211" spans="1:19">
      <c r="A211" s="262"/>
      <c r="B211" s="270"/>
      <c r="C211" s="263"/>
      <c r="D211" s="262"/>
      <c r="E211" s="299"/>
      <c r="F211" s="271"/>
      <c r="G211" s="271"/>
      <c r="H211" s="300"/>
      <c r="I211" s="273"/>
      <c r="J211" s="300"/>
      <c r="K211" s="300"/>
      <c r="L211" s="300"/>
      <c r="M211" s="262"/>
      <c r="N211" s="273"/>
      <c r="O211" s="273"/>
      <c r="P211" s="262"/>
      <c r="Q211" s="273"/>
      <c r="R211" s="273"/>
      <c r="S211" s="262"/>
    </row>
    <row r="212" spans="1:19">
      <c r="A212" s="262"/>
      <c r="B212" s="270"/>
      <c r="C212" s="263"/>
      <c r="D212" s="262"/>
      <c r="E212" s="299"/>
      <c r="F212" s="271"/>
      <c r="G212" s="271"/>
      <c r="H212" s="300"/>
      <c r="I212" s="273"/>
      <c r="J212" s="300"/>
      <c r="K212" s="300"/>
      <c r="L212" s="300"/>
      <c r="M212" s="262"/>
      <c r="N212" s="273"/>
      <c r="O212" s="273"/>
      <c r="P212" s="262"/>
      <c r="Q212" s="273"/>
      <c r="R212" s="273"/>
      <c r="S212" s="262"/>
    </row>
    <row r="213" spans="1:19">
      <c r="A213" s="262"/>
      <c r="B213" s="270"/>
      <c r="C213" s="263"/>
      <c r="D213" s="262"/>
      <c r="E213" s="299"/>
      <c r="F213" s="271"/>
      <c r="G213" s="271"/>
      <c r="H213" s="300"/>
      <c r="I213" s="273"/>
      <c r="J213" s="300"/>
      <c r="K213" s="300"/>
      <c r="L213" s="300"/>
      <c r="M213" s="262"/>
      <c r="N213" s="273"/>
      <c r="O213" s="273"/>
      <c r="P213" s="262"/>
      <c r="Q213" s="273"/>
      <c r="R213" s="273"/>
      <c r="S213" s="262"/>
    </row>
    <row r="214" spans="1:19">
      <c r="A214" s="262"/>
      <c r="B214" s="270"/>
      <c r="C214" s="263"/>
      <c r="D214" s="262"/>
      <c r="E214" s="299"/>
      <c r="F214" s="271"/>
      <c r="G214" s="271"/>
      <c r="H214" s="300"/>
      <c r="I214" s="273"/>
      <c r="J214" s="300"/>
      <c r="K214" s="300"/>
      <c r="L214" s="300"/>
      <c r="M214" s="262"/>
      <c r="N214" s="273"/>
      <c r="O214" s="273"/>
      <c r="P214" s="262"/>
      <c r="Q214" s="273"/>
      <c r="R214" s="273"/>
      <c r="S214" s="262"/>
    </row>
    <row r="215" spans="1:19">
      <c r="A215" s="262"/>
      <c r="B215" s="270"/>
      <c r="C215" s="263"/>
      <c r="D215" s="262"/>
      <c r="E215" s="299"/>
      <c r="F215" s="271"/>
      <c r="G215" s="271"/>
      <c r="H215" s="300"/>
      <c r="I215" s="273"/>
      <c r="J215" s="300"/>
      <c r="K215" s="300"/>
      <c r="L215" s="300"/>
      <c r="M215" s="262"/>
      <c r="N215" s="273"/>
      <c r="O215" s="273"/>
      <c r="P215" s="262"/>
      <c r="Q215" s="273"/>
      <c r="R215" s="273"/>
      <c r="S215" s="262"/>
    </row>
    <row r="216" spans="1:19">
      <c r="A216" s="262"/>
      <c r="B216" s="270"/>
      <c r="C216" s="263"/>
      <c r="D216" s="262"/>
      <c r="E216" s="299"/>
      <c r="F216" s="271"/>
      <c r="G216" s="271"/>
      <c r="H216" s="300"/>
      <c r="I216" s="273"/>
      <c r="J216" s="300"/>
      <c r="K216" s="300"/>
      <c r="L216" s="300"/>
      <c r="M216" s="262"/>
      <c r="N216" s="273"/>
      <c r="O216" s="273"/>
      <c r="P216" s="262"/>
      <c r="Q216" s="273"/>
      <c r="R216" s="273"/>
      <c r="S216" s="262"/>
    </row>
    <row r="217" spans="1:19">
      <c r="A217" s="262"/>
      <c r="B217" s="270"/>
      <c r="C217" s="263"/>
      <c r="D217" s="262"/>
      <c r="E217" s="299"/>
      <c r="F217" s="271"/>
      <c r="G217" s="271"/>
      <c r="H217" s="300"/>
      <c r="I217" s="273"/>
      <c r="J217" s="300"/>
      <c r="K217" s="300"/>
      <c r="L217" s="300"/>
      <c r="M217" s="262"/>
      <c r="N217" s="273"/>
      <c r="O217" s="273"/>
      <c r="P217" s="262"/>
      <c r="Q217" s="273"/>
      <c r="R217" s="273"/>
      <c r="S217" s="262"/>
    </row>
    <row r="218" spans="1:19">
      <c r="A218" s="262"/>
      <c r="B218" s="270"/>
      <c r="C218" s="263"/>
      <c r="D218" s="262"/>
      <c r="E218" s="299"/>
      <c r="F218" s="271"/>
      <c r="G218" s="271"/>
      <c r="H218" s="300"/>
      <c r="I218" s="273"/>
      <c r="J218" s="300"/>
      <c r="K218" s="300"/>
      <c r="L218" s="300"/>
      <c r="M218" s="262"/>
      <c r="N218" s="273"/>
      <c r="O218" s="273"/>
      <c r="P218" s="262"/>
      <c r="Q218" s="273"/>
      <c r="R218" s="273"/>
      <c r="S218" s="262"/>
    </row>
    <row r="219" spans="1:19">
      <c r="A219" s="262"/>
      <c r="B219" s="270"/>
      <c r="C219" s="263"/>
      <c r="D219" s="262"/>
      <c r="E219" s="299"/>
      <c r="F219" s="271"/>
      <c r="G219" s="271"/>
      <c r="H219" s="300"/>
      <c r="I219" s="273"/>
      <c r="J219" s="300"/>
      <c r="K219" s="300"/>
      <c r="L219" s="300"/>
      <c r="M219" s="262"/>
      <c r="N219" s="273"/>
      <c r="O219" s="273"/>
      <c r="P219" s="262"/>
      <c r="Q219" s="273"/>
      <c r="R219" s="273"/>
      <c r="S219" s="262"/>
    </row>
    <row r="220" spans="1:19">
      <c r="A220" s="262"/>
      <c r="B220" s="270"/>
      <c r="C220" s="263"/>
      <c r="D220" s="262"/>
      <c r="E220" s="299"/>
      <c r="F220" s="271"/>
      <c r="G220" s="271"/>
      <c r="H220" s="300"/>
      <c r="I220" s="273"/>
      <c r="J220" s="300"/>
      <c r="K220" s="300"/>
      <c r="L220" s="300"/>
      <c r="M220" s="262"/>
      <c r="N220" s="273"/>
      <c r="O220" s="273"/>
      <c r="P220" s="262"/>
      <c r="Q220" s="273"/>
      <c r="R220" s="273"/>
      <c r="S220" s="262"/>
    </row>
    <row r="221" spans="1:19">
      <c r="A221" s="262"/>
      <c r="B221" s="270"/>
      <c r="C221" s="263"/>
      <c r="D221" s="262"/>
      <c r="E221" s="299"/>
      <c r="F221" s="271"/>
      <c r="G221" s="271"/>
      <c r="H221" s="300"/>
      <c r="I221" s="273"/>
      <c r="J221" s="300"/>
      <c r="K221" s="300"/>
      <c r="L221" s="300"/>
      <c r="M221" s="262"/>
      <c r="N221" s="273"/>
      <c r="O221" s="273"/>
      <c r="P221" s="262"/>
      <c r="Q221" s="273"/>
      <c r="R221" s="273"/>
      <c r="S221" s="262"/>
    </row>
    <row r="222" spans="1:19">
      <c r="A222" s="262"/>
      <c r="B222" s="270"/>
      <c r="C222" s="263"/>
      <c r="D222" s="262"/>
      <c r="E222" s="299"/>
      <c r="F222" s="271"/>
      <c r="G222" s="271"/>
      <c r="H222" s="300"/>
      <c r="I222" s="273"/>
      <c r="J222" s="300"/>
      <c r="K222" s="300"/>
      <c r="L222" s="300"/>
      <c r="M222" s="262"/>
      <c r="N222" s="273"/>
      <c r="O222" s="273"/>
      <c r="P222" s="262"/>
      <c r="Q222" s="273"/>
      <c r="R222" s="273"/>
      <c r="S222" s="262"/>
    </row>
    <row r="223" spans="1:19">
      <c r="A223" s="262"/>
      <c r="B223" s="270"/>
      <c r="C223" s="263"/>
      <c r="D223" s="262"/>
      <c r="E223" s="299"/>
      <c r="F223" s="271"/>
      <c r="G223" s="271"/>
      <c r="H223" s="300"/>
      <c r="I223" s="273"/>
      <c r="J223" s="300"/>
      <c r="K223" s="300"/>
      <c r="L223" s="300"/>
      <c r="M223" s="262"/>
      <c r="N223" s="273"/>
      <c r="O223" s="273"/>
      <c r="P223" s="262"/>
      <c r="Q223" s="273"/>
      <c r="R223" s="273"/>
      <c r="S223" s="262"/>
    </row>
    <row r="224" spans="1:19">
      <c r="A224" s="262"/>
      <c r="B224" s="270"/>
      <c r="C224" s="263"/>
      <c r="D224" s="262"/>
      <c r="E224" s="299"/>
      <c r="F224" s="271"/>
      <c r="G224" s="271"/>
      <c r="H224" s="300"/>
      <c r="I224" s="273"/>
      <c r="J224" s="300"/>
      <c r="K224" s="300"/>
      <c r="L224" s="300"/>
      <c r="M224" s="262"/>
      <c r="N224" s="273"/>
      <c r="O224" s="273"/>
      <c r="P224" s="262"/>
      <c r="Q224" s="273"/>
      <c r="R224" s="273"/>
      <c r="S224" s="262"/>
    </row>
    <row r="225" spans="1:19">
      <c r="A225" s="262"/>
      <c r="B225" s="270"/>
      <c r="C225" s="263"/>
      <c r="D225" s="262"/>
      <c r="E225" s="299"/>
      <c r="F225" s="271"/>
      <c r="G225" s="271"/>
      <c r="H225" s="300"/>
      <c r="I225" s="273"/>
      <c r="J225" s="300"/>
      <c r="K225" s="300"/>
      <c r="L225" s="300"/>
      <c r="M225" s="262"/>
      <c r="N225" s="273"/>
      <c r="O225" s="273"/>
      <c r="P225" s="262"/>
      <c r="Q225" s="273"/>
      <c r="R225" s="273"/>
      <c r="S225" s="262"/>
    </row>
    <row r="226" spans="1:19">
      <c r="A226" s="262"/>
      <c r="B226" s="270"/>
      <c r="C226" s="263"/>
      <c r="D226" s="262"/>
      <c r="E226" s="299"/>
      <c r="F226" s="271"/>
      <c r="G226" s="271"/>
      <c r="H226" s="300"/>
      <c r="I226" s="273"/>
      <c r="J226" s="300"/>
      <c r="K226" s="300"/>
      <c r="L226" s="300"/>
      <c r="M226" s="262"/>
      <c r="N226" s="273"/>
      <c r="O226" s="273"/>
      <c r="P226" s="262"/>
      <c r="Q226" s="273"/>
      <c r="R226" s="273"/>
      <c r="S226" s="262"/>
    </row>
    <row r="227" spans="1:19">
      <c r="A227" s="262"/>
      <c r="B227" s="270"/>
      <c r="C227" s="263"/>
      <c r="D227" s="262"/>
      <c r="E227" s="299"/>
      <c r="F227" s="271"/>
      <c r="G227" s="271"/>
      <c r="H227" s="300"/>
      <c r="I227" s="273"/>
      <c r="J227" s="300"/>
      <c r="K227" s="300"/>
      <c r="L227" s="300"/>
      <c r="M227" s="262"/>
      <c r="N227" s="273"/>
      <c r="O227" s="273"/>
      <c r="P227" s="262"/>
      <c r="Q227" s="273"/>
      <c r="R227" s="273"/>
      <c r="S227" s="262"/>
    </row>
    <row r="228" spans="1:19">
      <c r="A228" s="262"/>
      <c r="B228" s="270"/>
      <c r="C228" s="263"/>
      <c r="D228" s="262"/>
      <c r="E228" s="299"/>
      <c r="F228" s="271"/>
      <c r="G228" s="271"/>
      <c r="H228" s="300"/>
      <c r="I228" s="273"/>
      <c r="J228" s="300"/>
      <c r="K228" s="300"/>
      <c r="L228" s="300"/>
      <c r="M228" s="262"/>
      <c r="N228" s="273"/>
      <c r="O228" s="273"/>
      <c r="P228" s="262"/>
      <c r="Q228" s="273"/>
      <c r="R228" s="273"/>
      <c r="S228" s="262"/>
    </row>
    <row r="229" spans="1:19">
      <c r="A229" s="262"/>
      <c r="B229" s="270"/>
      <c r="C229" s="263"/>
      <c r="D229" s="262"/>
      <c r="E229" s="299"/>
      <c r="F229" s="271"/>
      <c r="G229" s="271"/>
      <c r="H229" s="300"/>
      <c r="I229" s="273"/>
      <c r="J229" s="300"/>
      <c r="K229" s="300"/>
      <c r="L229" s="300"/>
      <c r="M229" s="262"/>
      <c r="N229" s="273"/>
      <c r="O229" s="273"/>
      <c r="P229" s="262"/>
      <c r="Q229" s="273"/>
      <c r="R229" s="273"/>
      <c r="S229" s="262"/>
    </row>
    <row r="230" spans="1:19">
      <c r="A230" s="262"/>
      <c r="B230" s="270"/>
      <c r="C230" s="263"/>
      <c r="D230" s="262"/>
      <c r="E230" s="299"/>
      <c r="F230" s="271"/>
      <c r="G230" s="271"/>
      <c r="H230" s="300"/>
      <c r="I230" s="273"/>
      <c r="J230" s="300"/>
      <c r="K230" s="300"/>
      <c r="L230" s="300"/>
      <c r="M230" s="262"/>
      <c r="N230" s="273"/>
      <c r="O230" s="273"/>
      <c r="P230" s="262"/>
      <c r="Q230" s="273"/>
      <c r="R230" s="273"/>
      <c r="S230" s="262"/>
    </row>
    <row r="231" spans="1:19">
      <c r="A231" s="262"/>
      <c r="B231" s="270"/>
      <c r="C231" s="263"/>
      <c r="D231" s="262"/>
      <c r="E231" s="299"/>
      <c r="F231" s="271"/>
      <c r="G231" s="271"/>
      <c r="H231" s="300"/>
      <c r="I231" s="273"/>
      <c r="J231" s="300"/>
      <c r="K231" s="300"/>
      <c r="L231" s="300"/>
      <c r="M231" s="262"/>
      <c r="N231" s="273"/>
      <c r="O231" s="273"/>
      <c r="P231" s="262"/>
      <c r="Q231" s="273"/>
      <c r="R231" s="273"/>
      <c r="S231" s="262"/>
    </row>
    <row r="232" spans="1:19">
      <c r="A232" s="262"/>
      <c r="B232" s="270"/>
      <c r="C232" s="263"/>
      <c r="D232" s="262"/>
      <c r="E232" s="299"/>
      <c r="F232" s="271"/>
      <c r="G232" s="271"/>
      <c r="H232" s="300"/>
      <c r="I232" s="273"/>
      <c r="J232" s="300"/>
      <c r="K232" s="300"/>
      <c r="L232" s="300"/>
      <c r="M232" s="262"/>
      <c r="N232" s="273"/>
      <c r="O232" s="273"/>
      <c r="P232" s="262"/>
      <c r="Q232" s="273"/>
      <c r="R232" s="273"/>
      <c r="S232" s="262"/>
    </row>
    <row r="233" spans="1:19">
      <c r="A233" s="262"/>
      <c r="B233" s="270"/>
      <c r="C233" s="263"/>
      <c r="D233" s="262"/>
      <c r="E233" s="299"/>
      <c r="F233" s="271"/>
      <c r="G233" s="271"/>
      <c r="H233" s="300"/>
      <c r="I233" s="273"/>
      <c r="J233" s="300"/>
      <c r="K233" s="300"/>
      <c r="L233" s="300"/>
      <c r="M233" s="262"/>
      <c r="N233" s="273"/>
      <c r="O233" s="273"/>
      <c r="P233" s="262"/>
      <c r="Q233" s="273"/>
      <c r="R233" s="273"/>
      <c r="S233" s="262"/>
    </row>
    <row r="234" spans="1:19">
      <c r="A234" s="262"/>
      <c r="B234" s="270"/>
      <c r="C234" s="263"/>
      <c r="D234" s="262"/>
      <c r="E234" s="299"/>
      <c r="F234" s="271"/>
      <c r="G234" s="271"/>
      <c r="H234" s="300"/>
      <c r="I234" s="273"/>
      <c r="J234" s="300"/>
      <c r="K234" s="300"/>
      <c r="L234" s="300"/>
      <c r="M234" s="262"/>
      <c r="N234" s="273"/>
      <c r="O234" s="273"/>
      <c r="P234" s="262"/>
      <c r="Q234" s="273"/>
      <c r="R234" s="273"/>
      <c r="S234" s="262"/>
    </row>
    <row r="235" spans="1:19">
      <c r="A235" s="262"/>
      <c r="B235" s="270"/>
      <c r="C235" s="263"/>
      <c r="D235" s="262"/>
      <c r="E235" s="299"/>
      <c r="F235" s="271"/>
      <c r="G235" s="271"/>
      <c r="H235" s="300"/>
      <c r="I235" s="273"/>
      <c r="J235" s="300"/>
      <c r="K235" s="300"/>
      <c r="L235" s="300"/>
      <c r="M235" s="262"/>
      <c r="N235" s="273"/>
      <c r="O235" s="273"/>
      <c r="P235" s="262"/>
      <c r="Q235" s="273"/>
      <c r="R235" s="273"/>
      <c r="S235" s="262"/>
    </row>
    <row r="236" spans="1:19">
      <c r="A236" s="262"/>
      <c r="B236" s="270"/>
      <c r="C236" s="263"/>
      <c r="D236" s="262"/>
      <c r="E236" s="299"/>
      <c r="F236" s="271"/>
      <c r="G236" s="271"/>
      <c r="H236" s="300"/>
      <c r="I236" s="273"/>
      <c r="J236" s="300"/>
      <c r="K236" s="300"/>
      <c r="L236" s="300"/>
      <c r="M236" s="262"/>
      <c r="N236" s="273"/>
      <c r="O236" s="273"/>
      <c r="P236" s="262"/>
      <c r="Q236" s="273"/>
      <c r="R236" s="273"/>
      <c r="S236" s="262"/>
    </row>
    <row r="237" spans="1:19">
      <c r="A237" s="262"/>
      <c r="B237" s="270"/>
      <c r="C237" s="263"/>
      <c r="D237" s="262"/>
      <c r="E237" s="299"/>
      <c r="F237" s="271"/>
      <c r="G237" s="271"/>
      <c r="H237" s="300"/>
      <c r="I237" s="273"/>
      <c r="J237" s="300"/>
      <c r="K237" s="300"/>
      <c r="L237" s="300"/>
      <c r="M237" s="262"/>
      <c r="N237" s="273"/>
      <c r="O237" s="273"/>
      <c r="P237" s="262"/>
      <c r="Q237" s="273"/>
      <c r="R237" s="273"/>
      <c r="S237" s="262"/>
    </row>
    <row r="238" spans="1:19">
      <c r="A238" s="262"/>
      <c r="B238" s="270"/>
      <c r="C238" s="263"/>
      <c r="D238" s="262"/>
      <c r="E238" s="299"/>
      <c r="F238" s="271"/>
      <c r="G238" s="271"/>
      <c r="H238" s="300"/>
      <c r="I238" s="273"/>
      <c r="J238" s="300"/>
      <c r="K238" s="300"/>
      <c r="L238" s="300"/>
      <c r="M238" s="262"/>
      <c r="N238" s="273"/>
      <c r="O238" s="273"/>
      <c r="P238" s="262"/>
      <c r="Q238" s="273"/>
      <c r="R238" s="273"/>
      <c r="S238" s="262"/>
    </row>
    <row r="239" spans="1:19">
      <c r="A239" s="262"/>
      <c r="B239" s="270"/>
      <c r="C239" s="263"/>
      <c r="D239" s="262"/>
      <c r="E239" s="299"/>
      <c r="F239" s="271"/>
      <c r="G239" s="271"/>
      <c r="H239" s="300"/>
      <c r="I239" s="273"/>
      <c r="J239" s="300"/>
      <c r="K239" s="300"/>
      <c r="L239" s="300"/>
      <c r="M239" s="262"/>
      <c r="N239" s="273"/>
      <c r="O239" s="273"/>
      <c r="P239" s="262"/>
      <c r="Q239" s="273"/>
      <c r="R239" s="273"/>
      <c r="S239" s="262"/>
    </row>
    <row r="240" spans="1:19">
      <c r="A240" s="262"/>
      <c r="B240" s="270"/>
      <c r="C240" s="263"/>
      <c r="D240" s="262"/>
      <c r="E240" s="299"/>
      <c r="F240" s="271"/>
      <c r="G240" s="271"/>
      <c r="H240" s="300"/>
      <c r="I240" s="273"/>
      <c r="J240" s="300"/>
      <c r="K240" s="300"/>
      <c r="L240" s="300"/>
      <c r="M240" s="262"/>
      <c r="N240" s="273"/>
      <c r="O240" s="273"/>
      <c r="P240" s="262"/>
      <c r="Q240" s="273"/>
      <c r="R240" s="273"/>
      <c r="S240" s="262"/>
    </row>
    <row r="241" spans="1:19">
      <c r="A241" s="262"/>
      <c r="B241" s="270"/>
      <c r="C241" s="263"/>
      <c r="D241" s="262"/>
      <c r="E241" s="299"/>
      <c r="F241" s="271"/>
      <c r="G241" s="271"/>
      <c r="H241" s="300"/>
      <c r="I241" s="273"/>
      <c r="J241" s="300"/>
      <c r="K241" s="300"/>
      <c r="L241" s="300"/>
      <c r="M241" s="262"/>
      <c r="N241" s="273"/>
      <c r="O241" s="273"/>
      <c r="P241" s="262"/>
      <c r="Q241" s="273"/>
      <c r="R241" s="273"/>
      <c r="S241" s="262"/>
    </row>
    <row r="242" spans="1:19">
      <c r="A242" s="262"/>
      <c r="B242" s="270"/>
      <c r="C242" s="263"/>
      <c r="D242" s="262"/>
      <c r="E242" s="299"/>
      <c r="F242" s="271"/>
      <c r="G242" s="271"/>
      <c r="H242" s="300"/>
      <c r="I242" s="273"/>
      <c r="J242" s="300"/>
      <c r="K242" s="300"/>
      <c r="L242" s="300"/>
      <c r="M242" s="262"/>
      <c r="N242" s="273"/>
      <c r="O242" s="273"/>
      <c r="P242" s="262"/>
      <c r="Q242" s="273"/>
      <c r="R242" s="273"/>
      <c r="S242" s="262"/>
    </row>
    <row r="243" spans="1:19">
      <c r="A243" s="262"/>
      <c r="B243" s="263"/>
      <c r="C243" s="263"/>
      <c r="D243" s="262"/>
      <c r="E243" s="299"/>
      <c r="F243" s="271"/>
      <c r="G243" s="262"/>
      <c r="H243" s="300"/>
      <c r="I243" s="273"/>
      <c r="J243" s="300"/>
      <c r="K243" s="300"/>
      <c r="L243" s="300"/>
      <c r="M243" s="262"/>
      <c r="N243" s="273"/>
      <c r="O243" s="273"/>
      <c r="P243" s="262"/>
      <c r="Q243" s="273"/>
      <c r="R243" s="273"/>
      <c r="S243" s="262"/>
    </row>
    <row r="244" spans="1:19">
      <c r="A244" s="262"/>
      <c r="B244" s="263"/>
      <c r="C244" s="263"/>
      <c r="D244" s="262"/>
      <c r="E244" s="299"/>
      <c r="F244" s="271"/>
      <c r="G244" s="262"/>
      <c r="H244" s="300"/>
      <c r="I244" s="273"/>
      <c r="J244" s="300"/>
      <c r="K244" s="300"/>
      <c r="L244" s="300"/>
      <c r="M244" s="262"/>
      <c r="N244" s="273"/>
      <c r="O244" s="273"/>
      <c r="P244" s="262"/>
      <c r="Q244" s="273"/>
      <c r="R244" s="273"/>
      <c r="S244" s="262"/>
    </row>
    <row r="245" spans="1:19">
      <c r="A245" s="262"/>
      <c r="B245" s="263"/>
      <c r="C245" s="263"/>
      <c r="D245" s="262"/>
      <c r="E245" s="299"/>
      <c r="F245" s="271"/>
      <c r="G245" s="262"/>
      <c r="H245" s="300"/>
      <c r="I245" s="273"/>
      <c r="J245" s="300"/>
      <c r="K245" s="300"/>
      <c r="L245" s="300"/>
      <c r="M245" s="262"/>
      <c r="N245" s="273"/>
      <c r="O245" s="273"/>
      <c r="P245" s="262"/>
      <c r="Q245" s="273"/>
      <c r="R245" s="273"/>
      <c r="S245" s="262"/>
    </row>
    <row r="246" spans="1:19">
      <c r="A246" s="262"/>
      <c r="B246" s="263"/>
      <c r="C246" s="263"/>
      <c r="D246" s="262"/>
      <c r="E246" s="299"/>
      <c r="F246" s="271"/>
      <c r="G246" s="262"/>
      <c r="H246" s="300"/>
      <c r="I246" s="273"/>
      <c r="J246" s="300"/>
      <c r="K246" s="300"/>
      <c r="L246" s="300"/>
      <c r="M246" s="262"/>
      <c r="N246" s="273"/>
      <c r="O246" s="273"/>
      <c r="P246" s="262"/>
      <c r="Q246" s="273"/>
      <c r="R246" s="273"/>
      <c r="S246" s="262"/>
    </row>
    <row r="247" spans="1:19">
      <c r="A247" s="262"/>
      <c r="B247" s="263"/>
      <c r="C247" s="263"/>
      <c r="D247" s="262"/>
      <c r="E247" s="299"/>
      <c r="F247" s="271"/>
      <c r="G247" s="262"/>
      <c r="H247" s="300"/>
      <c r="I247" s="273"/>
      <c r="J247" s="300"/>
      <c r="K247" s="300"/>
      <c r="L247" s="300"/>
      <c r="M247" s="262"/>
      <c r="N247" s="273"/>
      <c r="O247" s="273"/>
      <c r="P247" s="262"/>
      <c r="Q247" s="273"/>
      <c r="R247" s="273"/>
      <c r="S247" s="262"/>
    </row>
    <row r="248" spans="1:19">
      <c r="A248" s="262"/>
      <c r="B248" s="270"/>
      <c r="C248" s="263"/>
      <c r="D248" s="262"/>
      <c r="E248" s="299"/>
      <c r="F248" s="271"/>
      <c r="G248" s="271"/>
      <c r="H248" s="300"/>
      <c r="I248" s="273"/>
      <c r="J248" s="300"/>
      <c r="K248" s="300"/>
      <c r="L248" s="300"/>
      <c r="M248" s="262"/>
      <c r="N248" s="273"/>
      <c r="O248" s="273"/>
      <c r="P248" s="262"/>
      <c r="Q248" s="273"/>
      <c r="R248" s="273"/>
      <c r="S248" s="262"/>
    </row>
    <row r="249" spans="1:19">
      <c r="A249" s="262"/>
      <c r="B249" s="270"/>
      <c r="C249" s="263"/>
      <c r="D249" s="262"/>
      <c r="E249" s="299"/>
      <c r="F249" s="271"/>
      <c r="G249" s="271"/>
      <c r="H249" s="300"/>
      <c r="I249" s="273"/>
      <c r="J249" s="300"/>
      <c r="K249" s="300"/>
      <c r="L249" s="300"/>
      <c r="M249" s="262"/>
      <c r="N249" s="273"/>
      <c r="O249" s="273"/>
      <c r="P249" s="262"/>
      <c r="Q249" s="273"/>
      <c r="R249" s="273"/>
      <c r="S249" s="262"/>
    </row>
    <row r="250" spans="1:19">
      <c r="A250" s="262"/>
      <c r="B250" s="270"/>
      <c r="C250" s="263"/>
      <c r="D250" s="262"/>
      <c r="E250" s="299"/>
      <c r="F250" s="271"/>
      <c r="G250" s="271"/>
      <c r="H250" s="300"/>
      <c r="I250" s="273"/>
      <c r="J250" s="300"/>
      <c r="K250" s="300"/>
      <c r="L250" s="300"/>
      <c r="M250" s="262"/>
      <c r="N250" s="273"/>
      <c r="O250" s="273"/>
      <c r="P250" s="262"/>
      <c r="Q250" s="273"/>
      <c r="R250" s="273"/>
      <c r="S250" s="262"/>
    </row>
    <row r="251" spans="1:19">
      <c r="A251" s="262"/>
      <c r="B251" s="270"/>
      <c r="C251" s="263"/>
      <c r="D251" s="262"/>
      <c r="E251" s="299"/>
      <c r="F251" s="271"/>
      <c r="G251" s="271"/>
      <c r="H251" s="300"/>
      <c r="I251" s="273"/>
      <c r="J251" s="300"/>
      <c r="K251" s="300"/>
      <c r="L251" s="300"/>
      <c r="M251" s="262"/>
      <c r="N251" s="273"/>
      <c r="O251" s="273"/>
      <c r="P251" s="262"/>
      <c r="Q251" s="273"/>
      <c r="R251" s="273"/>
      <c r="S251" s="262"/>
    </row>
    <row r="252" spans="1:19">
      <c r="A252" s="262"/>
      <c r="B252" s="270"/>
      <c r="C252" s="263"/>
      <c r="D252" s="262"/>
      <c r="E252" s="299"/>
      <c r="F252" s="271"/>
      <c r="G252" s="271"/>
      <c r="H252" s="300"/>
      <c r="I252" s="273"/>
      <c r="J252" s="300"/>
      <c r="K252" s="300"/>
      <c r="L252" s="300"/>
      <c r="M252" s="262"/>
      <c r="N252" s="273"/>
      <c r="O252" s="273"/>
      <c r="P252" s="262"/>
      <c r="Q252" s="273"/>
      <c r="R252" s="273"/>
      <c r="S252" s="262"/>
    </row>
    <row r="253" spans="1:19">
      <c r="A253" s="262"/>
      <c r="B253" s="270"/>
      <c r="C253" s="263"/>
      <c r="D253" s="262"/>
      <c r="E253" s="299"/>
      <c r="F253" s="271"/>
      <c r="G253" s="271"/>
      <c r="H253" s="300"/>
      <c r="I253" s="273"/>
      <c r="J253" s="300"/>
      <c r="K253" s="300"/>
      <c r="L253" s="300"/>
      <c r="M253" s="262"/>
      <c r="N253" s="273"/>
      <c r="O253" s="273"/>
      <c r="P253" s="262"/>
      <c r="Q253" s="273"/>
      <c r="R253" s="273"/>
      <c r="S253" s="262"/>
    </row>
    <row r="254" spans="1:19">
      <c r="A254" s="262"/>
      <c r="B254" s="270"/>
      <c r="C254" s="263"/>
      <c r="D254" s="262"/>
      <c r="E254" s="299"/>
      <c r="F254" s="271"/>
      <c r="G254" s="271"/>
      <c r="H254" s="300"/>
      <c r="I254" s="273"/>
      <c r="J254" s="300"/>
      <c r="K254" s="300"/>
      <c r="L254" s="300"/>
      <c r="M254" s="262"/>
      <c r="N254" s="273"/>
      <c r="O254" s="273"/>
      <c r="P254" s="262"/>
      <c r="Q254" s="273"/>
      <c r="R254" s="273"/>
      <c r="S254" s="262"/>
    </row>
    <row r="255" spans="1:19">
      <c r="A255" s="262"/>
      <c r="B255" s="270"/>
      <c r="C255" s="263"/>
      <c r="D255" s="262"/>
      <c r="E255" s="299"/>
      <c r="F255" s="271"/>
      <c r="G255" s="271"/>
      <c r="H255" s="300"/>
      <c r="I255" s="273"/>
      <c r="J255" s="300"/>
      <c r="K255" s="300"/>
      <c r="L255" s="300"/>
      <c r="M255" s="262"/>
      <c r="N255" s="273"/>
      <c r="O255" s="273"/>
      <c r="P255" s="262"/>
      <c r="Q255" s="273"/>
      <c r="R255" s="273"/>
      <c r="S255" s="262"/>
    </row>
    <row r="256" spans="1:19">
      <c r="A256" s="262"/>
      <c r="B256" s="270"/>
      <c r="C256" s="263"/>
      <c r="D256" s="262"/>
      <c r="E256" s="299"/>
      <c r="F256" s="271"/>
      <c r="G256" s="271"/>
      <c r="H256" s="300"/>
      <c r="I256" s="273"/>
      <c r="J256" s="300"/>
      <c r="K256" s="300"/>
      <c r="L256" s="300"/>
      <c r="M256" s="262"/>
      <c r="N256" s="273"/>
      <c r="O256" s="273"/>
      <c r="P256" s="262"/>
      <c r="Q256" s="273"/>
      <c r="R256" s="273"/>
      <c r="S256" s="262"/>
    </row>
    <row r="257" spans="1:19">
      <c r="A257" s="262"/>
      <c r="B257" s="270"/>
      <c r="C257" s="263"/>
      <c r="D257" s="262"/>
      <c r="E257" s="299"/>
      <c r="F257" s="271"/>
      <c r="G257" s="271"/>
      <c r="H257" s="300"/>
      <c r="I257" s="273"/>
      <c r="J257" s="300"/>
      <c r="K257" s="300"/>
      <c r="L257" s="300"/>
      <c r="M257" s="262"/>
      <c r="N257" s="273"/>
      <c r="O257" s="273"/>
      <c r="P257" s="262"/>
      <c r="Q257" s="273"/>
      <c r="R257" s="273"/>
      <c r="S257" s="262"/>
    </row>
    <row r="258" spans="1:19">
      <c r="A258" s="262"/>
      <c r="B258" s="270"/>
      <c r="C258" s="263"/>
      <c r="D258" s="262"/>
      <c r="E258" s="299"/>
      <c r="F258" s="271"/>
      <c r="G258" s="271"/>
      <c r="H258" s="300"/>
      <c r="I258" s="273"/>
      <c r="J258" s="300"/>
      <c r="K258" s="300"/>
      <c r="L258" s="300"/>
      <c r="M258" s="262"/>
      <c r="N258" s="273"/>
      <c r="O258" s="273"/>
      <c r="P258" s="262"/>
      <c r="Q258" s="273"/>
      <c r="R258" s="273"/>
      <c r="S258" s="262"/>
    </row>
    <row r="259" spans="1:19">
      <c r="A259" s="262"/>
      <c r="B259" s="270"/>
      <c r="C259" s="263"/>
      <c r="D259" s="262"/>
      <c r="E259" s="299"/>
      <c r="F259" s="271"/>
      <c r="G259" s="271"/>
      <c r="H259" s="300"/>
      <c r="I259" s="273"/>
      <c r="J259" s="300"/>
      <c r="K259" s="300"/>
      <c r="L259" s="300"/>
      <c r="M259" s="262"/>
      <c r="N259" s="273"/>
      <c r="O259" s="273"/>
      <c r="P259" s="262"/>
      <c r="Q259" s="273"/>
      <c r="R259" s="273"/>
      <c r="S259" s="262"/>
    </row>
    <row r="260" spans="1:19">
      <c r="A260" s="262"/>
      <c r="B260" s="270"/>
      <c r="C260" s="263"/>
      <c r="D260" s="262"/>
      <c r="E260" s="299"/>
      <c r="F260" s="271"/>
      <c r="G260" s="271"/>
      <c r="H260" s="300"/>
      <c r="I260" s="273"/>
      <c r="J260" s="300"/>
      <c r="K260" s="300"/>
      <c r="L260" s="300"/>
      <c r="M260" s="262"/>
      <c r="N260" s="273"/>
      <c r="O260" s="273"/>
      <c r="P260" s="262"/>
      <c r="Q260" s="273"/>
      <c r="R260" s="273"/>
      <c r="S260" s="262"/>
    </row>
    <row r="261" spans="1:19">
      <c r="A261" s="262"/>
      <c r="B261" s="270"/>
      <c r="C261" s="263"/>
      <c r="D261" s="262"/>
      <c r="E261" s="299"/>
      <c r="F261" s="271"/>
      <c r="G261" s="271"/>
      <c r="H261" s="300"/>
      <c r="I261" s="273"/>
      <c r="J261" s="300"/>
      <c r="K261" s="300"/>
      <c r="L261" s="300"/>
      <c r="M261" s="262"/>
      <c r="N261" s="273"/>
      <c r="O261" s="273"/>
      <c r="P261" s="262"/>
      <c r="Q261" s="273"/>
      <c r="R261" s="273"/>
      <c r="S261" s="262"/>
    </row>
    <row r="262" spans="1:19">
      <c r="A262" s="262"/>
      <c r="B262" s="270"/>
      <c r="C262" s="263"/>
      <c r="D262" s="262"/>
      <c r="E262" s="299"/>
      <c r="F262" s="271"/>
      <c r="G262" s="271"/>
      <c r="H262" s="300"/>
      <c r="I262" s="273"/>
      <c r="J262" s="300"/>
      <c r="K262" s="300"/>
      <c r="L262" s="300"/>
      <c r="M262" s="262"/>
      <c r="N262" s="273"/>
      <c r="O262" s="273"/>
      <c r="P262" s="262"/>
      <c r="Q262" s="273"/>
      <c r="R262" s="273"/>
      <c r="S262" s="262"/>
    </row>
    <row r="263" spans="1:19">
      <c r="A263" s="262"/>
      <c r="B263" s="270"/>
      <c r="C263" s="263"/>
      <c r="D263" s="262"/>
      <c r="E263" s="299"/>
      <c r="F263" s="271"/>
      <c r="G263" s="271"/>
      <c r="H263" s="300"/>
      <c r="I263" s="273"/>
      <c r="J263" s="300"/>
      <c r="K263" s="300"/>
      <c r="L263" s="300"/>
      <c r="M263" s="262"/>
      <c r="N263" s="273"/>
      <c r="O263" s="273"/>
      <c r="P263" s="262"/>
      <c r="Q263" s="273"/>
      <c r="R263" s="273"/>
      <c r="S263" s="262"/>
    </row>
    <row r="264" spans="1:19">
      <c r="A264" s="262"/>
      <c r="B264" s="270"/>
      <c r="C264" s="263"/>
      <c r="D264" s="262"/>
      <c r="E264" s="299"/>
      <c r="F264" s="271"/>
      <c r="G264" s="271"/>
      <c r="H264" s="300"/>
      <c r="I264" s="273"/>
      <c r="J264" s="300"/>
      <c r="K264" s="300"/>
      <c r="L264" s="300"/>
      <c r="M264" s="262"/>
      <c r="N264" s="273"/>
      <c r="O264" s="273"/>
      <c r="P264" s="262"/>
      <c r="Q264" s="273"/>
      <c r="R264" s="273"/>
      <c r="S264" s="262"/>
    </row>
    <row r="265" spans="1:19">
      <c r="A265" s="262"/>
      <c r="B265" s="270"/>
      <c r="C265" s="263"/>
      <c r="D265" s="262"/>
      <c r="E265" s="299"/>
      <c r="F265" s="271"/>
      <c r="G265" s="271"/>
      <c r="H265" s="300"/>
      <c r="I265" s="273"/>
      <c r="J265" s="300"/>
      <c r="K265" s="300"/>
      <c r="L265" s="300"/>
      <c r="M265" s="262"/>
      <c r="N265" s="273"/>
      <c r="O265" s="273"/>
      <c r="P265" s="262"/>
      <c r="Q265" s="273"/>
      <c r="R265" s="273"/>
      <c r="S265" s="262"/>
    </row>
    <row r="266" spans="1:19">
      <c r="A266" s="262"/>
      <c r="B266" s="270"/>
      <c r="C266" s="263"/>
      <c r="D266" s="262"/>
      <c r="E266" s="299"/>
      <c r="F266" s="271"/>
      <c r="G266" s="271"/>
      <c r="H266" s="300"/>
      <c r="I266" s="273"/>
      <c r="J266" s="300"/>
      <c r="K266" s="300"/>
      <c r="L266" s="300"/>
      <c r="M266" s="262"/>
      <c r="N266" s="273"/>
      <c r="O266" s="273"/>
      <c r="P266" s="262"/>
      <c r="Q266" s="273"/>
      <c r="R266" s="273"/>
      <c r="S266" s="262"/>
    </row>
    <row r="267" spans="1:19">
      <c r="A267" s="262"/>
      <c r="B267" s="270"/>
      <c r="C267" s="263"/>
      <c r="D267" s="262"/>
      <c r="E267" s="299"/>
      <c r="F267" s="271"/>
      <c r="G267" s="271"/>
      <c r="H267" s="300"/>
      <c r="I267" s="273"/>
      <c r="J267" s="300"/>
      <c r="K267" s="300"/>
      <c r="L267" s="300"/>
      <c r="M267" s="262"/>
      <c r="N267" s="273"/>
      <c r="O267" s="273"/>
      <c r="P267" s="262"/>
      <c r="Q267" s="273"/>
      <c r="R267" s="273"/>
      <c r="S267" s="262"/>
    </row>
    <row r="268" spans="1:19">
      <c r="A268" s="262"/>
      <c r="B268" s="270"/>
      <c r="C268" s="263"/>
      <c r="D268" s="262"/>
      <c r="E268" s="299"/>
      <c r="F268" s="271"/>
      <c r="G268" s="271"/>
      <c r="H268" s="300"/>
      <c r="I268" s="273"/>
      <c r="J268" s="300"/>
      <c r="K268" s="300"/>
      <c r="L268" s="300"/>
      <c r="M268" s="262"/>
      <c r="N268" s="273"/>
      <c r="O268" s="273"/>
      <c r="P268" s="262"/>
      <c r="Q268" s="273"/>
      <c r="R268" s="273"/>
      <c r="S268" s="262"/>
    </row>
    <row r="269" spans="1:19">
      <c r="A269" s="262"/>
      <c r="B269" s="270"/>
      <c r="C269" s="263"/>
      <c r="D269" s="262"/>
      <c r="E269" s="299"/>
      <c r="F269" s="271"/>
      <c r="G269" s="271"/>
      <c r="H269" s="300"/>
      <c r="I269" s="273"/>
      <c r="J269" s="300"/>
      <c r="K269" s="300"/>
      <c r="L269" s="300"/>
      <c r="M269" s="262"/>
      <c r="N269" s="273"/>
      <c r="O269" s="273"/>
      <c r="P269" s="262"/>
      <c r="Q269" s="273"/>
      <c r="R269" s="273"/>
      <c r="S269" s="262"/>
    </row>
    <row r="270" spans="1:19">
      <c r="A270" s="262"/>
      <c r="B270" s="270"/>
      <c r="C270" s="263"/>
      <c r="D270" s="262"/>
      <c r="E270" s="299"/>
      <c r="F270" s="271"/>
      <c r="G270" s="271"/>
      <c r="H270" s="300"/>
      <c r="I270" s="273"/>
      <c r="J270" s="300"/>
      <c r="K270" s="300"/>
      <c r="L270" s="300"/>
      <c r="M270" s="262"/>
      <c r="N270" s="273"/>
      <c r="O270" s="273"/>
      <c r="P270" s="262"/>
      <c r="Q270" s="273"/>
      <c r="R270" s="273"/>
      <c r="S270" s="262"/>
    </row>
    <row r="271" spans="1:19">
      <c r="A271" s="262"/>
      <c r="B271" s="270"/>
      <c r="C271" s="263"/>
      <c r="D271" s="262"/>
      <c r="E271" s="299"/>
      <c r="F271" s="271"/>
      <c r="G271" s="271"/>
      <c r="H271" s="300"/>
      <c r="I271" s="273"/>
      <c r="J271" s="300"/>
      <c r="K271" s="300"/>
      <c r="L271" s="300"/>
      <c r="M271" s="262"/>
      <c r="N271" s="273"/>
      <c r="O271" s="273"/>
      <c r="P271" s="262"/>
      <c r="Q271" s="273"/>
      <c r="R271" s="273"/>
      <c r="S271" s="262"/>
    </row>
    <row r="272" spans="1:19">
      <c r="A272" s="262"/>
      <c r="B272" s="270"/>
      <c r="C272" s="263"/>
      <c r="D272" s="262"/>
      <c r="E272" s="299"/>
      <c r="F272" s="271"/>
      <c r="G272" s="271"/>
      <c r="H272" s="300"/>
      <c r="I272" s="273"/>
      <c r="J272" s="300"/>
      <c r="K272" s="300"/>
      <c r="L272" s="300"/>
      <c r="M272" s="262"/>
      <c r="N272" s="273"/>
      <c r="O272" s="273"/>
      <c r="P272" s="262"/>
      <c r="Q272" s="273"/>
      <c r="R272" s="273"/>
      <c r="S272" s="262"/>
    </row>
    <row r="273" spans="1:19">
      <c r="A273" s="262"/>
      <c r="B273" s="270"/>
      <c r="C273" s="263"/>
      <c r="D273" s="262"/>
      <c r="E273" s="299"/>
      <c r="F273" s="271"/>
      <c r="G273" s="271"/>
      <c r="H273" s="300"/>
      <c r="I273" s="273"/>
      <c r="J273" s="300"/>
      <c r="K273" s="300"/>
      <c r="L273" s="300"/>
      <c r="M273" s="262"/>
      <c r="N273" s="273"/>
      <c r="O273" s="273"/>
      <c r="P273" s="262"/>
      <c r="Q273" s="273"/>
      <c r="R273" s="273"/>
      <c r="S273" s="262"/>
    </row>
    <row r="274" spans="1:19">
      <c r="A274" s="262"/>
      <c r="B274" s="270"/>
      <c r="C274" s="263"/>
      <c r="D274" s="262"/>
      <c r="E274" s="299"/>
      <c r="F274" s="271"/>
      <c r="G274" s="271"/>
      <c r="H274" s="300"/>
      <c r="I274" s="273"/>
      <c r="J274" s="300"/>
      <c r="K274" s="300"/>
      <c r="L274" s="300"/>
      <c r="M274" s="262"/>
      <c r="N274" s="273"/>
      <c r="O274" s="273"/>
      <c r="P274" s="262"/>
      <c r="Q274" s="273"/>
      <c r="R274" s="273"/>
      <c r="S274" s="262"/>
    </row>
    <row r="275" spans="1:19">
      <c r="A275" s="262"/>
      <c r="B275" s="270"/>
      <c r="C275" s="263"/>
      <c r="D275" s="262"/>
      <c r="E275" s="299"/>
      <c r="F275" s="271"/>
      <c r="G275" s="271"/>
      <c r="H275" s="300"/>
      <c r="I275" s="273"/>
      <c r="J275" s="300"/>
      <c r="K275" s="300"/>
      <c r="L275" s="300"/>
      <c r="M275" s="262"/>
      <c r="N275" s="273"/>
      <c r="O275" s="273"/>
      <c r="P275" s="262"/>
      <c r="Q275" s="273"/>
      <c r="R275" s="273"/>
      <c r="S275" s="262"/>
    </row>
    <row r="276" spans="1:19">
      <c r="A276" s="262"/>
      <c r="B276" s="270"/>
      <c r="C276" s="263"/>
      <c r="D276" s="262"/>
      <c r="E276" s="299"/>
      <c r="F276" s="271"/>
      <c r="G276" s="271"/>
      <c r="H276" s="300"/>
      <c r="I276" s="273"/>
      <c r="J276" s="300"/>
      <c r="K276" s="300"/>
      <c r="L276" s="300"/>
      <c r="M276" s="262"/>
      <c r="N276" s="273"/>
      <c r="O276" s="273"/>
      <c r="P276" s="262"/>
      <c r="Q276" s="273"/>
      <c r="R276" s="273"/>
      <c r="S276" s="262"/>
    </row>
    <row r="277" spans="1:19">
      <c r="A277" s="262"/>
      <c r="B277" s="270"/>
      <c r="C277" s="263"/>
      <c r="D277" s="262"/>
      <c r="E277" s="299"/>
      <c r="F277" s="271"/>
      <c r="G277" s="271"/>
      <c r="H277" s="300"/>
      <c r="I277" s="273"/>
      <c r="J277" s="300"/>
      <c r="K277" s="300"/>
      <c r="L277" s="300"/>
      <c r="M277" s="262"/>
      <c r="N277" s="273"/>
      <c r="O277" s="273"/>
      <c r="P277" s="262"/>
      <c r="Q277" s="273"/>
      <c r="R277" s="273"/>
      <c r="S277" s="262"/>
    </row>
    <row r="278" spans="1:19">
      <c r="A278" s="262"/>
      <c r="B278" s="270"/>
      <c r="C278" s="263"/>
      <c r="D278" s="262"/>
      <c r="E278" s="299"/>
      <c r="F278" s="271"/>
      <c r="G278" s="271"/>
      <c r="H278" s="300"/>
      <c r="I278" s="273"/>
      <c r="J278" s="300"/>
      <c r="K278" s="300"/>
      <c r="L278" s="300"/>
      <c r="M278" s="262"/>
      <c r="N278" s="273"/>
      <c r="O278" s="273"/>
      <c r="P278" s="262"/>
      <c r="Q278" s="273"/>
      <c r="R278" s="273"/>
      <c r="S278" s="262"/>
    </row>
    <row r="279" spans="1:19">
      <c r="A279" s="262"/>
      <c r="B279" s="270"/>
      <c r="C279" s="263"/>
      <c r="D279" s="262"/>
      <c r="E279" s="299"/>
      <c r="F279" s="271"/>
      <c r="G279" s="271"/>
      <c r="H279" s="300"/>
      <c r="I279" s="273"/>
      <c r="J279" s="300"/>
      <c r="K279" s="300"/>
      <c r="L279" s="300"/>
      <c r="M279" s="262"/>
      <c r="N279" s="273"/>
      <c r="O279" s="273"/>
      <c r="P279" s="262"/>
      <c r="Q279" s="273"/>
      <c r="R279" s="273"/>
      <c r="S279" s="262"/>
    </row>
    <row r="280" spans="1:19">
      <c r="A280" s="262"/>
      <c r="B280" s="270"/>
      <c r="C280" s="263"/>
      <c r="D280" s="262"/>
      <c r="E280" s="299"/>
      <c r="F280" s="271"/>
      <c r="G280" s="271"/>
      <c r="H280" s="300"/>
      <c r="I280" s="273"/>
      <c r="J280" s="300"/>
      <c r="K280" s="300"/>
      <c r="L280" s="300"/>
      <c r="M280" s="262"/>
      <c r="N280" s="273"/>
      <c r="O280" s="273"/>
      <c r="P280" s="262"/>
      <c r="Q280" s="273"/>
      <c r="R280" s="273"/>
      <c r="S280" s="262"/>
    </row>
    <row r="281" spans="1:19">
      <c r="A281" s="262"/>
      <c r="B281" s="270"/>
      <c r="C281" s="263"/>
      <c r="D281" s="262"/>
      <c r="E281" s="299"/>
      <c r="F281" s="271"/>
      <c r="G281" s="271"/>
      <c r="H281" s="300"/>
      <c r="I281" s="273"/>
      <c r="J281" s="300"/>
      <c r="K281" s="300"/>
      <c r="L281" s="300"/>
      <c r="M281" s="262"/>
      <c r="N281" s="273"/>
      <c r="O281" s="273"/>
      <c r="P281" s="262"/>
      <c r="Q281" s="273"/>
      <c r="R281" s="273"/>
      <c r="S281" s="262"/>
    </row>
    <row r="282" spans="1:19">
      <c r="A282" s="262"/>
      <c r="B282" s="270"/>
      <c r="C282" s="263"/>
      <c r="D282" s="262"/>
      <c r="E282" s="299"/>
      <c r="F282" s="271"/>
      <c r="G282" s="271"/>
      <c r="H282" s="300"/>
      <c r="I282" s="273"/>
      <c r="J282" s="300"/>
      <c r="K282" s="300"/>
      <c r="L282" s="300"/>
      <c r="M282" s="262"/>
      <c r="N282" s="273"/>
      <c r="O282" s="273"/>
      <c r="P282" s="262"/>
      <c r="Q282" s="273"/>
      <c r="R282" s="273"/>
      <c r="S282" s="262"/>
    </row>
    <row r="283" spans="1:19">
      <c r="A283" s="262"/>
      <c r="B283" s="270"/>
      <c r="C283" s="263"/>
      <c r="D283" s="262"/>
      <c r="E283" s="299"/>
      <c r="F283" s="271"/>
      <c r="G283" s="271"/>
      <c r="H283" s="300"/>
      <c r="I283" s="273"/>
      <c r="J283" s="300"/>
      <c r="K283" s="300"/>
      <c r="L283" s="300"/>
      <c r="M283" s="262"/>
      <c r="N283" s="273"/>
      <c r="O283" s="273"/>
      <c r="P283" s="262"/>
      <c r="Q283" s="273"/>
      <c r="R283" s="273"/>
      <c r="S283" s="262"/>
    </row>
    <row r="284" spans="1:19">
      <c r="A284" s="262"/>
      <c r="B284" s="270"/>
      <c r="C284" s="263"/>
      <c r="D284" s="262"/>
      <c r="E284" s="299"/>
      <c r="F284" s="271"/>
      <c r="G284" s="271"/>
      <c r="H284" s="300"/>
      <c r="I284" s="273"/>
      <c r="J284" s="300"/>
      <c r="K284" s="300"/>
      <c r="L284" s="300"/>
      <c r="M284" s="262"/>
      <c r="N284" s="273"/>
      <c r="O284" s="273"/>
      <c r="P284" s="262"/>
      <c r="Q284" s="273"/>
      <c r="R284" s="273"/>
      <c r="S284" s="262"/>
    </row>
    <row r="285" spans="1:19">
      <c r="A285" s="262"/>
      <c r="B285" s="270"/>
      <c r="C285" s="263"/>
      <c r="D285" s="262"/>
      <c r="E285" s="299"/>
      <c r="F285" s="271"/>
      <c r="G285" s="271"/>
      <c r="H285" s="300"/>
      <c r="I285" s="273"/>
      <c r="J285" s="300"/>
      <c r="K285" s="300"/>
      <c r="L285" s="300"/>
      <c r="M285" s="262"/>
      <c r="N285" s="273"/>
      <c r="O285" s="273"/>
      <c r="P285" s="262"/>
      <c r="Q285" s="273"/>
      <c r="R285" s="273"/>
      <c r="S285" s="262"/>
    </row>
    <row r="286" spans="1:19">
      <c r="A286" s="262"/>
      <c r="B286" s="270"/>
      <c r="C286" s="263"/>
      <c r="D286" s="262"/>
      <c r="E286" s="299"/>
      <c r="F286" s="271"/>
      <c r="G286" s="271"/>
      <c r="H286" s="300"/>
      <c r="I286" s="273"/>
      <c r="J286" s="300"/>
      <c r="K286" s="300"/>
      <c r="L286" s="300"/>
      <c r="M286" s="262"/>
      <c r="N286" s="273"/>
      <c r="O286" s="273"/>
      <c r="P286" s="262"/>
      <c r="Q286" s="273"/>
      <c r="R286" s="273"/>
      <c r="S286" s="262"/>
    </row>
    <row r="287" spans="1:19">
      <c r="A287" s="262"/>
      <c r="B287" s="270"/>
      <c r="C287" s="263"/>
      <c r="D287" s="262"/>
      <c r="E287" s="299"/>
      <c r="F287" s="271"/>
      <c r="G287" s="271"/>
      <c r="H287" s="300"/>
      <c r="I287" s="273"/>
      <c r="J287" s="300"/>
      <c r="K287" s="300"/>
      <c r="L287" s="300"/>
      <c r="M287" s="262"/>
      <c r="N287" s="273"/>
      <c r="O287" s="273"/>
      <c r="P287" s="262"/>
      <c r="Q287" s="273"/>
      <c r="R287" s="273"/>
      <c r="S287" s="262"/>
    </row>
    <row r="288" spans="1:19">
      <c r="A288" s="262"/>
      <c r="B288" s="270"/>
      <c r="C288" s="263"/>
      <c r="D288" s="262"/>
      <c r="E288" s="299"/>
      <c r="F288" s="271"/>
      <c r="G288" s="271"/>
      <c r="H288" s="300"/>
      <c r="I288" s="273"/>
      <c r="J288" s="300"/>
      <c r="K288" s="300"/>
      <c r="L288" s="300"/>
      <c r="M288" s="262"/>
      <c r="N288" s="273"/>
      <c r="O288" s="273"/>
      <c r="P288" s="262"/>
      <c r="Q288" s="273"/>
      <c r="R288" s="273"/>
      <c r="S288" s="262"/>
    </row>
    <row r="289" spans="1:19">
      <c r="A289" s="262"/>
      <c r="B289" s="270"/>
      <c r="C289" s="263"/>
      <c r="D289" s="262"/>
      <c r="E289" s="299"/>
      <c r="F289" s="271"/>
      <c r="G289" s="271"/>
      <c r="H289" s="300"/>
      <c r="I289" s="273"/>
      <c r="J289" s="300"/>
      <c r="K289" s="300"/>
      <c r="L289" s="300"/>
      <c r="M289" s="262"/>
      <c r="N289" s="273"/>
      <c r="O289" s="273"/>
      <c r="P289" s="262"/>
      <c r="Q289" s="273"/>
      <c r="R289" s="273"/>
      <c r="S289" s="262"/>
    </row>
    <row r="290" spans="1:19">
      <c r="A290" s="262"/>
      <c r="B290" s="270"/>
      <c r="C290" s="263"/>
      <c r="D290" s="262"/>
      <c r="E290" s="299"/>
      <c r="F290" s="271"/>
      <c r="G290" s="271"/>
      <c r="H290" s="300"/>
      <c r="I290" s="273"/>
      <c r="J290" s="300"/>
      <c r="K290" s="300"/>
      <c r="L290" s="300"/>
      <c r="M290" s="262"/>
      <c r="N290" s="273"/>
      <c r="O290" s="273"/>
      <c r="P290" s="262"/>
      <c r="Q290" s="273"/>
      <c r="R290" s="273"/>
      <c r="S290" s="262"/>
    </row>
    <row r="291" spans="1:19">
      <c r="A291" s="262"/>
      <c r="B291" s="270"/>
      <c r="C291" s="263"/>
      <c r="D291" s="262"/>
      <c r="E291" s="299"/>
      <c r="F291" s="271"/>
      <c r="G291" s="271"/>
      <c r="H291" s="300"/>
      <c r="I291" s="273"/>
      <c r="J291" s="300"/>
      <c r="K291" s="300"/>
      <c r="L291" s="300"/>
      <c r="M291" s="262"/>
      <c r="N291" s="273"/>
      <c r="O291" s="273"/>
      <c r="P291" s="262"/>
      <c r="Q291" s="273"/>
      <c r="R291" s="273"/>
      <c r="S291" s="262"/>
    </row>
    <row r="292" spans="1:19">
      <c r="A292" s="262"/>
      <c r="B292" s="270"/>
      <c r="C292" s="263"/>
      <c r="D292" s="262"/>
      <c r="E292" s="299"/>
      <c r="F292" s="271"/>
      <c r="G292" s="271"/>
      <c r="H292" s="300"/>
      <c r="I292" s="273"/>
      <c r="J292" s="300"/>
      <c r="K292" s="300"/>
      <c r="L292" s="300"/>
      <c r="M292" s="262"/>
      <c r="N292" s="273"/>
      <c r="O292" s="273"/>
      <c r="P292" s="262"/>
      <c r="Q292" s="273"/>
      <c r="R292" s="273"/>
      <c r="S292" s="262"/>
    </row>
    <row r="293" spans="1:19">
      <c r="A293" s="262"/>
      <c r="B293" s="270"/>
      <c r="C293" s="263"/>
      <c r="D293" s="262"/>
      <c r="E293" s="299"/>
      <c r="F293" s="271"/>
      <c r="G293" s="271"/>
      <c r="H293" s="300"/>
      <c r="I293" s="273"/>
      <c r="J293" s="300"/>
      <c r="K293" s="300"/>
      <c r="L293" s="300"/>
      <c r="M293" s="262"/>
      <c r="N293" s="273"/>
      <c r="O293" s="273"/>
      <c r="P293" s="262"/>
      <c r="Q293" s="273"/>
      <c r="R293" s="273"/>
      <c r="S293" s="262"/>
    </row>
    <row r="294" spans="1:19">
      <c r="A294" s="262"/>
      <c r="B294" s="270"/>
      <c r="C294" s="263"/>
      <c r="D294" s="262"/>
      <c r="E294" s="299"/>
      <c r="F294" s="271"/>
      <c r="G294" s="271"/>
      <c r="H294" s="300"/>
      <c r="I294" s="273"/>
      <c r="J294" s="300"/>
      <c r="K294" s="300"/>
      <c r="L294" s="300"/>
      <c r="M294" s="262"/>
      <c r="N294" s="273"/>
      <c r="O294" s="273"/>
      <c r="P294" s="262"/>
      <c r="Q294" s="273"/>
      <c r="R294" s="273"/>
      <c r="S294" s="262"/>
    </row>
    <row r="295" spans="1:19">
      <c r="A295" s="262"/>
      <c r="B295" s="270"/>
      <c r="C295" s="263"/>
      <c r="D295" s="262"/>
      <c r="E295" s="299"/>
      <c r="F295" s="271"/>
      <c r="G295" s="271"/>
      <c r="H295" s="300"/>
      <c r="I295" s="273"/>
      <c r="J295" s="300"/>
      <c r="K295" s="300"/>
      <c r="L295" s="300"/>
      <c r="M295" s="262"/>
      <c r="N295" s="273"/>
      <c r="O295" s="273"/>
      <c r="P295" s="262"/>
      <c r="Q295" s="273"/>
      <c r="R295" s="273"/>
      <c r="S295" s="262"/>
    </row>
    <row r="296" spans="1:19">
      <c r="A296" s="262"/>
      <c r="B296" s="270"/>
      <c r="C296" s="263"/>
      <c r="D296" s="262"/>
      <c r="E296" s="299"/>
      <c r="F296" s="271"/>
      <c r="G296" s="271"/>
      <c r="H296" s="300"/>
      <c r="I296" s="273"/>
      <c r="J296" s="300"/>
      <c r="K296" s="300"/>
      <c r="L296" s="300"/>
      <c r="M296" s="262"/>
      <c r="N296" s="273"/>
      <c r="O296" s="273"/>
      <c r="P296" s="262"/>
      <c r="Q296" s="273"/>
      <c r="R296" s="273"/>
      <c r="S296" s="262"/>
    </row>
    <row r="297" spans="1:19">
      <c r="A297" s="262"/>
      <c r="B297" s="270"/>
      <c r="C297" s="263"/>
      <c r="D297" s="262"/>
      <c r="E297" s="299"/>
      <c r="F297" s="271"/>
      <c r="G297" s="271"/>
      <c r="H297" s="300"/>
      <c r="I297" s="273"/>
      <c r="J297" s="300"/>
      <c r="K297" s="300"/>
      <c r="L297" s="300"/>
      <c r="M297" s="262"/>
      <c r="N297" s="273"/>
      <c r="O297" s="273"/>
      <c r="P297" s="262"/>
      <c r="Q297" s="273"/>
      <c r="R297" s="273"/>
      <c r="S297" s="262"/>
    </row>
    <row r="298" spans="1:19">
      <c r="A298" s="262"/>
      <c r="B298" s="270"/>
      <c r="C298" s="263"/>
      <c r="D298" s="262"/>
      <c r="E298" s="299"/>
      <c r="F298" s="271"/>
      <c r="G298" s="271"/>
      <c r="H298" s="300"/>
      <c r="I298" s="273"/>
      <c r="J298" s="300"/>
      <c r="K298" s="300"/>
      <c r="L298" s="300"/>
      <c r="M298" s="262"/>
      <c r="N298" s="273"/>
      <c r="O298" s="273"/>
      <c r="P298" s="262"/>
      <c r="Q298" s="273"/>
      <c r="R298" s="273"/>
      <c r="S298" s="262"/>
    </row>
    <row r="299" spans="1:19">
      <c r="A299" s="262"/>
      <c r="B299" s="270"/>
      <c r="C299" s="263"/>
      <c r="D299" s="262"/>
      <c r="E299" s="299"/>
      <c r="F299" s="271"/>
      <c r="G299" s="271"/>
      <c r="H299" s="300"/>
      <c r="I299" s="273"/>
      <c r="J299" s="300"/>
      <c r="K299" s="300"/>
      <c r="L299" s="300"/>
      <c r="M299" s="262"/>
      <c r="N299" s="273"/>
      <c r="O299" s="273"/>
      <c r="P299" s="262"/>
      <c r="Q299" s="273"/>
      <c r="R299" s="273"/>
      <c r="S299" s="262"/>
    </row>
    <row r="300" spans="1:19">
      <c r="A300" s="262"/>
      <c r="B300" s="263"/>
      <c r="C300" s="263"/>
      <c r="D300" s="262"/>
      <c r="E300" s="299"/>
      <c r="F300" s="262"/>
      <c r="G300" s="262"/>
      <c r="H300" s="300"/>
      <c r="I300" s="273"/>
      <c r="J300" s="300"/>
      <c r="K300" s="300"/>
      <c r="L300" s="300"/>
      <c r="M300" s="262"/>
      <c r="N300" s="273"/>
      <c r="O300" s="273"/>
      <c r="P300" s="262"/>
      <c r="Q300" s="273"/>
      <c r="R300" s="273"/>
      <c r="S300" s="262"/>
    </row>
    <row r="301" spans="1:19">
      <c r="A301" s="262"/>
      <c r="B301" s="263"/>
      <c r="C301" s="263"/>
      <c r="D301" s="262"/>
      <c r="E301" s="299"/>
      <c r="F301" s="262"/>
      <c r="G301" s="262"/>
      <c r="H301" s="300"/>
      <c r="I301" s="273"/>
      <c r="J301" s="300"/>
      <c r="K301" s="300"/>
      <c r="L301" s="300"/>
      <c r="M301" s="262"/>
      <c r="N301" s="273"/>
      <c r="O301" s="273"/>
      <c r="P301" s="262"/>
      <c r="Q301" s="273"/>
      <c r="R301" s="273"/>
      <c r="S301" s="262"/>
    </row>
    <row r="302" spans="1:19">
      <c r="A302" s="262"/>
      <c r="B302" s="263"/>
      <c r="C302" s="263"/>
      <c r="D302" s="262"/>
      <c r="E302" s="299"/>
      <c r="F302" s="262"/>
      <c r="G302" s="262"/>
      <c r="H302" s="300"/>
      <c r="I302" s="273"/>
      <c r="J302" s="300"/>
      <c r="K302" s="300"/>
      <c r="L302" s="300"/>
      <c r="M302" s="262"/>
      <c r="N302" s="273"/>
      <c r="O302" s="273"/>
      <c r="P302" s="262"/>
      <c r="Q302" s="273"/>
      <c r="R302" s="273"/>
      <c r="S302" s="262"/>
    </row>
    <row r="303" spans="1:19">
      <c r="A303" s="262"/>
      <c r="B303" s="263"/>
      <c r="C303" s="263"/>
      <c r="D303" s="262"/>
      <c r="E303" s="299"/>
      <c r="F303" s="262"/>
      <c r="G303" s="262"/>
      <c r="H303" s="300"/>
      <c r="I303" s="273"/>
      <c r="J303" s="300"/>
      <c r="K303" s="300"/>
      <c r="L303" s="300"/>
      <c r="M303" s="262"/>
      <c r="N303" s="273"/>
      <c r="O303" s="273"/>
      <c r="P303" s="262"/>
      <c r="Q303" s="273"/>
      <c r="R303" s="273"/>
      <c r="S303" s="262"/>
    </row>
    <row r="304" spans="1:19">
      <c r="A304" s="262"/>
      <c r="B304" s="263"/>
      <c r="C304" s="263"/>
      <c r="D304" s="262"/>
      <c r="E304" s="299"/>
      <c r="F304" s="262"/>
      <c r="G304" s="262"/>
      <c r="H304" s="300"/>
      <c r="I304" s="273"/>
      <c r="J304" s="300"/>
      <c r="K304" s="300"/>
      <c r="L304" s="300"/>
      <c r="M304" s="262"/>
      <c r="N304" s="273"/>
      <c r="O304" s="273"/>
      <c r="P304" s="262"/>
      <c r="Q304" s="273"/>
      <c r="R304" s="273"/>
      <c r="S304" s="262"/>
    </row>
    <row r="305" spans="1:19">
      <c r="A305" s="262"/>
      <c r="B305" s="263"/>
      <c r="C305" s="263"/>
      <c r="D305" s="262"/>
      <c r="E305" s="299"/>
      <c r="F305" s="262"/>
      <c r="G305" s="262"/>
      <c r="H305" s="300"/>
      <c r="I305" s="273"/>
      <c r="J305" s="300"/>
      <c r="K305" s="300"/>
      <c r="L305" s="300"/>
      <c r="M305" s="262"/>
      <c r="N305" s="273"/>
      <c r="O305" s="273"/>
      <c r="P305" s="262"/>
      <c r="Q305" s="273"/>
      <c r="R305" s="273"/>
      <c r="S305" s="262"/>
    </row>
    <row r="306" spans="1:19">
      <c r="A306" s="262"/>
      <c r="B306" s="263"/>
      <c r="C306" s="263"/>
      <c r="D306" s="262"/>
      <c r="E306" s="299"/>
      <c r="F306" s="262"/>
      <c r="G306" s="262"/>
      <c r="H306" s="300"/>
      <c r="I306" s="273"/>
      <c r="J306" s="300"/>
      <c r="K306" s="300"/>
      <c r="L306" s="300"/>
      <c r="M306" s="262"/>
      <c r="N306" s="273"/>
      <c r="O306" s="273"/>
      <c r="P306" s="262"/>
      <c r="Q306" s="273"/>
      <c r="R306" s="273"/>
      <c r="S306" s="262"/>
    </row>
    <row r="307" spans="1:19">
      <c r="A307" s="262"/>
      <c r="B307" s="263"/>
      <c r="C307" s="263"/>
      <c r="D307" s="262"/>
      <c r="E307" s="299"/>
      <c r="F307" s="262"/>
      <c r="G307" s="262"/>
      <c r="H307" s="300"/>
      <c r="I307" s="273"/>
      <c r="J307" s="300"/>
      <c r="K307" s="300"/>
      <c r="L307" s="300"/>
      <c r="M307" s="262"/>
      <c r="N307" s="273"/>
      <c r="O307" s="273"/>
      <c r="P307" s="262"/>
      <c r="Q307" s="273"/>
      <c r="R307" s="273"/>
      <c r="S307" s="262"/>
    </row>
    <row r="308" spans="1:19">
      <c r="A308" s="262"/>
      <c r="B308" s="263"/>
      <c r="C308" s="263"/>
      <c r="D308" s="262"/>
      <c r="E308" s="299"/>
      <c r="F308" s="262"/>
      <c r="G308" s="262"/>
      <c r="H308" s="300"/>
      <c r="I308" s="273"/>
      <c r="J308" s="300"/>
      <c r="K308" s="300"/>
      <c r="L308" s="300"/>
      <c r="M308" s="262"/>
      <c r="N308" s="273"/>
      <c r="O308" s="273"/>
      <c r="P308" s="262"/>
      <c r="Q308" s="273"/>
      <c r="R308" s="273"/>
      <c r="S308" s="262"/>
    </row>
    <row r="309" spans="1:19">
      <c r="A309" s="262"/>
      <c r="B309" s="263"/>
      <c r="C309" s="263"/>
      <c r="D309" s="262"/>
      <c r="E309" s="299"/>
      <c r="F309" s="262"/>
      <c r="G309" s="262"/>
      <c r="H309" s="300"/>
      <c r="I309" s="273"/>
      <c r="J309" s="300"/>
      <c r="K309" s="300"/>
      <c r="L309" s="300"/>
      <c r="M309" s="262"/>
      <c r="N309" s="273"/>
      <c r="O309" s="273"/>
      <c r="P309" s="262"/>
      <c r="Q309" s="273"/>
      <c r="R309" s="273"/>
      <c r="S309" s="262"/>
    </row>
    <row r="310" spans="1:19">
      <c r="A310" s="262"/>
      <c r="B310" s="263"/>
      <c r="C310" s="263"/>
      <c r="D310" s="262"/>
      <c r="E310" s="299"/>
      <c r="F310" s="262"/>
      <c r="G310" s="262"/>
      <c r="H310" s="300"/>
      <c r="I310" s="273"/>
      <c r="J310" s="300"/>
      <c r="K310" s="300"/>
      <c r="L310" s="300"/>
      <c r="M310" s="262"/>
      <c r="N310" s="273"/>
      <c r="O310" s="273"/>
      <c r="P310" s="262"/>
      <c r="Q310" s="273"/>
      <c r="R310" s="273"/>
      <c r="S310" s="262"/>
    </row>
    <row r="311" spans="1:19">
      <c r="A311" s="262"/>
      <c r="B311" s="263"/>
      <c r="C311" s="263"/>
      <c r="D311" s="262"/>
      <c r="E311" s="299"/>
      <c r="F311" s="262"/>
      <c r="G311" s="262"/>
      <c r="H311" s="300"/>
      <c r="I311" s="273"/>
      <c r="J311" s="300"/>
      <c r="K311" s="300"/>
      <c r="L311" s="300"/>
      <c r="M311" s="262"/>
      <c r="N311" s="273"/>
      <c r="O311" s="273"/>
      <c r="P311" s="262"/>
      <c r="Q311" s="273"/>
      <c r="R311" s="273"/>
      <c r="S311" s="262"/>
    </row>
    <row r="312" spans="1:19">
      <c r="A312" s="262"/>
      <c r="B312" s="263"/>
      <c r="C312" s="263"/>
      <c r="D312" s="262"/>
      <c r="E312" s="299"/>
      <c r="F312" s="262"/>
      <c r="G312" s="262"/>
      <c r="H312" s="300"/>
      <c r="I312" s="273"/>
      <c r="J312" s="300"/>
      <c r="K312" s="300"/>
      <c r="L312" s="300"/>
      <c r="M312" s="262"/>
      <c r="N312" s="273"/>
      <c r="O312" s="273"/>
      <c r="P312" s="262"/>
      <c r="Q312" s="273"/>
      <c r="R312" s="273"/>
      <c r="S312" s="262"/>
    </row>
    <row r="313" spans="1:19">
      <c r="A313" s="262"/>
      <c r="B313" s="263"/>
      <c r="C313" s="263"/>
      <c r="D313" s="262"/>
      <c r="E313" s="299"/>
      <c r="F313" s="262"/>
      <c r="G313" s="262"/>
      <c r="H313" s="300"/>
      <c r="I313" s="273"/>
      <c r="J313" s="300"/>
      <c r="K313" s="300"/>
      <c r="L313" s="300"/>
      <c r="M313" s="262"/>
      <c r="N313" s="273"/>
      <c r="O313" s="273"/>
      <c r="P313" s="262"/>
      <c r="Q313" s="273"/>
      <c r="R313" s="273"/>
      <c r="S313" s="262"/>
    </row>
    <row r="314" spans="1:19">
      <c r="A314" s="262"/>
      <c r="B314" s="263"/>
      <c r="C314" s="263"/>
      <c r="D314" s="262"/>
      <c r="E314" s="299"/>
      <c r="F314" s="262"/>
      <c r="G314" s="262"/>
      <c r="H314" s="300"/>
      <c r="I314" s="273"/>
      <c r="J314" s="300"/>
      <c r="K314" s="300"/>
      <c r="L314" s="300"/>
      <c r="M314" s="262"/>
      <c r="N314" s="273"/>
      <c r="O314" s="273"/>
      <c r="P314" s="262"/>
      <c r="Q314" s="273"/>
      <c r="R314" s="273"/>
      <c r="S314" s="262"/>
    </row>
    <row r="315" spans="1:19">
      <c r="A315" s="262"/>
      <c r="B315" s="263"/>
      <c r="C315" s="263"/>
      <c r="D315" s="262"/>
      <c r="E315" s="299"/>
      <c r="F315" s="262"/>
      <c r="G315" s="262"/>
      <c r="H315" s="300"/>
      <c r="I315" s="273"/>
      <c r="J315" s="300"/>
      <c r="K315" s="300"/>
      <c r="L315" s="300"/>
      <c r="M315" s="262"/>
      <c r="N315" s="273"/>
      <c r="O315" s="273"/>
      <c r="P315" s="262"/>
      <c r="Q315" s="273"/>
      <c r="R315" s="273"/>
      <c r="S315" s="262"/>
    </row>
    <row r="316" spans="1:19">
      <c r="A316" s="262"/>
      <c r="B316" s="263"/>
      <c r="C316" s="263"/>
      <c r="D316" s="262"/>
      <c r="E316" s="299"/>
      <c r="F316" s="262"/>
      <c r="G316" s="262"/>
      <c r="H316" s="300"/>
      <c r="I316" s="273"/>
      <c r="J316" s="300"/>
      <c r="K316" s="300"/>
      <c r="L316" s="300"/>
      <c r="M316" s="262"/>
      <c r="N316" s="273"/>
      <c r="O316" s="273"/>
      <c r="P316" s="262"/>
      <c r="Q316" s="273"/>
      <c r="R316" s="273"/>
      <c r="S316" s="262"/>
    </row>
    <row r="317" spans="1:19">
      <c r="A317" s="262"/>
      <c r="B317" s="263"/>
      <c r="C317" s="263"/>
      <c r="D317" s="262"/>
      <c r="E317" s="299"/>
      <c r="F317" s="262"/>
      <c r="G317" s="262"/>
      <c r="H317" s="300"/>
      <c r="I317" s="273"/>
      <c r="J317" s="300"/>
      <c r="K317" s="300"/>
      <c r="L317" s="300"/>
      <c r="M317" s="262"/>
      <c r="N317" s="273"/>
      <c r="O317" s="273"/>
      <c r="P317" s="262"/>
      <c r="Q317" s="273"/>
      <c r="R317" s="273"/>
      <c r="S317" s="262"/>
    </row>
    <row r="318" spans="1:19">
      <c r="A318" s="262"/>
      <c r="B318" s="263"/>
      <c r="C318" s="263"/>
      <c r="D318" s="262"/>
      <c r="E318" s="299"/>
      <c r="F318" s="262"/>
      <c r="G318" s="262"/>
      <c r="H318" s="300"/>
      <c r="I318" s="273"/>
      <c r="J318" s="300"/>
      <c r="K318" s="300"/>
      <c r="L318" s="300"/>
      <c r="M318" s="262"/>
      <c r="N318" s="273"/>
      <c r="O318" s="273"/>
      <c r="P318" s="262"/>
      <c r="Q318" s="273"/>
      <c r="R318" s="273"/>
      <c r="S318" s="262"/>
    </row>
    <row r="319" spans="1:19">
      <c r="A319" s="262"/>
      <c r="B319" s="263"/>
      <c r="C319" s="263"/>
      <c r="D319" s="262"/>
      <c r="E319" s="299"/>
      <c r="F319" s="262"/>
      <c r="G319" s="262"/>
      <c r="H319" s="300"/>
      <c r="I319" s="273"/>
      <c r="J319" s="300"/>
      <c r="K319" s="300"/>
      <c r="L319" s="300"/>
      <c r="M319" s="262"/>
      <c r="N319" s="273"/>
      <c r="O319" s="273"/>
      <c r="P319" s="262"/>
      <c r="Q319" s="273"/>
      <c r="R319" s="273"/>
      <c r="S319" s="262"/>
    </row>
    <row r="320" spans="1:19">
      <c r="A320" s="262"/>
      <c r="B320" s="263"/>
      <c r="C320" s="263"/>
      <c r="D320" s="262"/>
      <c r="E320" s="299"/>
      <c r="F320" s="262"/>
      <c r="G320" s="262"/>
      <c r="H320" s="300"/>
      <c r="I320" s="273"/>
      <c r="J320" s="300"/>
      <c r="K320" s="300"/>
      <c r="L320" s="300"/>
      <c r="M320" s="262"/>
      <c r="N320" s="273"/>
      <c r="O320" s="273"/>
      <c r="P320" s="262"/>
      <c r="Q320" s="273"/>
      <c r="R320" s="273"/>
      <c r="S320" s="262"/>
    </row>
    <row r="321" spans="1:19">
      <c r="A321" s="262"/>
      <c r="B321" s="263"/>
      <c r="C321" s="263"/>
      <c r="D321" s="262"/>
      <c r="E321" s="299"/>
      <c r="F321" s="262"/>
      <c r="G321" s="262"/>
      <c r="H321" s="300"/>
      <c r="I321" s="273"/>
      <c r="J321" s="300"/>
      <c r="K321" s="300"/>
      <c r="L321" s="300"/>
      <c r="M321" s="262"/>
      <c r="N321" s="273"/>
      <c r="O321" s="273"/>
      <c r="P321" s="262"/>
      <c r="Q321" s="273"/>
      <c r="R321" s="273"/>
      <c r="S321" s="262"/>
    </row>
    <row r="322" spans="1:19">
      <c r="A322" s="262"/>
      <c r="B322" s="263"/>
      <c r="C322" s="263"/>
      <c r="D322" s="262"/>
      <c r="E322" s="299"/>
      <c r="F322" s="262"/>
      <c r="G322" s="262"/>
      <c r="H322" s="300"/>
      <c r="I322" s="273"/>
      <c r="J322" s="300"/>
      <c r="K322" s="300"/>
      <c r="L322" s="300"/>
      <c r="M322" s="262"/>
      <c r="N322" s="273"/>
      <c r="O322" s="273"/>
      <c r="P322" s="262"/>
      <c r="Q322" s="273"/>
      <c r="R322" s="273"/>
      <c r="S322" s="262"/>
    </row>
    <row r="323" spans="1:19">
      <c r="A323" s="262"/>
      <c r="B323" s="263"/>
      <c r="C323" s="263"/>
      <c r="D323" s="262"/>
      <c r="E323" s="299"/>
      <c r="F323" s="262"/>
      <c r="G323" s="262"/>
      <c r="H323" s="300"/>
      <c r="I323" s="273"/>
      <c r="J323" s="300"/>
      <c r="K323" s="300"/>
      <c r="L323" s="300"/>
      <c r="M323" s="262"/>
      <c r="N323" s="273"/>
      <c r="O323" s="273"/>
      <c r="P323" s="262"/>
      <c r="Q323" s="273"/>
      <c r="R323" s="273"/>
      <c r="S323" s="262"/>
    </row>
    <row r="324" spans="1:19">
      <c r="A324" s="262"/>
      <c r="B324" s="263"/>
      <c r="C324" s="263"/>
      <c r="D324" s="262"/>
      <c r="E324" s="299"/>
      <c r="F324" s="262"/>
      <c r="G324" s="262"/>
      <c r="H324" s="300"/>
      <c r="I324" s="273"/>
      <c r="J324" s="300"/>
      <c r="K324" s="300"/>
      <c r="L324" s="300"/>
      <c r="M324" s="262"/>
      <c r="N324" s="273"/>
      <c r="O324" s="273"/>
      <c r="P324" s="262"/>
      <c r="Q324" s="273"/>
      <c r="R324" s="273"/>
      <c r="S324" s="262"/>
    </row>
    <row r="325" spans="1:19">
      <c r="A325" s="262"/>
      <c r="B325" s="263"/>
      <c r="C325" s="263"/>
      <c r="D325" s="262"/>
      <c r="E325" s="299"/>
      <c r="F325" s="262"/>
      <c r="G325" s="262"/>
      <c r="H325" s="300"/>
      <c r="I325" s="273"/>
      <c r="J325" s="300"/>
      <c r="K325" s="300"/>
      <c r="L325" s="300"/>
      <c r="M325" s="262"/>
      <c r="N325" s="273"/>
      <c r="O325" s="273"/>
      <c r="P325" s="262"/>
      <c r="Q325" s="273"/>
      <c r="R325" s="273"/>
      <c r="S325" s="262"/>
    </row>
    <row r="326" spans="1:19">
      <c r="A326" s="262"/>
      <c r="B326" s="270"/>
      <c r="C326" s="263"/>
      <c r="D326" s="262"/>
      <c r="E326" s="299"/>
      <c r="F326" s="271"/>
      <c r="G326" s="271"/>
      <c r="H326" s="300"/>
      <c r="I326" s="273"/>
      <c r="J326" s="300"/>
      <c r="K326" s="300"/>
      <c r="L326" s="300"/>
      <c r="M326" s="262"/>
      <c r="N326" s="273"/>
      <c r="O326" s="273"/>
      <c r="P326" s="262"/>
      <c r="Q326" s="273"/>
      <c r="R326" s="273"/>
      <c r="S326" s="262"/>
    </row>
    <row r="327" spans="1:19">
      <c r="A327" s="262"/>
      <c r="B327" s="270"/>
      <c r="C327" s="263"/>
      <c r="D327" s="262"/>
      <c r="E327" s="299"/>
      <c r="F327" s="271"/>
      <c r="G327" s="271"/>
      <c r="H327" s="300"/>
      <c r="I327" s="273"/>
      <c r="J327" s="300"/>
      <c r="K327" s="300"/>
      <c r="L327" s="300"/>
      <c r="M327" s="262"/>
      <c r="N327" s="273"/>
      <c r="O327" s="273"/>
      <c r="P327" s="262"/>
      <c r="Q327" s="273"/>
      <c r="R327" s="273"/>
      <c r="S327" s="262"/>
    </row>
    <row r="328" spans="1:19">
      <c r="A328" s="262"/>
      <c r="B328" s="270"/>
      <c r="C328" s="263"/>
      <c r="D328" s="262"/>
      <c r="E328" s="299"/>
      <c r="F328" s="271"/>
      <c r="G328" s="271"/>
      <c r="H328" s="300"/>
      <c r="I328" s="273"/>
      <c r="J328" s="300"/>
      <c r="K328" s="300"/>
      <c r="L328" s="300"/>
      <c r="M328" s="262"/>
      <c r="N328" s="273"/>
      <c r="O328" s="273"/>
      <c r="P328" s="262"/>
      <c r="Q328" s="273"/>
      <c r="R328" s="273"/>
      <c r="S328" s="262"/>
    </row>
    <row r="329" spans="1:19">
      <c r="A329" s="262"/>
      <c r="B329" s="270"/>
      <c r="C329" s="263"/>
      <c r="D329" s="262"/>
      <c r="E329" s="299"/>
      <c r="F329" s="271"/>
      <c r="G329" s="271"/>
      <c r="H329" s="300"/>
      <c r="I329" s="273"/>
      <c r="J329" s="300"/>
      <c r="K329" s="300"/>
      <c r="L329" s="300"/>
      <c r="M329" s="262"/>
      <c r="N329" s="273"/>
      <c r="O329" s="273"/>
      <c r="P329" s="262"/>
      <c r="Q329" s="273"/>
      <c r="R329" s="273"/>
      <c r="S329" s="262"/>
    </row>
    <row r="330" spans="1:19">
      <c r="A330" s="262"/>
      <c r="B330" s="270"/>
      <c r="C330" s="263"/>
      <c r="D330" s="262"/>
      <c r="E330" s="299"/>
      <c r="F330" s="271"/>
      <c r="G330" s="271"/>
      <c r="H330" s="300"/>
      <c r="I330" s="273"/>
      <c r="J330" s="300"/>
      <c r="K330" s="300"/>
      <c r="L330" s="300"/>
      <c r="M330" s="262"/>
      <c r="N330" s="273"/>
      <c r="O330" s="273"/>
      <c r="P330" s="262"/>
      <c r="Q330" s="273"/>
      <c r="R330" s="273"/>
      <c r="S330" s="262"/>
    </row>
    <row r="331" spans="1:19">
      <c r="A331" s="262"/>
      <c r="B331" s="270"/>
      <c r="C331" s="263"/>
      <c r="D331" s="262"/>
      <c r="E331" s="299"/>
      <c r="F331" s="271"/>
      <c r="G331" s="271"/>
      <c r="H331" s="300"/>
      <c r="I331" s="273"/>
      <c r="J331" s="300"/>
      <c r="K331" s="300"/>
      <c r="L331" s="300"/>
      <c r="M331" s="262"/>
      <c r="N331" s="273"/>
      <c r="O331" s="273"/>
      <c r="P331" s="262"/>
      <c r="Q331" s="273"/>
      <c r="R331" s="273"/>
      <c r="S331" s="262"/>
    </row>
    <row r="332" spans="1:19">
      <c r="A332" s="262"/>
      <c r="B332" s="270"/>
      <c r="C332" s="263"/>
      <c r="D332" s="262"/>
      <c r="E332" s="299"/>
      <c r="F332" s="271"/>
      <c r="G332" s="271"/>
      <c r="H332" s="300"/>
      <c r="I332" s="273"/>
      <c r="J332" s="300"/>
      <c r="K332" s="300"/>
      <c r="L332" s="300"/>
      <c r="M332" s="262"/>
      <c r="N332" s="273"/>
      <c r="O332" s="273"/>
      <c r="P332" s="262"/>
      <c r="Q332" s="273"/>
      <c r="R332" s="273"/>
      <c r="S332" s="262"/>
    </row>
    <row r="333" spans="1:19">
      <c r="A333" s="262"/>
      <c r="B333" s="270"/>
      <c r="C333" s="263"/>
      <c r="D333" s="262"/>
      <c r="E333" s="299"/>
      <c r="F333" s="271"/>
      <c r="G333" s="271"/>
      <c r="H333" s="300"/>
      <c r="I333" s="273"/>
      <c r="J333" s="300"/>
      <c r="K333" s="300"/>
      <c r="L333" s="300"/>
      <c r="M333" s="262"/>
      <c r="N333" s="273"/>
      <c r="O333" s="273"/>
      <c r="P333" s="262"/>
      <c r="Q333" s="273"/>
      <c r="R333" s="273"/>
      <c r="S333" s="262"/>
    </row>
    <row r="334" spans="1:19">
      <c r="A334" s="262"/>
      <c r="B334" s="270"/>
      <c r="C334" s="263"/>
      <c r="D334" s="262"/>
      <c r="E334" s="299"/>
      <c r="F334" s="271"/>
      <c r="G334" s="271"/>
      <c r="H334" s="300"/>
      <c r="I334" s="273"/>
      <c r="J334" s="300"/>
      <c r="K334" s="300"/>
      <c r="L334" s="300"/>
      <c r="M334" s="262"/>
      <c r="N334" s="273"/>
      <c r="O334" s="273"/>
      <c r="P334" s="262"/>
      <c r="Q334" s="273"/>
      <c r="R334" s="273"/>
      <c r="S334" s="262"/>
    </row>
    <row r="335" spans="1:19">
      <c r="A335" s="262"/>
      <c r="B335" s="270"/>
      <c r="C335" s="263"/>
      <c r="D335" s="262"/>
      <c r="E335" s="299"/>
      <c r="F335" s="271"/>
      <c r="G335" s="271"/>
      <c r="H335" s="300"/>
      <c r="I335" s="273"/>
      <c r="J335" s="300"/>
      <c r="K335" s="300"/>
      <c r="L335" s="300"/>
      <c r="M335" s="262"/>
      <c r="N335" s="273"/>
      <c r="O335" s="273"/>
      <c r="P335" s="262"/>
      <c r="Q335" s="273"/>
      <c r="R335" s="273"/>
      <c r="S335" s="262"/>
    </row>
    <row r="336" spans="1:19">
      <c r="A336" s="262"/>
      <c r="B336" s="270"/>
      <c r="C336" s="263"/>
      <c r="D336" s="262"/>
      <c r="E336" s="299"/>
      <c r="F336" s="271"/>
      <c r="G336" s="271"/>
      <c r="H336" s="300"/>
      <c r="I336" s="273"/>
      <c r="J336" s="300"/>
      <c r="K336" s="300"/>
      <c r="L336" s="300"/>
      <c r="M336" s="262"/>
      <c r="N336" s="273"/>
      <c r="O336" s="273"/>
      <c r="P336" s="262"/>
      <c r="Q336" s="273"/>
      <c r="R336" s="273"/>
      <c r="S336" s="262"/>
    </row>
    <row r="337" spans="1:19">
      <c r="A337" s="262"/>
      <c r="B337" s="270"/>
      <c r="C337" s="263"/>
      <c r="D337" s="262"/>
      <c r="E337" s="299"/>
      <c r="F337" s="271"/>
      <c r="G337" s="271"/>
      <c r="H337" s="300"/>
      <c r="I337" s="273"/>
      <c r="J337" s="300"/>
      <c r="K337" s="300"/>
      <c r="L337" s="300"/>
      <c r="M337" s="262"/>
      <c r="N337" s="273"/>
      <c r="O337" s="273"/>
      <c r="P337" s="262"/>
      <c r="Q337" s="273"/>
      <c r="R337" s="273"/>
      <c r="S337" s="262"/>
    </row>
    <row r="338" spans="1:19">
      <c r="A338" s="262"/>
      <c r="B338" s="270"/>
      <c r="C338" s="263"/>
      <c r="D338" s="262"/>
      <c r="E338" s="299"/>
      <c r="F338" s="271"/>
      <c r="G338" s="271"/>
      <c r="H338" s="300"/>
      <c r="I338" s="273"/>
      <c r="J338" s="300"/>
      <c r="K338" s="300"/>
      <c r="L338" s="300"/>
      <c r="M338" s="262"/>
      <c r="N338" s="273"/>
      <c r="O338" s="273"/>
      <c r="P338" s="262"/>
      <c r="Q338" s="273"/>
      <c r="R338" s="273"/>
      <c r="S338" s="262"/>
    </row>
    <row r="339" spans="1:19">
      <c r="A339" s="262"/>
      <c r="B339" s="270"/>
      <c r="C339" s="263"/>
      <c r="D339" s="262"/>
      <c r="E339" s="299"/>
      <c r="F339" s="271"/>
      <c r="G339" s="271"/>
      <c r="H339" s="300"/>
      <c r="I339" s="273"/>
      <c r="J339" s="300"/>
      <c r="K339" s="300"/>
      <c r="L339" s="300"/>
      <c r="M339" s="262"/>
      <c r="N339" s="273"/>
      <c r="O339" s="273"/>
      <c r="P339" s="262"/>
      <c r="Q339" s="273"/>
      <c r="R339" s="273"/>
      <c r="S339" s="262"/>
    </row>
    <row r="340" spans="1:19">
      <c r="A340" s="262"/>
      <c r="B340" s="270"/>
      <c r="C340" s="263"/>
      <c r="D340" s="262"/>
      <c r="E340" s="299"/>
      <c r="F340" s="271"/>
      <c r="G340" s="271"/>
      <c r="H340" s="300"/>
      <c r="I340" s="273"/>
      <c r="J340" s="300"/>
      <c r="K340" s="300"/>
      <c r="L340" s="300"/>
      <c r="M340" s="262"/>
      <c r="N340" s="273"/>
      <c r="O340" s="273"/>
      <c r="P340" s="262"/>
      <c r="Q340" s="273"/>
      <c r="R340" s="273"/>
      <c r="S340" s="262"/>
    </row>
    <row r="341" spans="1:19">
      <c r="A341" s="262"/>
      <c r="B341" s="270"/>
      <c r="C341" s="263"/>
      <c r="D341" s="262"/>
      <c r="E341" s="299"/>
      <c r="F341" s="271"/>
      <c r="G341" s="271"/>
      <c r="H341" s="300"/>
      <c r="I341" s="273"/>
      <c r="J341" s="300"/>
      <c r="K341" s="300"/>
      <c r="L341" s="300"/>
      <c r="M341" s="262"/>
      <c r="N341" s="273"/>
      <c r="O341" s="273"/>
      <c r="P341" s="262"/>
      <c r="Q341" s="273"/>
      <c r="R341" s="273"/>
      <c r="S341" s="262"/>
    </row>
    <row r="342" spans="1:19">
      <c r="A342" s="262"/>
      <c r="B342" s="270"/>
      <c r="C342" s="263"/>
      <c r="D342" s="262"/>
      <c r="E342" s="299"/>
      <c r="F342" s="271"/>
      <c r="G342" s="271"/>
      <c r="H342" s="300"/>
      <c r="I342" s="273"/>
      <c r="J342" s="300"/>
      <c r="K342" s="300"/>
      <c r="L342" s="300"/>
      <c r="M342" s="262"/>
      <c r="N342" s="273"/>
      <c r="O342" s="273"/>
      <c r="P342" s="262"/>
      <c r="Q342" s="273"/>
      <c r="R342" s="273"/>
      <c r="S342" s="262"/>
    </row>
    <row r="343" spans="1:19">
      <c r="A343" s="262"/>
      <c r="B343" s="270"/>
      <c r="C343" s="263"/>
      <c r="D343" s="262"/>
      <c r="E343" s="299"/>
      <c r="F343" s="271"/>
      <c r="G343" s="271"/>
      <c r="H343" s="300"/>
      <c r="I343" s="273"/>
      <c r="J343" s="300"/>
      <c r="K343" s="300"/>
      <c r="L343" s="300"/>
      <c r="M343" s="262"/>
      <c r="N343" s="273"/>
      <c r="O343" s="273"/>
      <c r="P343" s="262"/>
      <c r="Q343" s="273"/>
      <c r="R343" s="273"/>
      <c r="S343" s="262"/>
    </row>
    <row r="344" spans="1:19">
      <c r="A344" s="262"/>
      <c r="B344" s="270"/>
      <c r="C344" s="263"/>
      <c r="D344" s="262"/>
      <c r="E344" s="299"/>
      <c r="F344" s="271"/>
      <c r="G344" s="271"/>
      <c r="H344" s="300"/>
      <c r="I344" s="273"/>
      <c r="J344" s="300"/>
      <c r="K344" s="300"/>
      <c r="L344" s="300"/>
      <c r="M344" s="262"/>
      <c r="N344" s="273"/>
      <c r="O344" s="273"/>
      <c r="P344" s="262"/>
      <c r="Q344" s="273"/>
      <c r="R344" s="273"/>
      <c r="S344" s="262"/>
    </row>
    <row r="345" spans="1:19">
      <c r="A345" s="262"/>
      <c r="B345" s="270"/>
      <c r="C345" s="263"/>
      <c r="D345" s="262"/>
      <c r="E345" s="299"/>
      <c r="F345" s="271"/>
      <c r="G345" s="271"/>
      <c r="H345" s="300"/>
      <c r="I345" s="273"/>
      <c r="J345" s="300"/>
      <c r="K345" s="300"/>
      <c r="L345" s="300"/>
      <c r="M345" s="262"/>
      <c r="N345" s="273"/>
      <c r="O345" s="273"/>
      <c r="P345" s="262"/>
      <c r="Q345" s="273"/>
      <c r="R345" s="273"/>
      <c r="S345" s="262"/>
    </row>
    <row r="346" spans="1:19">
      <c r="A346" s="262"/>
      <c r="B346" s="270"/>
      <c r="C346" s="263"/>
      <c r="D346" s="262"/>
      <c r="E346" s="299"/>
      <c r="F346" s="271"/>
      <c r="G346" s="271"/>
      <c r="H346" s="300"/>
      <c r="I346" s="273"/>
      <c r="J346" s="300"/>
      <c r="K346" s="300"/>
      <c r="L346" s="300"/>
      <c r="M346" s="262"/>
      <c r="N346" s="273"/>
      <c r="O346" s="273"/>
      <c r="P346" s="262"/>
      <c r="Q346" s="273"/>
      <c r="R346" s="273"/>
      <c r="S346" s="262"/>
    </row>
    <row r="347" spans="1:19">
      <c r="A347" s="262"/>
      <c r="B347" s="270"/>
      <c r="C347" s="263"/>
      <c r="D347" s="262"/>
      <c r="E347" s="299"/>
      <c r="F347" s="271"/>
      <c r="G347" s="271"/>
      <c r="H347" s="300"/>
      <c r="I347" s="273"/>
      <c r="J347" s="300"/>
      <c r="K347" s="300"/>
      <c r="L347" s="300"/>
      <c r="M347" s="262"/>
      <c r="N347" s="273"/>
      <c r="O347" s="273"/>
      <c r="P347" s="262"/>
      <c r="Q347" s="273"/>
      <c r="R347" s="273"/>
      <c r="S347" s="262"/>
    </row>
    <row r="348" spans="1:19">
      <c r="A348" s="262"/>
      <c r="B348" s="270"/>
      <c r="C348" s="263"/>
      <c r="D348" s="262"/>
      <c r="E348" s="299"/>
      <c r="F348" s="271"/>
      <c r="G348" s="271"/>
      <c r="H348" s="300"/>
      <c r="I348" s="273"/>
      <c r="J348" s="300"/>
      <c r="K348" s="300"/>
      <c r="L348" s="300"/>
      <c r="M348" s="262"/>
      <c r="N348" s="273"/>
      <c r="O348" s="273"/>
      <c r="P348" s="262"/>
      <c r="Q348" s="273"/>
      <c r="R348" s="273"/>
      <c r="S348" s="262"/>
    </row>
    <row r="349" spans="1:19">
      <c r="A349" s="262"/>
      <c r="B349" s="270"/>
      <c r="C349" s="263"/>
      <c r="D349" s="262"/>
      <c r="E349" s="299"/>
      <c r="F349" s="271"/>
      <c r="G349" s="271"/>
      <c r="H349" s="300"/>
      <c r="I349" s="273"/>
      <c r="J349" s="300"/>
      <c r="K349" s="300"/>
      <c r="L349" s="300"/>
      <c r="M349" s="262"/>
      <c r="N349" s="273"/>
      <c r="O349" s="273"/>
      <c r="P349" s="262"/>
      <c r="Q349" s="273"/>
      <c r="R349" s="273"/>
      <c r="S349" s="262"/>
    </row>
    <row r="350" spans="1:19">
      <c r="A350" s="262"/>
      <c r="B350" s="270"/>
      <c r="C350" s="263"/>
      <c r="D350" s="262"/>
      <c r="E350" s="299"/>
      <c r="F350" s="271"/>
      <c r="G350" s="271"/>
      <c r="H350" s="300"/>
      <c r="I350" s="273"/>
      <c r="J350" s="300"/>
      <c r="K350" s="300"/>
      <c r="L350" s="300"/>
      <c r="M350" s="262"/>
      <c r="N350" s="273"/>
      <c r="O350" s="273"/>
      <c r="P350" s="262"/>
      <c r="Q350" s="273"/>
      <c r="R350" s="273"/>
      <c r="S350" s="262"/>
    </row>
    <row r="351" spans="1:19">
      <c r="A351" s="262"/>
      <c r="B351" s="270"/>
      <c r="C351" s="263"/>
      <c r="D351" s="262"/>
      <c r="E351" s="299"/>
      <c r="F351" s="271"/>
      <c r="G351" s="271"/>
      <c r="H351" s="300"/>
      <c r="I351" s="273"/>
      <c r="J351" s="300"/>
      <c r="K351" s="300"/>
      <c r="L351" s="300"/>
      <c r="M351" s="262"/>
      <c r="N351" s="273"/>
      <c r="O351" s="273"/>
      <c r="P351" s="262"/>
      <c r="Q351" s="273"/>
      <c r="R351" s="273"/>
      <c r="S351" s="262"/>
    </row>
    <row r="352" spans="1:19">
      <c r="A352" s="262"/>
      <c r="B352" s="270"/>
      <c r="C352" s="263"/>
      <c r="D352" s="262"/>
      <c r="E352" s="299"/>
      <c r="F352" s="271"/>
      <c r="G352" s="271"/>
      <c r="H352" s="300"/>
      <c r="I352" s="273"/>
      <c r="J352" s="300"/>
      <c r="K352" s="300"/>
      <c r="L352" s="300"/>
      <c r="M352" s="262"/>
      <c r="N352" s="273"/>
      <c r="O352" s="273"/>
      <c r="P352" s="262"/>
      <c r="Q352" s="273"/>
      <c r="R352" s="273"/>
      <c r="S352" s="262"/>
    </row>
    <row r="353" spans="1:19">
      <c r="A353" s="262"/>
      <c r="B353" s="270"/>
      <c r="C353" s="263"/>
      <c r="D353" s="262"/>
      <c r="E353" s="299"/>
      <c r="F353" s="271"/>
      <c r="G353" s="271"/>
      <c r="H353" s="300"/>
      <c r="I353" s="273"/>
      <c r="J353" s="300"/>
      <c r="K353" s="300"/>
      <c r="L353" s="300"/>
      <c r="M353" s="262"/>
      <c r="N353" s="273"/>
      <c r="O353" s="273"/>
      <c r="P353" s="262"/>
      <c r="Q353" s="273"/>
      <c r="R353" s="273"/>
      <c r="S353" s="262"/>
    </row>
    <row r="354" spans="1:19">
      <c r="A354" s="262"/>
      <c r="B354" s="270"/>
      <c r="C354" s="263"/>
      <c r="D354" s="262"/>
      <c r="E354" s="299"/>
      <c r="F354" s="271"/>
      <c r="G354" s="271"/>
      <c r="H354" s="300"/>
      <c r="I354" s="273"/>
      <c r="J354" s="300"/>
      <c r="K354" s="300"/>
      <c r="L354" s="300"/>
      <c r="M354" s="262"/>
      <c r="N354" s="273"/>
      <c r="O354" s="273"/>
      <c r="P354" s="262"/>
      <c r="Q354" s="273"/>
      <c r="R354" s="273"/>
      <c r="S354" s="262"/>
    </row>
    <row r="355" spans="1:19">
      <c r="A355" s="262"/>
      <c r="B355" s="270"/>
      <c r="C355" s="263"/>
      <c r="D355" s="262"/>
      <c r="E355" s="299"/>
      <c r="F355" s="271"/>
      <c r="G355" s="271"/>
      <c r="H355" s="300"/>
      <c r="I355" s="273"/>
      <c r="J355" s="300"/>
      <c r="K355" s="300"/>
      <c r="L355" s="300"/>
      <c r="M355" s="262"/>
      <c r="N355" s="273"/>
      <c r="O355" s="273"/>
      <c r="P355" s="262"/>
      <c r="Q355" s="273"/>
      <c r="R355" s="273"/>
      <c r="S355" s="262"/>
    </row>
    <row r="356" spans="1:19">
      <c r="A356" s="262"/>
      <c r="B356" s="270"/>
      <c r="C356" s="263"/>
      <c r="D356" s="262"/>
      <c r="E356" s="299"/>
      <c r="F356" s="271"/>
      <c r="G356" s="271"/>
      <c r="H356" s="300"/>
      <c r="I356" s="273"/>
      <c r="J356" s="300"/>
      <c r="K356" s="300"/>
      <c r="L356" s="300"/>
      <c r="M356" s="262"/>
      <c r="N356" s="273"/>
      <c r="O356" s="273"/>
      <c r="P356" s="262"/>
      <c r="Q356" s="273"/>
      <c r="R356" s="273"/>
      <c r="S356" s="262"/>
    </row>
    <row r="357" spans="1:19">
      <c r="A357" s="262"/>
      <c r="B357" s="270"/>
      <c r="C357" s="263"/>
      <c r="D357" s="262"/>
      <c r="E357" s="299"/>
      <c r="F357" s="271"/>
      <c r="G357" s="271"/>
      <c r="H357" s="300"/>
      <c r="I357" s="273"/>
      <c r="J357" s="300"/>
      <c r="K357" s="300"/>
      <c r="L357" s="300"/>
      <c r="M357" s="262"/>
      <c r="N357" s="273"/>
      <c r="O357" s="273"/>
      <c r="P357" s="262"/>
      <c r="Q357" s="273"/>
      <c r="R357" s="273"/>
      <c r="S357" s="262"/>
    </row>
    <row r="358" spans="1:19">
      <c r="A358" s="262"/>
      <c r="B358" s="263"/>
      <c r="C358" s="263"/>
      <c r="D358" s="262"/>
      <c r="E358" s="299"/>
      <c r="F358" s="271"/>
      <c r="G358" s="262"/>
      <c r="H358" s="300"/>
      <c r="I358" s="273"/>
      <c r="J358" s="300"/>
      <c r="K358" s="300"/>
      <c r="L358" s="300"/>
      <c r="M358" s="262"/>
      <c r="N358" s="273"/>
      <c r="O358" s="273"/>
      <c r="P358" s="262"/>
      <c r="Q358" s="273"/>
      <c r="R358" s="273"/>
      <c r="S358" s="262"/>
    </row>
    <row r="359" spans="1:19">
      <c r="A359" s="262"/>
      <c r="B359" s="263"/>
      <c r="C359" s="263"/>
      <c r="D359" s="262"/>
      <c r="E359" s="299"/>
      <c r="F359" s="271"/>
      <c r="G359" s="262"/>
      <c r="H359" s="300"/>
      <c r="I359" s="273"/>
      <c r="J359" s="300"/>
      <c r="K359" s="300"/>
      <c r="L359" s="300"/>
      <c r="M359" s="262"/>
      <c r="N359" s="273"/>
      <c r="O359" s="273"/>
      <c r="P359" s="262"/>
      <c r="Q359" s="273"/>
      <c r="R359" s="273"/>
      <c r="S359" s="262"/>
    </row>
    <row r="360" spans="1:19">
      <c r="A360" s="262"/>
      <c r="B360" s="263"/>
      <c r="C360" s="263"/>
      <c r="D360" s="262"/>
      <c r="E360" s="299"/>
      <c r="F360" s="271"/>
      <c r="G360" s="262"/>
      <c r="H360" s="300"/>
      <c r="I360" s="273"/>
      <c r="J360" s="300"/>
      <c r="K360" s="300"/>
      <c r="L360" s="300"/>
      <c r="M360" s="262"/>
      <c r="N360" s="273"/>
      <c r="O360" s="273"/>
      <c r="P360" s="262"/>
      <c r="Q360" s="273"/>
      <c r="R360" s="273"/>
      <c r="S360" s="262"/>
    </row>
    <row r="361" spans="1:19">
      <c r="A361" s="262"/>
      <c r="B361" s="263"/>
      <c r="C361" s="263"/>
      <c r="D361" s="262"/>
      <c r="E361" s="299"/>
      <c r="F361" s="271"/>
      <c r="G361" s="262"/>
      <c r="H361" s="300"/>
      <c r="I361" s="273"/>
      <c r="J361" s="300"/>
      <c r="K361" s="300"/>
      <c r="L361" s="300"/>
      <c r="M361" s="262"/>
      <c r="N361" s="273"/>
      <c r="O361" s="273"/>
      <c r="P361" s="262"/>
      <c r="Q361" s="273"/>
      <c r="R361" s="273"/>
      <c r="S361" s="262"/>
    </row>
    <row r="362" spans="1:19">
      <c r="A362" s="262"/>
      <c r="B362" s="263"/>
      <c r="C362" s="263"/>
      <c r="D362" s="262"/>
      <c r="E362" s="299"/>
      <c r="F362" s="271"/>
      <c r="G362" s="262"/>
      <c r="H362" s="300"/>
      <c r="I362" s="273"/>
      <c r="J362" s="300"/>
      <c r="K362" s="300"/>
      <c r="L362" s="300"/>
      <c r="M362" s="262"/>
      <c r="N362" s="273"/>
      <c r="O362" s="273"/>
      <c r="P362" s="262"/>
      <c r="Q362" s="273"/>
      <c r="R362" s="273"/>
      <c r="S362" s="262"/>
    </row>
    <row r="363" spans="1:19">
      <c r="A363" s="262"/>
      <c r="B363" s="263"/>
      <c r="C363" s="263"/>
      <c r="D363" s="262"/>
      <c r="E363" s="299"/>
      <c r="F363" s="271"/>
      <c r="G363" s="262"/>
      <c r="H363" s="300"/>
      <c r="I363" s="273"/>
      <c r="J363" s="300"/>
      <c r="K363" s="300"/>
      <c r="L363" s="300"/>
      <c r="M363" s="262"/>
      <c r="N363" s="273"/>
      <c r="O363" s="273"/>
      <c r="P363" s="262"/>
      <c r="Q363" s="273"/>
      <c r="R363" s="273"/>
      <c r="S363" s="262"/>
    </row>
    <row r="364" spans="1:19">
      <c r="A364" s="262"/>
      <c r="B364" s="263"/>
      <c r="C364" s="263"/>
      <c r="D364" s="262"/>
      <c r="E364" s="299"/>
      <c r="F364" s="271"/>
      <c r="G364" s="262"/>
      <c r="H364" s="300"/>
      <c r="I364" s="273"/>
      <c r="J364" s="300"/>
      <c r="K364" s="300"/>
      <c r="L364" s="300"/>
      <c r="M364" s="262"/>
      <c r="N364" s="273"/>
      <c r="O364" s="273"/>
      <c r="P364" s="262"/>
      <c r="Q364" s="273"/>
      <c r="R364" s="273"/>
      <c r="S364" s="262"/>
    </row>
    <row r="365" spans="1:19">
      <c r="A365" s="262"/>
      <c r="B365" s="263"/>
      <c r="C365" s="263"/>
      <c r="D365" s="262"/>
      <c r="E365" s="299"/>
      <c r="F365" s="271"/>
      <c r="G365" s="262"/>
      <c r="H365" s="300"/>
      <c r="I365" s="273"/>
      <c r="J365" s="300"/>
      <c r="K365" s="300"/>
      <c r="L365" s="300"/>
      <c r="M365" s="262"/>
      <c r="N365" s="273"/>
      <c r="O365" s="273"/>
      <c r="P365" s="262"/>
      <c r="Q365" s="273"/>
      <c r="R365" s="273"/>
      <c r="S365" s="262"/>
    </row>
    <row r="366" spans="1:19">
      <c r="A366" s="262"/>
      <c r="B366" s="263"/>
      <c r="C366" s="263"/>
      <c r="D366" s="262"/>
      <c r="E366" s="299"/>
      <c r="F366" s="271"/>
      <c r="G366" s="262"/>
      <c r="H366" s="300"/>
      <c r="I366" s="273"/>
      <c r="J366" s="300"/>
      <c r="K366" s="300"/>
      <c r="L366" s="300"/>
      <c r="M366" s="262"/>
      <c r="N366" s="273"/>
      <c r="O366" s="273"/>
      <c r="P366" s="262"/>
      <c r="Q366" s="273"/>
      <c r="R366" s="273"/>
      <c r="S366" s="262"/>
    </row>
    <row r="367" spans="1:19">
      <c r="A367" s="262"/>
      <c r="B367" s="263"/>
      <c r="C367" s="263"/>
      <c r="D367" s="262"/>
      <c r="E367" s="299"/>
      <c r="F367" s="271"/>
      <c r="G367" s="262"/>
      <c r="H367" s="300"/>
      <c r="I367" s="273"/>
      <c r="J367" s="300"/>
      <c r="K367" s="300"/>
      <c r="L367" s="300"/>
      <c r="M367" s="262"/>
      <c r="N367" s="273"/>
      <c r="O367" s="273"/>
      <c r="P367" s="262"/>
      <c r="Q367" s="273"/>
      <c r="R367" s="273"/>
      <c r="S367" s="262"/>
    </row>
    <row r="368" spans="1:19">
      <c r="A368" s="262"/>
      <c r="B368" s="263"/>
      <c r="C368" s="263"/>
      <c r="D368" s="262"/>
      <c r="E368" s="299"/>
      <c r="F368" s="271"/>
      <c r="G368" s="262"/>
      <c r="H368" s="300"/>
      <c r="I368" s="273"/>
      <c r="J368" s="300"/>
      <c r="K368" s="300"/>
      <c r="L368" s="300"/>
      <c r="M368" s="262"/>
      <c r="N368" s="273"/>
      <c r="O368" s="273"/>
      <c r="P368" s="262"/>
      <c r="Q368" s="273"/>
      <c r="R368" s="273"/>
      <c r="S368" s="262"/>
    </row>
    <row r="369" spans="1:19">
      <c r="A369" s="262"/>
      <c r="B369" s="263"/>
      <c r="C369" s="263"/>
      <c r="D369" s="262"/>
      <c r="E369" s="299"/>
      <c r="F369" s="271"/>
      <c r="G369" s="262"/>
      <c r="H369" s="300"/>
      <c r="I369" s="273"/>
      <c r="J369" s="300"/>
      <c r="K369" s="300"/>
      <c r="L369" s="300"/>
      <c r="M369" s="262"/>
      <c r="N369" s="273"/>
      <c r="O369" s="273"/>
      <c r="P369" s="262"/>
      <c r="Q369" s="273"/>
      <c r="R369" s="273"/>
      <c r="S369" s="262"/>
    </row>
    <row r="370" spans="1:19">
      <c r="A370" s="262"/>
      <c r="B370" s="263"/>
      <c r="C370" s="263"/>
      <c r="D370" s="262"/>
      <c r="E370" s="299"/>
      <c r="F370" s="271"/>
      <c r="G370" s="262"/>
      <c r="H370" s="300"/>
      <c r="I370" s="273"/>
      <c r="J370" s="300"/>
      <c r="K370" s="300"/>
      <c r="L370" s="300"/>
      <c r="M370" s="262"/>
      <c r="N370" s="273"/>
      <c r="O370" s="273"/>
      <c r="P370" s="262"/>
      <c r="Q370" s="273"/>
      <c r="R370" s="273"/>
      <c r="S370" s="262"/>
    </row>
    <row r="371" spans="1:19">
      <c r="A371" s="262"/>
      <c r="B371" s="263"/>
      <c r="C371" s="263"/>
      <c r="D371" s="262"/>
      <c r="E371" s="299"/>
      <c r="F371" s="271"/>
      <c r="G371" s="262"/>
      <c r="H371" s="300"/>
      <c r="I371" s="273"/>
      <c r="J371" s="300"/>
      <c r="K371" s="300"/>
      <c r="L371" s="300"/>
      <c r="M371" s="262"/>
      <c r="N371" s="273"/>
      <c r="O371" s="273"/>
      <c r="P371" s="262"/>
      <c r="Q371" s="273"/>
      <c r="R371" s="273"/>
      <c r="S371" s="262"/>
    </row>
    <row r="372" spans="1:19">
      <c r="A372" s="262"/>
      <c r="B372" s="263"/>
      <c r="C372" s="263"/>
      <c r="D372" s="262"/>
      <c r="E372" s="299"/>
      <c r="F372" s="271"/>
      <c r="G372" s="262"/>
      <c r="H372" s="300"/>
      <c r="I372" s="273"/>
      <c r="J372" s="300"/>
      <c r="K372" s="300"/>
      <c r="L372" s="300"/>
      <c r="M372" s="262"/>
      <c r="N372" s="273"/>
      <c r="O372" s="273"/>
      <c r="P372" s="262"/>
      <c r="Q372" s="273"/>
      <c r="R372" s="273"/>
      <c r="S372" s="262"/>
    </row>
    <row r="373" spans="1:19">
      <c r="A373" s="262"/>
      <c r="B373" s="263"/>
      <c r="C373" s="263"/>
      <c r="D373" s="262"/>
      <c r="E373" s="299"/>
      <c r="F373" s="271"/>
      <c r="G373" s="262"/>
      <c r="H373" s="300"/>
      <c r="I373" s="273"/>
      <c r="J373" s="300"/>
      <c r="K373" s="300"/>
      <c r="L373" s="300"/>
      <c r="M373" s="262"/>
      <c r="N373" s="273"/>
      <c r="O373" s="273"/>
      <c r="P373" s="262"/>
      <c r="Q373" s="273"/>
      <c r="R373" s="273"/>
      <c r="S373" s="262"/>
    </row>
    <row r="374" spans="1:19">
      <c r="A374" s="262"/>
      <c r="B374" s="263"/>
      <c r="C374" s="263"/>
      <c r="D374" s="262"/>
      <c r="E374" s="299"/>
      <c r="F374" s="271"/>
      <c r="G374" s="262"/>
      <c r="H374" s="300"/>
      <c r="I374" s="273"/>
      <c r="J374" s="300"/>
      <c r="K374" s="300"/>
      <c r="L374" s="300"/>
      <c r="M374" s="262"/>
      <c r="N374" s="273"/>
      <c r="O374" s="273"/>
      <c r="P374" s="262"/>
      <c r="Q374" s="273"/>
      <c r="R374" s="273"/>
      <c r="S374" s="262"/>
    </row>
    <row r="375" spans="1:19">
      <c r="A375" s="262"/>
      <c r="B375" s="263"/>
      <c r="C375" s="263"/>
      <c r="D375" s="262"/>
      <c r="E375" s="299"/>
      <c r="F375" s="271"/>
      <c r="G375" s="262"/>
      <c r="H375" s="300"/>
      <c r="I375" s="273"/>
      <c r="J375" s="300"/>
      <c r="K375" s="300"/>
      <c r="L375" s="300"/>
      <c r="M375" s="262"/>
      <c r="N375" s="273"/>
      <c r="O375" s="273"/>
      <c r="P375" s="262"/>
      <c r="Q375" s="273"/>
      <c r="R375" s="273"/>
      <c r="S375" s="262"/>
    </row>
    <row r="376" spans="1:19">
      <c r="A376" s="262"/>
      <c r="B376" s="263"/>
      <c r="C376" s="263"/>
      <c r="D376" s="262"/>
      <c r="E376" s="299"/>
      <c r="F376" s="271"/>
      <c r="G376" s="262"/>
      <c r="H376" s="300"/>
      <c r="I376" s="273"/>
      <c r="J376" s="300"/>
      <c r="K376" s="300"/>
      <c r="L376" s="300"/>
      <c r="M376" s="262"/>
      <c r="N376" s="273"/>
      <c r="O376" s="273"/>
      <c r="P376" s="262"/>
      <c r="Q376" s="273"/>
      <c r="R376" s="273"/>
      <c r="S376" s="262"/>
    </row>
    <row r="377" spans="1:19">
      <c r="A377" s="262"/>
      <c r="B377" s="263"/>
      <c r="C377" s="263"/>
      <c r="D377" s="262"/>
      <c r="E377" s="299"/>
      <c r="F377" s="271"/>
      <c r="G377" s="262"/>
      <c r="H377" s="300"/>
      <c r="I377" s="273"/>
      <c r="J377" s="300"/>
      <c r="K377" s="300"/>
      <c r="L377" s="300"/>
      <c r="M377" s="262"/>
      <c r="N377" s="273"/>
      <c r="O377" s="273"/>
      <c r="P377" s="262"/>
      <c r="Q377" s="273"/>
      <c r="R377" s="273"/>
      <c r="S377" s="262"/>
    </row>
    <row r="378" spans="1:19">
      <c r="A378" s="262"/>
      <c r="B378" s="263"/>
      <c r="C378" s="263"/>
      <c r="D378" s="262"/>
      <c r="E378" s="299"/>
      <c r="F378" s="271"/>
      <c r="G378" s="262"/>
      <c r="H378" s="300"/>
      <c r="I378" s="273"/>
      <c r="J378" s="300"/>
      <c r="K378" s="300"/>
      <c r="L378" s="300"/>
      <c r="M378" s="262"/>
      <c r="N378" s="273"/>
      <c r="O378" s="273"/>
      <c r="P378" s="262"/>
      <c r="Q378" s="273"/>
      <c r="R378" s="273"/>
      <c r="S378" s="262"/>
    </row>
    <row r="379" spans="1:19">
      <c r="A379" s="262"/>
      <c r="B379" s="263"/>
      <c r="C379" s="263"/>
      <c r="D379" s="262"/>
      <c r="E379" s="299"/>
      <c r="F379" s="271"/>
      <c r="G379" s="262"/>
      <c r="H379" s="300"/>
      <c r="I379" s="273"/>
      <c r="J379" s="300"/>
      <c r="K379" s="300"/>
      <c r="L379" s="300"/>
      <c r="M379" s="262"/>
      <c r="N379" s="273"/>
      <c r="O379" s="273"/>
      <c r="P379" s="262"/>
      <c r="Q379" s="273"/>
      <c r="R379" s="273"/>
      <c r="S379" s="262"/>
    </row>
    <row r="380" spans="1:19">
      <c r="A380" s="262"/>
      <c r="B380" s="263"/>
      <c r="C380" s="263"/>
      <c r="D380" s="262"/>
      <c r="E380" s="299"/>
      <c r="F380" s="271"/>
      <c r="G380" s="262"/>
      <c r="H380" s="300"/>
      <c r="I380" s="273"/>
      <c r="J380" s="300"/>
      <c r="K380" s="300"/>
      <c r="L380" s="300"/>
      <c r="M380" s="262"/>
      <c r="N380" s="273"/>
      <c r="O380" s="273"/>
      <c r="P380" s="262"/>
      <c r="Q380" s="273"/>
      <c r="R380" s="273"/>
      <c r="S380" s="262"/>
    </row>
    <row r="381" spans="1:19">
      <c r="A381" s="262"/>
      <c r="B381" s="263"/>
      <c r="C381" s="263"/>
      <c r="D381" s="262"/>
      <c r="E381" s="299"/>
      <c r="F381" s="271"/>
      <c r="G381" s="262"/>
      <c r="H381" s="300"/>
      <c r="I381" s="273"/>
      <c r="J381" s="300"/>
      <c r="K381" s="300"/>
      <c r="L381" s="300"/>
      <c r="M381" s="262"/>
      <c r="N381" s="273"/>
      <c r="O381" s="273"/>
      <c r="P381" s="262"/>
      <c r="Q381" s="273"/>
      <c r="R381" s="273"/>
      <c r="S381" s="262"/>
    </row>
    <row r="382" spans="1:19">
      <c r="A382" s="262"/>
      <c r="B382" s="263"/>
      <c r="C382" s="263"/>
      <c r="D382" s="262"/>
      <c r="E382" s="299"/>
      <c r="F382" s="271"/>
      <c r="G382" s="262"/>
      <c r="H382" s="300"/>
      <c r="I382" s="273"/>
      <c r="J382" s="300"/>
      <c r="K382" s="300"/>
      <c r="L382" s="300"/>
      <c r="M382" s="262"/>
      <c r="N382" s="273"/>
      <c r="O382" s="273"/>
      <c r="P382" s="262"/>
      <c r="Q382" s="273"/>
      <c r="R382" s="273"/>
      <c r="S382" s="262"/>
    </row>
    <row r="383" spans="1:19">
      <c r="A383" s="262"/>
      <c r="B383" s="263"/>
      <c r="C383" s="263"/>
      <c r="D383" s="262"/>
      <c r="E383" s="299"/>
      <c r="F383" s="271"/>
      <c r="G383" s="262"/>
      <c r="H383" s="300"/>
      <c r="I383" s="273"/>
      <c r="J383" s="300"/>
      <c r="K383" s="300"/>
      <c r="L383" s="300"/>
      <c r="M383" s="262"/>
      <c r="N383" s="273"/>
      <c r="O383" s="273"/>
      <c r="P383" s="262"/>
      <c r="Q383" s="273"/>
      <c r="R383" s="273"/>
      <c r="S383" s="262"/>
    </row>
    <row r="384" spans="1:19">
      <c r="A384" s="262"/>
      <c r="B384" s="263"/>
      <c r="C384" s="263"/>
      <c r="D384" s="262"/>
      <c r="E384" s="299"/>
      <c r="F384" s="271"/>
      <c r="G384" s="262"/>
      <c r="H384" s="300"/>
      <c r="I384" s="273"/>
      <c r="J384" s="300"/>
      <c r="K384" s="300"/>
      <c r="L384" s="300"/>
      <c r="M384" s="262"/>
      <c r="N384" s="273"/>
      <c r="O384" s="273"/>
      <c r="P384" s="262"/>
      <c r="Q384" s="273"/>
      <c r="R384" s="273"/>
      <c r="S384" s="262"/>
    </row>
    <row r="385" spans="1:19">
      <c r="A385" s="262"/>
      <c r="B385" s="263"/>
      <c r="C385" s="263"/>
      <c r="D385" s="262"/>
      <c r="E385" s="299"/>
      <c r="F385" s="271"/>
      <c r="G385" s="262"/>
      <c r="H385" s="300"/>
      <c r="I385" s="273"/>
      <c r="J385" s="300"/>
      <c r="K385" s="300"/>
      <c r="L385" s="300"/>
      <c r="M385" s="262"/>
      <c r="N385" s="273"/>
      <c r="O385" s="273"/>
      <c r="P385" s="262"/>
      <c r="Q385" s="273"/>
      <c r="R385" s="273"/>
      <c r="S385" s="262"/>
    </row>
    <row r="386" spans="1:19">
      <c r="A386" s="262"/>
      <c r="B386" s="263"/>
      <c r="C386" s="263"/>
      <c r="D386" s="262"/>
      <c r="E386" s="299"/>
      <c r="F386" s="271"/>
      <c r="G386" s="262"/>
      <c r="H386" s="300"/>
      <c r="I386" s="273"/>
      <c r="J386" s="300"/>
      <c r="K386" s="300"/>
      <c r="L386" s="300"/>
      <c r="M386" s="262"/>
      <c r="N386" s="273"/>
      <c r="O386" s="273"/>
      <c r="P386" s="262"/>
      <c r="Q386" s="273"/>
      <c r="R386" s="273"/>
      <c r="S386" s="262"/>
    </row>
    <row r="387" spans="1:19">
      <c r="A387" s="262"/>
      <c r="B387" s="270"/>
      <c r="C387" s="263"/>
      <c r="D387" s="262"/>
      <c r="E387" s="299"/>
      <c r="F387" s="271"/>
      <c r="G387" s="271"/>
      <c r="H387" s="300"/>
      <c r="I387" s="273"/>
      <c r="J387" s="300"/>
      <c r="K387" s="300"/>
      <c r="L387" s="300"/>
      <c r="M387" s="262"/>
      <c r="N387" s="273"/>
      <c r="O387" s="273"/>
      <c r="P387" s="262"/>
      <c r="Q387" s="273"/>
      <c r="R387" s="273"/>
      <c r="S387" s="262"/>
    </row>
    <row r="388" spans="1:19">
      <c r="A388" s="262"/>
      <c r="B388" s="270"/>
      <c r="C388" s="263"/>
      <c r="D388" s="262"/>
      <c r="E388" s="299"/>
      <c r="F388" s="271"/>
      <c r="G388" s="271"/>
      <c r="H388" s="300"/>
      <c r="I388" s="273"/>
      <c r="J388" s="300"/>
      <c r="K388" s="300"/>
      <c r="L388" s="300"/>
      <c r="M388" s="262"/>
      <c r="N388" s="273"/>
      <c r="O388" s="273"/>
      <c r="P388" s="262"/>
      <c r="Q388" s="273"/>
      <c r="R388" s="273"/>
      <c r="S388" s="262"/>
    </row>
    <row r="389" spans="1:19">
      <c r="A389" s="262"/>
      <c r="B389" s="270"/>
      <c r="C389" s="263"/>
      <c r="D389" s="262"/>
      <c r="E389" s="299"/>
      <c r="F389" s="271"/>
      <c r="G389" s="271"/>
      <c r="H389" s="300"/>
      <c r="I389" s="273"/>
      <c r="J389" s="300"/>
      <c r="K389" s="300"/>
      <c r="L389" s="300"/>
      <c r="M389" s="262"/>
      <c r="N389" s="273"/>
      <c r="O389" s="273"/>
      <c r="P389" s="262"/>
      <c r="Q389" s="273"/>
      <c r="R389" s="273"/>
      <c r="S389" s="262"/>
    </row>
    <row r="390" spans="1:19">
      <c r="A390" s="262"/>
      <c r="B390" s="270"/>
      <c r="C390" s="263"/>
      <c r="D390" s="262"/>
      <c r="E390" s="299"/>
      <c r="F390" s="271"/>
      <c r="G390" s="271"/>
      <c r="H390" s="300"/>
      <c r="I390" s="273"/>
      <c r="J390" s="300"/>
      <c r="K390" s="300"/>
      <c r="L390" s="300"/>
      <c r="M390" s="262"/>
      <c r="N390" s="273"/>
      <c r="O390" s="273"/>
      <c r="P390" s="262"/>
      <c r="Q390" s="273"/>
      <c r="R390" s="273"/>
      <c r="S390" s="262"/>
    </row>
    <row r="391" spans="1:19">
      <c r="A391" s="262"/>
      <c r="B391" s="270"/>
      <c r="C391" s="263"/>
      <c r="D391" s="262"/>
      <c r="E391" s="299"/>
      <c r="F391" s="271"/>
      <c r="G391" s="271"/>
      <c r="H391" s="300"/>
      <c r="I391" s="273"/>
      <c r="J391" s="300"/>
      <c r="K391" s="300"/>
      <c r="L391" s="300"/>
      <c r="M391" s="262"/>
      <c r="N391" s="273"/>
      <c r="O391" s="273"/>
      <c r="P391" s="262"/>
      <c r="Q391" s="273"/>
      <c r="R391" s="273"/>
      <c r="S391" s="262"/>
    </row>
    <row r="392" spans="1:19">
      <c r="A392" s="262"/>
      <c r="B392" s="270"/>
      <c r="C392" s="263"/>
      <c r="D392" s="262"/>
      <c r="E392" s="299"/>
      <c r="F392" s="271"/>
      <c r="G392" s="271"/>
      <c r="H392" s="300"/>
      <c r="I392" s="273"/>
      <c r="J392" s="300"/>
      <c r="K392" s="300"/>
      <c r="L392" s="300"/>
      <c r="M392" s="262"/>
      <c r="N392" s="273"/>
      <c r="O392" s="273"/>
      <c r="P392" s="262"/>
      <c r="Q392" s="273"/>
      <c r="R392" s="273"/>
      <c r="S392" s="262"/>
    </row>
    <row r="393" spans="1:19">
      <c r="A393" s="262"/>
      <c r="B393" s="270"/>
      <c r="C393" s="263"/>
      <c r="D393" s="262"/>
      <c r="E393" s="299"/>
      <c r="F393" s="271"/>
      <c r="G393" s="271"/>
      <c r="H393" s="300"/>
      <c r="I393" s="273"/>
      <c r="J393" s="300"/>
      <c r="K393" s="300"/>
      <c r="L393" s="300"/>
      <c r="M393" s="262"/>
      <c r="N393" s="273"/>
      <c r="O393" s="273"/>
      <c r="P393" s="262"/>
      <c r="Q393" s="273"/>
      <c r="R393" s="273"/>
      <c r="S393" s="262"/>
    </row>
    <row r="394" spans="1:19">
      <c r="A394" s="262"/>
      <c r="B394" s="270"/>
      <c r="C394" s="263"/>
      <c r="D394" s="262"/>
      <c r="E394" s="299"/>
      <c r="F394" s="271"/>
      <c r="G394" s="271"/>
      <c r="H394" s="300"/>
      <c r="I394" s="273"/>
      <c r="J394" s="300"/>
      <c r="K394" s="300"/>
      <c r="L394" s="300"/>
      <c r="M394" s="262"/>
      <c r="N394" s="273"/>
      <c r="O394" s="273"/>
      <c r="P394" s="262"/>
      <c r="Q394" s="273"/>
      <c r="R394" s="273"/>
      <c r="S394" s="262"/>
    </row>
    <row r="395" spans="1:19">
      <c r="A395" s="262"/>
      <c r="B395" s="270"/>
      <c r="C395" s="263"/>
      <c r="D395" s="262"/>
      <c r="E395" s="299"/>
      <c r="F395" s="271"/>
      <c r="G395" s="271"/>
      <c r="H395" s="300"/>
      <c r="I395" s="273"/>
      <c r="J395" s="300"/>
      <c r="K395" s="300"/>
      <c r="L395" s="300"/>
      <c r="M395" s="262"/>
      <c r="N395" s="273"/>
      <c r="O395" s="273"/>
      <c r="P395" s="262"/>
      <c r="Q395" s="273"/>
      <c r="R395" s="273"/>
      <c r="S395" s="262"/>
    </row>
    <row r="396" spans="1:19">
      <c r="A396" s="262"/>
      <c r="B396" s="270"/>
      <c r="C396" s="263"/>
      <c r="D396" s="262"/>
      <c r="E396" s="299"/>
      <c r="F396" s="271"/>
      <c r="G396" s="271"/>
      <c r="H396" s="300"/>
      <c r="I396" s="273"/>
      <c r="J396" s="300"/>
      <c r="K396" s="300"/>
      <c r="L396" s="300"/>
      <c r="M396" s="262"/>
      <c r="N396" s="273"/>
      <c r="O396" s="273"/>
      <c r="P396" s="262"/>
      <c r="Q396" s="273"/>
      <c r="R396" s="273"/>
      <c r="S396" s="262"/>
    </row>
    <row r="397" spans="1:19">
      <c r="A397" s="262"/>
      <c r="B397" s="270"/>
      <c r="C397" s="263"/>
      <c r="D397" s="262"/>
      <c r="E397" s="299"/>
      <c r="F397" s="271"/>
      <c r="G397" s="271"/>
      <c r="H397" s="300"/>
      <c r="I397" s="273"/>
      <c r="J397" s="300"/>
      <c r="K397" s="300"/>
      <c r="L397" s="300"/>
      <c r="M397" s="262"/>
      <c r="N397" s="273"/>
      <c r="O397" s="273"/>
      <c r="P397" s="262"/>
      <c r="Q397" s="273"/>
      <c r="R397" s="273"/>
      <c r="S397" s="262"/>
    </row>
    <row r="398" spans="1:19">
      <c r="A398" s="262"/>
      <c r="B398" s="270"/>
      <c r="C398" s="263"/>
      <c r="D398" s="262"/>
      <c r="E398" s="299"/>
      <c r="F398" s="271"/>
      <c r="G398" s="271"/>
      <c r="H398" s="300"/>
      <c r="I398" s="273"/>
      <c r="J398" s="300"/>
      <c r="K398" s="300"/>
      <c r="L398" s="300"/>
      <c r="M398" s="262"/>
      <c r="N398" s="273"/>
      <c r="O398" s="273"/>
      <c r="P398" s="262"/>
      <c r="Q398" s="273"/>
      <c r="R398" s="273"/>
      <c r="S398" s="262"/>
    </row>
    <row r="399" spans="1:19">
      <c r="A399" s="262"/>
      <c r="B399" s="270"/>
      <c r="C399" s="263"/>
      <c r="D399" s="262"/>
      <c r="E399" s="299"/>
      <c r="F399" s="271"/>
      <c r="G399" s="271"/>
      <c r="H399" s="300"/>
      <c r="I399" s="273"/>
      <c r="J399" s="300"/>
      <c r="K399" s="300"/>
      <c r="L399" s="300"/>
      <c r="M399" s="262"/>
      <c r="N399" s="273"/>
      <c r="O399" s="273"/>
      <c r="P399" s="262"/>
      <c r="Q399" s="273"/>
      <c r="R399" s="273"/>
      <c r="S399" s="262"/>
    </row>
    <row r="400" spans="1:19">
      <c r="A400" s="262"/>
      <c r="B400" s="270"/>
      <c r="C400" s="263"/>
      <c r="D400" s="262"/>
      <c r="E400" s="299"/>
      <c r="F400" s="271"/>
      <c r="G400" s="271"/>
      <c r="H400" s="300"/>
      <c r="I400" s="273"/>
      <c r="J400" s="300"/>
      <c r="K400" s="300"/>
      <c r="L400" s="300"/>
      <c r="M400" s="262"/>
      <c r="N400" s="273"/>
      <c r="O400" s="273"/>
      <c r="P400" s="262"/>
      <c r="Q400" s="273"/>
      <c r="R400" s="273"/>
      <c r="S400" s="262"/>
    </row>
    <row r="401" spans="1:19">
      <c r="A401" s="262"/>
      <c r="B401" s="270"/>
      <c r="C401" s="263"/>
      <c r="D401" s="262"/>
      <c r="E401" s="299"/>
      <c r="F401" s="271"/>
      <c r="G401" s="271"/>
      <c r="H401" s="300"/>
      <c r="I401" s="273"/>
      <c r="J401" s="300"/>
      <c r="K401" s="300"/>
      <c r="L401" s="300"/>
      <c r="M401" s="262"/>
      <c r="N401" s="273"/>
      <c r="O401" s="273"/>
      <c r="P401" s="262"/>
      <c r="Q401" s="273"/>
      <c r="R401" s="273"/>
      <c r="S401" s="262"/>
    </row>
    <row r="402" spans="1:19">
      <c r="A402" s="262"/>
      <c r="B402" s="270"/>
      <c r="C402" s="263"/>
      <c r="D402" s="262"/>
      <c r="E402" s="299"/>
      <c r="F402" s="271"/>
      <c r="G402" s="271"/>
      <c r="H402" s="300"/>
      <c r="I402" s="273"/>
      <c r="J402" s="300"/>
      <c r="K402" s="300"/>
      <c r="L402" s="300"/>
      <c r="M402" s="262"/>
      <c r="N402" s="273"/>
      <c r="O402" s="273"/>
      <c r="P402" s="262"/>
      <c r="Q402" s="273"/>
      <c r="R402" s="273"/>
      <c r="S402" s="262"/>
    </row>
    <row r="403" spans="1:19">
      <c r="A403" s="262"/>
      <c r="B403" s="270"/>
      <c r="C403" s="263"/>
      <c r="D403" s="262"/>
      <c r="E403" s="299"/>
      <c r="F403" s="271"/>
      <c r="G403" s="271"/>
      <c r="H403" s="300"/>
      <c r="I403" s="273"/>
      <c r="J403" s="300"/>
      <c r="K403" s="300"/>
      <c r="L403" s="300"/>
      <c r="M403" s="262"/>
      <c r="N403" s="273"/>
      <c r="O403" s="273"/>
      <c r="P403" s="262"/>
      <c r="Q403" s="273"/>
      <c r="R403" s="273"/>
      <c r="S403" s="262"/>
    </row>
    <row r="404" spans="1:19">
      <c r="A404" s="262"/>
      <c r="B404" s="270"/>
      <c r="C404" s="263"/>
      <c r="D404" s="262"/>
      <c r="E404" s="299"/>
      <c r="F404" s="271"/>
      <c r="G404" s="271"/>
      <c r="H404" s="300"/>
      <c r="I404" s="273"/>
      <c r="J404" s="300"/>
      <c r="K404" s="300"/>
      <c r="L404" s="300"/>
      <c r="M404" s="262"/>
      <c r="N404" s="273"/>
      <c r="O404" s="273"/>
      <c r="P404" s="262"/>
      <c r="Q404" s="273"/>
      <c r="R404" s="273"/>
      <c r="S404" s="262"/>
    </row>
    <row r="405" spans="1:19">
      <c r="A405" s="262"/>
      <c r="B405" s="270"/>
      <c r="C405" s="263"/>
      <c r="D405" s="262"/>
      <c r="E405" s="299"/>
      <c r="F405" s="271"/>
      <c r="G405" s="271"/>
      <c r="H405" s="300"/>
      <c r="I405" s="273"/>
      <c r="J405" s="300"/>
      <c r="K405" s="300"/>
      <c r="L405" s="300"/>
      <c r="M405" s="262"/>
      <c r="N405" s="273"/>
      <c r="O405" s="273"/>
      <c r="P405" s="262"/>
      <c r="Q405" s="273"/>
      <c r="R405" s="273"/>
      <c r="S405" s="262"/>
    </row>
    <row r="406" spans="1:19">
      <c r="A406" s="262"/>
      <c r="B406" s="270"/>
      <c r="C406" s="263"/>
      <c r="D406" s="262"/>
      <c r="E406" s="299"/>
      <c r="F406" s="271"/>
      <c r="G406" s="271"/>
      <c r="H406" s="300"/>
      <c r="I406" s="273"/>
      <c r="J406" s="300"/>
      <c r="K406" s="300"/>
      <c r="L406" s="300"/>
      <c r="M406" s="262"/>
      <c r="N406" s="273"/>
      <c r="O406" s="273"/>
      <c r="P406" s="262"/>
      <c r="Q406" s="273"/>
      <c r="R406" s="273"/>
      <c r="S406" s="262"/>
    </row>
    <row r="407" spans="1:19">
      <c r="A407" s="262"/>
      <c r="B407" s="270"/>
      <c r="C407" s="263"/>
      <c r="D407" s="262"/>
      <c r="E407" s="299"/>
      <c r="F407" s="271"/>
      <c r="G407" s="271"/>
      <c r="H407" s="300"/>
      <c r="I407" s="273"/>
      <c r="J407" s="300"/>
      <c r="K407" s="300"/>
      <c r="L407" s="300"/>
      <c r="M407" s="262"/>
      <c r="N407" s="273"/>
      <c r="O407" s="273"/>
      <c r="P407" s="262"/>
      <c r="Q407" s="273"/>
      <c r="R407" s="273"/>
      <c r="S407" s="262"/>
    </row>
    <row r="408" spans="1:19">
      <c r="A408" s="262"/>
      <c r="B408" s="270"/>
      <c r="C408" s="263"/>
      <c r="D408" s="262"/>
      <c r="E408" s="299"/>
      <c r="F408" s="271"/>
      <c r="G408" s="271"/>
      <c r="H408" s="300"/>
      <c r="I408" s="273"/>
      <c r="J408" s="300"/>
      <c r="K408" s="300"/>
      <c r="L408" s="300"/>
      <c r="M408" s="262"/>
      <c r="N408" s="273"/>
      <c r="O408" s="273"/>
      <c r="P408" s="262"/>
      <c r="Q408" s="273"/>
      <c r="R408" s="273"/>
      <c r="S408" s="262"/>
    </row>
    <row r="409" spans="1:19">
      <c r="A409" s="262"/>
      <c r="B409" s="270"/>
      <c r="C409" s="263"/>
      <c r="D409" s="262"/>
      <c r="E409" s="299"/>
      <c r="F409" s="271"/>
      <c r="G409" s="271"/>
      <c r="H409" s="300"/>
      <c r="I409" s="273"/>
      <c r="J409" s="300"/>
      <c r="K409" s="300"/>
      <c r="L409" s="300"/>
      <c r="M409" s="262"/>
      <c r="N409" s="273"/>
      <c r="O409" s="273"/>
      <c r="P409" s="262"/>
      <c r="Q409" s="273"/>
      <c r="R409" s="273"/>
      <c r="S409" s="262"/>
    </row>
    <row r="410" spans="1:19">
      <c r="A410" s="262"/>
      <c r="B410" s="270"/>
      <c r="C410" s="263"/>
      <c r="D410" s="262"/>
      <c r="E410" s="299"/>
      <c r="F410" s="271"/>
      <c r="G410" s="271"/>
      <c r="H410" s="300"/>
      <c r="I410" s="273"/>
      <c r="J410" s="300"/>
      <c r="K410" s="300"/>
      <c r="L410" s="300"/>
      <c r="M410" s="262"/>
      <c r="N410" s="273"/>
      <c r="O410" s="273"/>
      <c r="P410" s="262"/>
      <c r="Q410" s="273"/>
      <c r="R410" s="273"/>
      <c r="S410" s="262"/>
    </row>
    <row r="411" spans="1:19">
      <c r="A411" s="262"/>
      <c r="B411" s="270"/>
      <c r="C411" s="263"/>
      <c r="D411" s="262"/>
      <c r="E411" s="299"/>
      <c r="F411" s="271"/>
      <c r="G411" s="271"/>
      <c r="H411" s="300"/>
      <c r="I411" s="273"/>
      <c r="J411" s="300"/>
      <c r="K411" s="300"/>
      <c r="L411" s="300"/>
      <c r="M411" s="262"/>
      <c r="N411" s="273"/>
      <c r="O411" s="273"/>
      <c r="P411" s="262"/>
      <c r="Q411" s="273"/>
      <c r="R411" s="273"/>
      <c r="S411" s="262"/>
    </row>
    <row r="412" spans="1:19">
      <c r="A412" s="262"/>
      <c r="B412" s="270"/>
      <c r="C412" s="263"/>
      <c r="D412" s="262"/>
      <c r="E412" s="299"/>
      <c r="F412" s="271"/>
      <c r="G412" s="271"/>
      <c r="H412" s="300"/>
      <c r="I412" s="273"/>
      <c r="J412" s="300"/>
      <c r="K412" s="300"/>
      <c r="L412" s="300"/>
      <c r="M412" s="262"/>
      <c r="N412" s="273"/>
      <c r="O412" s="273"/>
      <c r="P412" s="262"/>
      <c r="Q412" s="273"/>
      <c r="R412" s="273"/>
      <c r="S412" s="262"/>
    </row>
    <row r="413" spans="1:19">
      <c r="A413" s="262"/>
      <c r="B413" s="270"/>
      <c r="C413" s="263"/>
      <c r="D413" s="262"/>
      <c r="E413" s="299"/>
      <c r="F413" s="271"/>
      <c r="G413" s="271"/>
      <c r="H413" s="300"/>
      <c r="I413" s="273"/>
      <c r="J413" s="300"/>
      <c r="K413" s="300"/>
      <c r="L413" s="300"/>
      <c r="M413" s="262"/>
      <c r="N413" s="273"/>
      <c r="O413" s="273"/>
      <c r="P413" s="262"/>
      <c r="Q413" s="273"/>
      <c r="R413" s="273"/>
      <c r="S413" s="262"/>
    </row>
    <row r="414" spans="1:19">
      <c r="A414" s="262"/>
      <c r="B414" s="270"/>
      <c r="C414" s="263"/>
      <c r="D414" s="262"/>
      <c r="E414" s="299"/>
      <c r="F414" s="271"/>
      <c r="G414" s="271"/>
      <c r="H414" s="300"/>
      <c r="I414" s="273"/>
      <c r="J414" s="300"/>
      <c r="K414" s="300"/>
      <c r="L414" s="300"/>
      <c r="M414" s="262"/>
      <c r="N414" s="273"/>
      <c r="O414" s="273"/>
      <c r="P414" s="262"/>
      <c r="Q414" s="273"/>
      <c r="R414" s="273"/>
      <c r="S414" s="262"/>
    </row>
    <row r="415" spans="1:19">
      <c r="A415" s="262"/>
      <c r="B415" s="270"/>
      <c r="C415" s="263"/>
      <c r="D415" s="262"/>
      <c r="E415" s="299"/>
      <c r="F415" s="271"/>
      <c r="G415" s="271"/>
      <c r="H415" s="300"/>
      <c r="I415" s="273"/>
      <c r="J415" s="300"/>
      <c r="K415" s="300"/>
      <c r="L415" s="300"/>
      <c r="M415" s="262"/>
      <c r="N415" s="273"/>
      <c r="O415" s="273"/>
      <c r="P415" s="262"/>
      <c r="Q415" s="273"/>
      <c r="R415" s="273"/>
      <c r="S415" s="262"/>
    </row>
    <row r="416" spans="1:19">
      <c r="A416" s="262"/>
      <c r="B416" s="270"/>
      <c r="C416" s="263"/>
      <c r="D416" s="262"/>
      <c r="E416" s="299"/>
      <c r="F416" s="271"/>
      <c r="G416" s="271"/>
      <c r="H416" s="300"/>
      <c r="I416" s="273"/>
      <c r="J416" s="300"/>
      <c r="K416" s="300"/>
      <c r="L416" s="300"/>
      <c r="M416" s="262"/>
      <c r="N416" s="273"/>
      <c r="O416" s="273"/>
      <c r="P416" s="262"/>
      <c r="Q416" s="273"/>
      <c r="R416" s="273"/>
      <c r="S416" s="262"/>
    </row>
    <row r="417" spans="1:19">
      <c r="A417" s="262"/>
      <c r="B417" s="270"/>
      <c r="C417" s="263"/>
      <c r="D417" s="262"/>
      <c r="E417" s="299"/>
      <c r="F417" s="271"/>
      <c r="G417" s="271"/>
      <c r="H417" s="300"/>
      <c r="I417" s="273"/>
      <c r="J417" s="300"/>
      <c r="K417" s="300"/>
      <c r="L417" s="300"/>
      <c r="M417" s="262"/>
      <c r="N417" s="273"/>
      <c r="O417" s="273"/>
      <c r="P417" s="262"/>
      <c r="Q417" s="273"/>
      <c r="R417" s="273"/>
      <c r="S417" s="262"/>
    </row>
    <row r="418" spans="1:19">
      <c r="A418" s="262"/>
      <c r="B418" s="270"/>
      <c r="C418" s="263"/>
      <c r="D418" s="262"/>
      <c r="E418" s="299"/>
      <c r="F418" s="271"/>
      <c r="G418" s="271"/>
      <c r="H418" s="300"/>
      <c r="I418" s="273"/>
      <c r="J418" s="300"/>
      <c r="K418" s="300"/>
      <c r="L418" s="300"/>
      <c r="M418" s="262"/>
      <c r="N418" s="273"/>
      <c r="O418" s="273"/>
      <c r="P418" s="262"/>
      <c r="Q418" s="273"/>
      <c r="R418" s="273"/>
      <c r="S418" s="262"/>
    </row>
    <row r="419" spans="1:19">
      <c r="A419" s="262"/>
      <c r="B419" s="270"/>
      <c r="C419" s="263"/>
      <c r="D419" s="262"/>
      <c r="E419" s="299"/>
      <c r="F419" s="271"/>
      <c r="G419" s="271"/>
      <c r="H419" s="300"/>
      <c r="I419" s="273"/>
      <c r="J419" s="300"/>
      <c r="K419" s="300"/>
      <c r="L419" s="300"/>
      <c r="M419" s="262"/>
      <c r="N419" s="273"/>
      <c r="O419" s="273"/>
      <c r="P419" s="262"/>
      <c r="Q419" s="273"/>
      <c r="R419" s="273"/>
      <c r="S419" s="262"/>
    </row>
    <row r="420" spans="1:19">
      <c r="A420" s="262"/>
      <c r="B420" s="270"/>
      <c r="C420" s="263"/>
      <c r="D420" s="262"/>
      <c r="E420" s="299"/>
      <c r="F420" s="271"/>
      <c r="G420" s="271"/>
      <c r="H420" s="300"/>
      <c r="I420" s="273"/>
      <c r="J420" s="300"/>
      <c r="K420" s="300"/>
      <c r="L420" s="300"/>
      <c r="M420" s="262"/>
      <c r="N420" s="273"/>
      <c r="O420" s="273"/>
      <c r="P420" s="262"/>
      <c r="Q420" s="273"/>
      <c r="R420" s="273"/>
      <c r="S420" s="262"/>
    </row>
    <row r="421" spans="1:19">
      <c r="A421" s="262"/>
      <c r="B421" s="270"/>
      <c r="C421" s="263"/>
      <c r="D421" s="262"/>
      <c r="E421" s="299"/>
      <c r="F421" s="271"/>
      <c r="G421" s="271"/>
      <c r="H421" s="300"/>
      <c r="I421" s="273"/>
      <c r="J421" s="300"/>
      <c r="K421" s="300"/>
      <c r="L421" s="300"/>
      <c r="M421" s="262"/>
      <c r="N421" s="273"/>
      <c r="O421" s="273"/>
      <c r="P421" s="262"/>
      <c r="Q421" s="273"/>
      <c r="R421" s="273"/>
      <c r="S421" s="262"/>
    </row>
    <row r="422" spans="1:19">
      <c r="A422" s="262"/>
      <c r="B422" s="270"/>
      <c r="C422" s="263"/>
      <c r="D422" s="262"/>
      <c r="E422" s="299"/>
      <c r="F422" s="271"/>
      <c r="G422" s="271"/>
      <c r="H422" s="300"/>
      <c r="I422" s="273"/>
      <c r="J422" s="300"/>
      <c r="K422" s="300"/>
      <c r="L422" s="300"/>
      <c r="M422" s="262"/>
      <c r="N422" s="273"/>
      <c r="O422" s="273"/>
      <c r="P422" s="262"/>
      <c r="Q422" s="273"/>
      <c r="R422" s="273"/>
      <c r="S422" s="262"/>
    </row>
    <row r="423" spans="1:19">
      <c r="A423" s="262"/>
      <c r="B423" s="270"/>
      <c r="C423" s="263"/>
      <c r="D423" s="262"/>
      <c r="E423" s="299"/>
      <c r="F423" s="271"/>
      <c r="G423" s="271"/>
      <c r="H423" s="300"/>
      <c r="I423" s="273"/>
      <c r="J423" s="300"/>
      <c r="K423" s="300"/>
      <c r="L423" s="300"/>
      <c r="M423" s="262"/>
      <c r="N423" s="273"/>
      <c r="O423" s="273"/>
      <c r="P423" s="262"/>
      <c r="Q423" s="273"/>
      <c r="R423" s="273"/>
      <c r="S423" s="262"/>
    </row>
    <row r="424" spans="1:19">
      <c r="A424" s="262"/>
      <c r="B424" s="270"/>
      <c r="C424" s="263"/>
      <c r="D424" s="262"/>
      <c r="E424" s="299"/>
      <c r="F424" s="271"/>
      <c r="G424" s="271"/>
      <c r="H424" s="300"/>
      <c r="I424" s="273"/>
      <c r="J424" s="300"/>
      <c r="K424" s="300"/>
      <c r="L424" s="300"/>
      <c r="M424" s="262"/>
      <c r="N424" s="273"/>
      <c r="O424" s="273"/>
      <c r="P424" s="262"/>
      <c r="Q424" s="273"/>
      <c r="R424" s="273"/>
      <c r="S424" s="262"/>
    </row>
    <row r="425" spans="1:19">
      <c r="A425" s="262"/>
      <c r="B425" s="270"/>
      <c r="C425" s="263"/>
      <c r="D425" s="262"/>
      <c r="E425" s="299"/>
      <c r="F425" s="271"/>
      <c r="G425" s="271"/>
      <c r="H425" s="300"/>
      <c r="I425" s="273"/>
      <c r="J425" s="300"/>
      <c r="K425" s="300"/>
      <c r="L425" s="300"/>
      <c r="M425" s="262"/>
      <c r="N425" s="273"/>
      <c r="O425" s="273"/>
      <c r="P425" s="262"/>
      <c r="Q425" s="273"/>
      <c r="R425" s="273"/>
      <c r="S425" s="262"/>
    </row>
    <row r="426" spans="1:19">
      <c r="A426" s="262"/>
      <c r="B426" s="270"/>
      <c r="C426" s="263"/>
      <c r="D426" s="262"/>
      <c r="E426" s="299"/>
      <c r="F426" s="271"/>
      <c r="G426" s="271"/>
      <c r="H426" s="300"/>
      <c r="I426" s="273"/>
      <c r="J426" s="300"/>
      <c r="K426" s="300"/>
      <c r="L426" s="300"/>
      <c r="M426" s="262"/>
      <c r="N426" s="273"/>
      <c r="O426" s="273"/>
      <c r="P426" s="262"/>
      <c r="Q426" s="273"/>
      <c r="R426" s="273"/>
      <c r="S426" s="262"/>
    </row>
    <row r="427" spans="1:19">
      <c r="A427" s="262"/>
      <c r="B427" s="270"/>
      <c r="C427" s="263"/>
      <c r="D427" s="262"/>
      <c r="E427" s="299"/>
      <c r="F427" s="271"/>
      <c r="G427" s="271"/>
      <c r="H427" s="300"/>
      <c r="I427" s="273"/>
      <c r="J427" s="300"/>
      <c r="K427" s="300"/>
      <c r="L427" s="300"/>
      <c r="M427" s="262"/>
      <c r="N427" s="273"/>
      <c r="O427" s="273"/>
      <c r="P427" s="262"/>
      <c r="Q427" s="273"/>
      <c r="R427" s="273"/>
      <c r="S427" s="262"/>
    </row>
    <row r="428" spans="1:19">
      <c r="A428" s="262"/>
      <c r="B428" s="270"/>
      <c r="C428" s="263"/>
      <c r="D428" s="262"/>
      <c r="E428" s="299"/>
      <c r="F428" s="271"/>
      <c r="G428" s="271"/>
      <c r="H428" s="300"/>
      <c r="I428" s="273"/>
      <c r="J428" s="300"/>
      <c r="K428" s="300"/>
      <c r="L428" s="300"/>
      <c r="M428" s="262"/>
      <c r="N428" s="273"/>
      <c r="O428" s="273"/>
      <c r="P428" s="262"/>
      <c r="Q428" s="273"/>
      <c r="R428" s="273"/>
      <c r="S428" s="262"/>
    </row>
    <row r="429" spans="1:19">
      <c r="A429" s="262"/>
      <c r="B429" s="270"/>
      <c r="C429" s="263"/>
      <c r="D429" s="262"/>
      <c r="E429" s="299"/>
      <c r="F429" s="271"/>
      <c r="G429" s="271"/>
      <c r="H429" s="300"/>
      <c r="I429" s="273"/>
      <c r="J429" s="300"/>
      <c r="K429" s="300"/>
      <c r="L429" s="300"/>
      <c r="M429" s="262"/>
      <c r="N429" s="273"/>
      <c r="O429" s="273"/>
      <c r="P429" s="262"/>
      <c r="Q429" s="273"/>
      <c r="R429" s="273"/>
      <c r="S429" s="262"/>
    </row>
    <row r="430" spans="1:19">
      <c r="A430" s="262"/>
      <c r="B430" s="270"/>
      <c r="C430" s="263"/>
      <c r="D430" s="262"/>
      <c r="E430" s="299"/>
      <c r="F430" s="271"/>
      <c r="G430" s="271"/>
      <c r="H430" s="300"/>
      <c r="I430" s="273"/>
      <c r="J430" s="300"/>
      <c r="K430" s="300"/>
      <c r="L430" s="300"/>
      <c r="M430" s="262"/>
      <c r="N430" s="273"/>
      <c r="O430" s="273"/>
      <c r="P430" s="262"/>
      <c r="Q430" s="273"/>
      <c r="R430" s="273"/>
      <c r="S430" s="262"/>
    </row>
    <row r="431" spans="1:19">
      <c r="A431" s="262"/>
      <c r="B431" s="270"/>
      <c r="C431" s="263"/>
      <c r="D431" s="262"/>
      <c r="E431" s="299"/>
      <c r="F431" s="271"/>
      <c r="G431" s="271"/>
      <c r="H431" s="300"/>
      <c r="I431" s="273"/>
      <c r="J431" s="300"/>
      <c r="K431" s="300"/>
      <c r="L431" s="300"/>
      <c r="M431" s="262"/>
      <c r="N431" s="273"/>
      <c r="O431" s="273"/>
      <c r="P431" s="262"/>
      <c r="Q431" s="273"/>
      <c r="R431" s="273"/>
      <c r="S431" s="262"/>
    </row>
    <row r="432" spans="1:19">
      <c r="A432" s="262"/>
      <c r="B432" s="270"/>
      <c r="C432" s="263"/>
      <c r="D432" s="262"/>
      <c r="E432" s="299"/>
      <c r="F432" s="271"/>
      <c r="G432" s="271"/>
      <c r="H432" s="300"/>
      <c r="I432" s="273"/>
      <c r="J432" s="300"/>
      <c r="K432" s="300"/>
      <c r="L432" s="300"/>
      <c r="M432" s="262"/>
      <c r="N432" s="273"/>
      <c r="O432" s="273"/>
      <c r="P432" s="262"/>
      <c r="Q432" s="273"/>
      <c r="R432" s="273"/>
      <c r="S432" s="262"/>
    </row>
    <row r="433" spans="1:19">
      <c r="A433" s="262"/>
      <c r="B433" s="270"/>
      <c r="C433" s="263"/>
      <c r="D433" s="262"/>
      <c r="E433" s="299"/>
      <c r="F433" s="271"/>
      <c r="G433" s="271"/>
      <c r="H433" s="300"/>
      <c r="I433" s="273"/>
      <c r="J433" s="300"/>
      <c r="K433" s="300"/>
      <c r="L433" s="300"/>
      <c r="M433" s="262"/>
      <c r="N433" s="273"/>
      <c r="O433" s="273"/>
      <c r="P433" s="262"/>
      <c r="Q433" s="273"/>
      <c r="R433" s="273"/>
      <c r="S433" s="262"/>
    </row>
    <row r="434" spans="1:19">
      <c r="A434" s="262"/>
      <c r="B434" s="270"/>
      <c r="C434" s="263"/>
      <c r="D434" s="262"/>
      <c r="E434" s="299"/>
      <c r="F434" s="271"/>
      <c r="G434" s="271"/>
      <c r="H434" s="300"/>
      <c r="I434" s="273"/>
      <c r="J434" s="300"/>
      <c r="K434" s="300"/>
      <c r="L434" s="300"/>
      <c r="M434" s="262"/>
      <c r="N434" s="273"/>
      <c r="O434" s="273"/>
      <c r="P434" s="262"/>
      <c r="Q434" s="273"/>
      <c r="R434" s="273"/>
      <c r="S434" s="262"/>
    </row>
    <row r="435" spans="1:19">
      <c r="A435" s="262"/>
      <c r="B435" s="270"/>
      <c r="C435" s="263"/>
      <c r="D435" s="262"/>
      <c r="E435" s="299"/>
      <c r="F435" s="271"/>
      <c r="G435" s="271"/>
      <c r="H435" s="300"/>
      <c r="I435" s="273"/>
      <c r="J435" s="300"/>
      <c r="K435" s="300"/>
      <c r="L435" s="300"/>
      <c r="M435" s="262"/>
      <c r="N435" s="273"/>
      <c r="O435" s="273"/>
      <c r="P435" s="262"/>
      <c r="Q435" s="273"/>
      <c r="R435" s="273"/>
      <c r="S435" s="262"/>
    </row>
    <row r="436" spans="1:19">
      <c r="A436" s="262"/>
      <c r="B436" s="270"/>
      <c r="C436" s="263"/>
      <c r="D436" s="262"/>
      <c r="E436" s="299"/>
      <c r="F436" s="271"/>
      <c r="G436" s="271"/>
      <c r="H436" s="300"/>
      <c r="I436" s="273"/>
      <c r="J436" s="300"/>
      <c r="K436" s="300"/>
      <c r="L436" s="300"/>
      <c r="M436" s="262"/>
      <c r="N436" s="273"/>
      <c r="O436" s="273"/>
      <c r="P436" s="262"/>
      <c r="Q436" s="273"/>
      <c r="R436" s="273"/>
      <c r="S436" s="262"/>
    </row>
    <row r="437" spans="1:19">
      <c r="A437" s="262"/>
      <c r="B437" s="270"/>
      <c r="C437" s="263"/>
      <c r="D437" s="262"/>
      <c r="E437" s="299"/>
      <c r="F437" s="271"/>
      <c r="G437" s="271"/>
      <c r="H437" s="300"/>
      <c r="I437" s="273"/>
      <c r="J437" s="300"/>
      <c r="K437" s="300"/>
      <c r="L437" s="300"/>
      <c r="M437" s="262"/>
      <c r="N437" s="273"/>
      <c r="O437" s="273"/>
      <c r="P437" s="262"/>
      <c r="Q437" s="273"/>
      <c r="R437" s="273"/>
      <c r="S437" s="262"/>
    </row>
    <row r="438" spans="1:19">
      <c r="A438" s="262"/>
      <c r="B438" s="270"/>
      <c r="C438" s="263"/>
      <c r="D438" s="262"/>
      <c r="E438" s="299"/>
      <c r="F438" s="271"/>
      <c r="G438" s="271"/>
      <c r="H438" s="300"/>
      <c r="I438" s="273"/>
      <c r="J438" s="300"/>
      <c r="K438" s="300"/>
      <c r="L438" s="300"/>
      <c r="M438" s="262"/>
      <c r="N438" s="273"/>
      <c r="O438" s="273"/>
      <c r="P438" s="262"/>
      <c r="Q438" s="273"/>
      <c r="R438" s="273"/>
      <c r="S438" s="262"/>
    </row>
    <row r="439" spans="1:19">
      <c r="A439" s="262"/>
      <c r="B439" s="270"/>
      <c r="C439" s="263"/>
      <c r="D439" s="262"/>
      <c r="E439" s="299"/>
      <c r="F439" s="271"/>
      <c r="G439" s="271"/>
      <c r="H439" s="300"/>
      <c r="I439" s="273"/>
      <c r="J439" s="300"/>
      <c r="K439" s="300"/>
      <c r="L439" s="300"/>
      <c r="M439" s="262"/>
      <c r="N439" s="273"/>
      <c r="O439" s="273"/>
      <c r="P439" s="262"/>
      <c r="Q439" s="273"/>
      <c r="R439" s="273"/>
      <c r="S439" s="262"/>
    </row>
    <row r="440" spans="1:19">
      <c r="A440" s="262"/>
      <c r="B440" s="270"/>
      <c r="C440" s="263"/>
      <c r="D440" s="262"/>
      <c r="E440" s="299"/>
      <c r="F440" s="271"/>
      <c r="G440" s="271"/>
      <c r="H440" s="300"/>
      <c r="I440" s="273"/>
      <c r="J440" s="300"/>
      <c r="K440" s="300"/>
      <c r="L440" s="300"/>
      <c r="M440" s="262"/>
      <c r="N440" s="273"/>
      <c r="O440" s="273"/>
      <c r="P440" s="262"/>
      <c r="Q440" s="273"/>
      <c r="R440" s="273"/>
      <c r="S440" s="262"/>
    </row>
    <row r="441" spans="1:19">
      <c r="A441" s="262"/>
      <c r="B441" s="270"/>
      <c r="C441" s="263"/>
      <c r="D441" s="262"/>
      <c r="E441" s="299"/>
      <c r="F441" s="271"/>
      <c r="G441" s="271"/>
      <c r="H441" s="300"/>
      <c r="I441" s="273"/>
      <c r="J441" s="300"/>
      <c r="K441" s="300"/>
      <c r="L441" s="300"/>
      <c r="M441" s="262"/>
      <c r="N441" s="273"/>
      <c r="O441" s="273"/>
      <c r="P441" s="262"/>
      <c r="Q441" s="273"/>
      <c r="R441" s="273"/>
      <c r="S441" s="262"/>
    </row>
    <row r="442" spans="1:19">
      <c r="A442" s="262"/>
      <c r="B442" s="270"/>
      <c r="C442" s="263"/>
      <c r="D442" s="262"/>
      <c r="E442" s="299"/>
      <c r="F442" s="271"/>
      <c r="G442" s="271"/>
      <c r="H442" s="300"/>
      <c r="I442" s="273"/>
      <c r="J442" s="300"/>
      <c r="K442" s="300"/>
      <c r="L442" s="300"/>
      <c r="M442" s="262"/>
      <c r="N442" s="273"/>
      <c r="O442" s="273"/>
      <c r="P442" s="262"/>
      <c r="Q442" s="273"/>
      <c r="R442" s="273"/>
      <c r="S442" s="262"/>
    </row>
    <row r="443" spans="1:19">
      <c r="A443" s="262"/>
      <c r="B443" s="270"/>
      <c r="C443" s="263"/>
      <c r="D443" s="262"/>
      <c r="E443" s="299"/>
      <c r="F443" s="271"/>
      <c r="G443" s="271"/>
      <c r="H443" s="300"/>
      <c r="I443" s="273"/>
      <c r="J443" s="300"/>
      <c r="K443" s="300"/>
      <c r="L443" s="300"/>
      <c r="M443" s="262"/>
      <c r="N443" s="273"/>
      <c r="O443" s="273"/>
      <c r="P443" s="262"/>
      <c r="Q443" s="273"/>
      <c r="R443" s="273"/>
      <c r="S443" s="262"/>
    </row>
    <row r="444" spans="1:19">
      <c r="A444" s="262"/>
      <c r="B444" s="270"/>
      <c r="C444" s="263"/>
      <c r="D444" s="262"/>
      <c r="E444" s="299"/>
      <c r="F444" s="271"/>
      <c r="G444" s="271"/>
      <c r="H444" s="300"/>
      <c r="I444" s="273"/>
      <c r="J444" s="300"/>
      <c r="K444" s="300"/>
      <c r="L444" s="300"/>
      <c r="M444" s="262"/>
      <c r="N444" s="273"/>
      <c r="O444" s="273"/>
      <c r="P444" s="262"/>
      <c r="Q444" s="273"/>
      <c r="R444" s="273"/>
      <c r="S444" s="262"/>
    </row>
    <row r="445" spans="1:19">
      <c r="A445" s="262"/>
      <c r="B445" s="270"/>
      <c r="C445" s="263"/>
      <c r="D445" s="262"/>
      <c r="E445" s="299"/>
      <c r="F445" s="271"/>
      <c r="G445" s="271"/>
      <c r="H445" s="300"/>
      <c r="I445" s="273"/>
      <c r="J445" s="300"/>
      <c r="K445" s="300"/>
      <c r="L445" s="300"/>
      <c r="M445" s="262"/>
      <c r="N445" s="273"/>
      <c r="O445" s="273"/>
      <c r="P445" s="262"/>
      <c r="Q445" s="273"/>
      <c r="R445" s="273"/>
      <c r="S445" s="262"/>
    </row>
    <row r="446" spans="1:19">
      <c r="A446" s="262"/>
      <c r="B446" s="263"/>
      <c r="C446" s="263"/>
      <c r="D446" s="262"/>
      <c r="E446" s="299"/>
      <c r="F446" s="271"/>
      <c r="G446" s="262"/>
      <c r="H446" s="300"/>
      <c r="I446" s="273"/>
      <c r="J446" s="300"/>
      <c r="K446" s="300"/>
      <c r="L446" s="300"/>
      <c r="M446" s="262"/>
      <c r="N446" s="273"/>
      <c r="O446" s="273"/>
      <c r="P446" s="262"/>
      <c r="Q446" s="273"/>
      <c r="R446" s="273"/>
      <c r="S446" s="262"/>
    </row>
    <row r="447" spans="1:19">
      <c r="A447" s="262"/>
      <c r="B447" s="263"/>
      <c r="C447" s="263"/>
      <c r="D447" s="262"/>
      <c r="E447" s="299"/>
      <c r="F447" s="271"/>
      <c r="G447" s="262"/>
      <c r="H447" s="300"/>
      <c r="I447" s="273"/>
      <c r="J447" s="300"/>
      <c r="K447" s="300"/>
      <c r="L447" s="300"/>
      <c r="M447" s="262"/>
      <c r="N447" s="273"/>
      <c r="O447" s="273"/>
      <c r="P447" s="262"/>
      <c r="Q447" s="273"/>
      <c r="R447" s="273"/>
      <c r="S447" s="262"/>
    </row>
    <row r="448" spans="1:19">
      <c r="A448" s="262"/>
      <c r="B448" s="263"/>
      <c r="C448" s="263"/>
      <c r="D448" s="262"/>
      <c r="E448" s="299"/>
      <c r="F448" s="271"/>
      <c r="G448" s="262"/>
      <c r="H448" s="300"/>
      <c r="I448" s="273"/>
      <c r="J448" s="300"/>
      <c r="K448" s="300"/>
      <c r="L448" s="300"/>
      <c r="M448" s="262"/>
      <c r="N448" s="273"/>
      <c r="O448" s="273"/>
      <c r="P448" s="262"/>
      <c r="Q448" s="273"/>
      <c r="R448" s="273"/>
      <c r="S448" s="262"/>
    </row>
    <row r="449" spans="1:19">
      <c r="A449" s="262"/>
      <c r="B449" s="263"/>
      <c r="C449" s="263"/>
      <c r="D449" s="262"/>
      <c r="E449" s="299"/>
      <c r="F449" s="271"/>
      <c r="G449" s="262"/>
      <c r="H449" s="300"/>
      <c r="I449" s="273"/>
      <c r="J449" s="300"/>
      <c r="K449" s="300"/>
      <c r="L449" s="300"/>
      <c r="M449" s="262"/>
      <c r="N449" s="273"/>
      <c r="O449" s="273"/>
      <c r="P449" s="262"/>
      <c r="Q449" s="273"/>
      <c r="R449" s="273"/>
      <c r="S449" s="262"/>
    </row>
    <row r="450" spans="1:19">
      <c r="A450" s="262"/>
      <c r="B450" s="270"/>
      <c r="C450" s="263"/>
      <c r="D450" s="262"/>
      <c r="E450" s="299"/>
      <c r="F450" s="304"/>
      <c r="G450" s="271"/>
      <c r="H450" s="300"/>
      <c r="I450" s="273"/>
      <c r="J450" s="300"/>
      <c r="K450" s="300"/>
      <c r="L450" s="300"/>
      <c r="M450" s="262"/>
      <c r="N450" s="273"/>
      <c r="O450" s="273"/>
      <c r="P450" s="262"/>
      <c r="Q450" s="273"/>
      <c r="R450" s="273"/>
      <c r="S450" s="262"/>
    </row>
    <row r="451" spans="1:19">
      <c r="A451" s="262"/>
      <c r="B451" s="270"/>
      <c r="C451" s="263"/>
      <c r="D451" s="262"/>
      <c r="E451" s="299"/>
      <c r="F451" s="304"/>
      <c r="G451" s="271"/>
      <c r="H451" s="300"/>
      <c r="I451" s="273"/>
      <c r="J451" s="300"/>
      <c r="K451" s="300"/>
      <c r="L451" s="300"/>
      <c r="M451" s="262"/>
      <c r="N451" s="273"/>
      <c r="O451" s="273"/>
      <c r="P451" s="262"/>
      <c r="Q451" s="273"/>
      <c r="R451" s="273"/>
      <c r="S451" s="262"/>
    </row>
    <row r="452" spans="1:19">
      <c r="A452" s="262"/>
      <c r="B452" s="270"/>
      <c r="C452" s="263"/>
      <c r="D452" s="262"/>
      <c r="E452" s="299"/>
      <c r="F452" s="304"/>
      <c r="G452" s="271"/>
      <c r="H452" s="300"/>
      <c r="I452" s="273"/>
      <c r="J452" s="300"/>
      <c r="K452" s="300"/>
      <c r="L452" s="300"/>
      <c r="M452" s="262"/>
      <c r="N452" s="273"/>
      <c r="O452" s="273"/>
      <c r="P452" s="262"/>
      <c r="Q452" s="273"/>
      <c r="R452" s="273"/>
      <c r="S452" s="262"/>
    </row>
    <row r="453" spans="1:19">
      <c r="A453" s="262"/>
      <c r="B453" s="270"/>
      <c r="C453" s="263"/>
      <c r="D453" s="262"/>
      <c r="E453" s="299"/>
      <c r="F453" s="304"/>
      <c r="G453" s="271"/>
      <c r="H453" s="300"/>
      <c r="I453" s="273"/>
      <c r="J453" s="300"/>
      <c r="K453" s="300"/>
      <c r="L453" s="300"/>
      <c r="M453" s="262"/>
      <c r="N453" s="273"/>
      <c r="O453" s="273"/>
      <c r="P453" s="262"/>
      <c r="Q453" s="273"/>
      <c r="R453" s="273"/>
      <c r="S453" s="262"/>
    </row>
    <row r="454" spans="1:19">
      <c r="A454" s="262"/>
      <c r="B454" s="270"/>
      <c r="C454" s="263"/>
      <c r="D454" s="262"/>
      <c r="E454" s="299"/>
      <c r="F454" s="304"/>
      <c r="G454" s="271"/>
      <c r="H454" s="300"/>
      <c r="I454" s="273"/>
      <c r="J454" s="300"/>
      <c r="K454" s="300"/>
      <c r="L454" s="300"/>
      <c r="M454" s="262"/>
      <c r="N454" s="273"/>
      <c r="O454" s="273"/>
      <c r="P454" s="262"/>
      <c r="Q454" s="273"/>
      <c r="R454" s="273"/>
      <c r="S454" s="262"/>
    </row>
    <row r="455" spans="1:19">
      <c r="A455" s="262"/>
      <c r="B455" s="270"/>
      <c r="C455" s="263"/>
      <c r="D455" s="262"/>
      <c r="E455" s="299"/>
      <c r="F455" s="304"/>
      <c r="G455" s="271"/>
      <c r="H455" s="300"/>
      <c r="I455" s="273"/>
      <c r="J455" s="300"/>
      <c r="K455" s="300"/>
      <c r="L455" s="300"/>
      <c r="M455" s="262"/>
      <c r="N455" s="273"/>
      <c r="O455" s="273"/>
      <c r="P455" s="262"/>
      <c r="Q455" s="273"/>
      <c r="R455" s="273"/>
      <c r="S455" s="262"/>
    </row>
    <row r="456" spans="1:19">
      <c r="A456" s="262"/>
      <c r="B456" s="270"/>
      <c r="C456" s="263"/>
      <c r="D456" s="262"/>
      <c r="E456" s="299"/>
      <c r="F456" s="304"/>
      <c r="G456" s="271"/>
      <c r="H456" s="300"/>
      <c r="I456" s="273"/>
      <c r="J456" s="300"/>
      <c r="K456" s="300"/>
      <c r="L456" s="300"/>
      <c r="M456" s="262"/>
      <c r="N456" s="273"/>
      <c r="O456" s="273"/>
      <c r="P456" s="262"/>
      <c r="Q456" s="273"/>
      <c r="R456" s="273"/>
      <c r="S456" s="262"/>
    </row>
    <row r="457" spans="1:19">
      <c r="A457" s="262"/>
      <c r="B457" s="270"/>
      <c r="C457" s="263"/>
      <c r="D457" s="262"/>
      <c r="E457" s="299"/>
      <c r="F457" s="304"/>
      <c r="G457" s="271"/>
      <c r="H457" s="300"/>
      <c r="I457" s="273"/>
      <c r="J457" s="300"/>
      <c r="K457" s="300"/>
      <c r="L457" s="300"/>
      <c r="M457" s="262"/>
      <c r="N457" s="273"/>
      <c r="O457" s="273"/>
      <c r="P457" s="262"/>
      <c r="Q457" s="273"/>
      <c r="R457" s="273"/>
      <c r="S457" s="262"/>
    </row>
    <row r="458" spans="1:19">
      <c r="A458" s="262"/>
      <c r="B458" s="270"/>
      <c r="C458" s="263"/>
      <c r="D458" s="262"/>
      <c r="E458" s="299"/>
      <c r="F458" s="304"/>
      <c r="G458" s="271"/>
      <c r="H458" s="300"/>
      <c r="I458" s="273"/>
      <c r="J458" s="300"/>
      <c r="K458" s="300"/>
      <c r="L458" s="300"/>
      <c r="M458" s="262"/>
      <c r="N458" s="273"/>
      <c r="O458" s="273"/>
      <c r="P458" s="262"/>
      <c r="Q458" s="273"/>
      <c r="R458" s="273"/>
      <c r="S458" s="262"/>
    </row>
    <row r="459" spans="1:19">
      <c r="A459" s="262"/>
      <c r="B459" s="270"/>
      <c r="C459" s="263"/>
      <c r="D459" s="262"/>
      <c r="E459" s="299"/>
      <c r="F459" s="304"/>
      <c r="G459" s="271"/>
      <c r="H459" s="300"/>
      <c r="I459" s="273"/>
      <c r="J459" s="300"/>
      <c r="K459" s="300"/>
      <c r="L459" s="300"/>
      <c r="M459" s="262"/>
      <c r="N459" s="273"/>
      <c r="O459" s="273"/>
      <c r="P459" s="262"/>
      <c r="Q459" s="273"/>
      <c r="R459" s="273"/>
      <c r="S459" s="262"/>
    </row>
    <row r="460" spans="1:19">
      <c r="A460" s="262"/>
      <c r="B460" s="270"/>
      <c r="C460" s="263"/>
      <c r="D460" s="262"/>
      <c r="E460" s="299"/>
      <c r="F460" s="304"/>
      <c r="G460" s="271"/>
      <c r="H460" s="300"/>
      <c r="I460" s="273"/>
      <c r="J460" s="300"/>
      <c r="K460" s="300"/>
      <c r="L460" s="300"/>
      <c r="M460" s="262"/>
      <c r="N460" s="273"/>
      <c r="O460" s="273"/>
      <c r="P460" s="262"/>
      <c r="Q460" s="273"/>
      <c r="R460" s="273"/>
      <c r="S460" s="262"/>
    </row>
    <row r="461" spans="1:19">
      <c r="A461" s="262"/>
      <c r="B461" s="270"/>
      <c r="C461" s="263"/>
      <c r="D461" s="262"/>
      <c r="E461" s="299"/>
      <c r="F461" s="304"/>
      <c r="G461" s="271"/>
      <c r="H461" s="300"/>
      <c r="I461" s="273"/>
      <c r="J461" s="300"/>
      <c r="K461" s="300"/>
      <c r="L461" s="300"/>
      <c r="M461" s="262"/>
      <c r="N461" s="273"/>
      <c r="O461" s="273"/>
      <c r="P461" s="262"/>
      <c r="Q461" s="273"/>
      <c r="R461" s="273"/>
      <c r="S461" s="262"/>
    </row>
    <row r="462" spans="1:19">
      <c r="A462" s="262"/>
      <c r="B462" s="270"/>
      <c r="C462" s="263"/>
      <c r="D462" s="262"/>
      <c r="E462" s="299"/>
      <c r="F462" s="304"/>
      <c r="G462" s="271"/>
      <c r="H462" s="300"/>
      <c r="I462" s="273"/>
      <c r="J462" s="300"/>
      <c r="K462" s="300"/>
      <c r="L462" s="300"/>
      <c r="M462" s="262"/>
      <c r="N462" s="273"/>
      <c r="O462" s="273"/>
      <c r="P462" s="262"/>
      <c r="Q462" s="273"/>
      <c r="R462" s="273"/>
      <c r="S462" s="262"/>
    </row>
    <row r="463" spans="1:19">
      <c r="A463" s="262"/>
      <c r="B463" s="270"/>
      <c r="C463" s="263"/>
      <c r="D463" s="262"/>
      <c r="E463" s="299"/>
      <c r="F463" s="304"/>
      <c r="G463" s="271"/>
      <c r="H463" s="300"/>
      <c r="I463" s="273"/>
      <c r="J463" s="300"/>
      <c r="K463" s="300"/>
      <c r="L463" s="300"/>
      <c r="M463" s="262"/>
      <c r="N463" s="273"/>
      <c r="O463" s="273"/>
      <c r="P463" s="262"/>
      <c r="Q463" s="273"/>
      <c r="R463" s="273"/>
      <c r="S463" s="262"/>
    </row>
    <row r="464" spans="1:19">
      <c r="A464" s="262"/>
      <c r="B464" s="270"/>
      <c r="C464" s="263"/>
      <c r="D464" s="262"/>
      <c r="E464" s="299"/>
      <c r="F464" s="304"/>
      <c r="G464" s="271"/>
      <c r="H464" s="300"/>
      <c r="I464" s="273"/>
      <c r="J464" s="300"/>
      <c r="K464" s="300"/>
      <c r="L464" s="300"/>
      <c r="M464" s="262"/>
      <c r="N464" s="273"/>
      <c r="O464" s="273"/>
      <c r="P464" s="262"/>
      <c r="Q464" s="273"/>
      <c r="R464" s="273"/>
      <c r="S464" s="262"/>
    </row>
    <row r="465" spans="1:19">
      <c r="A465" s="262"/>
      <c r="B465" s="270"/>
      <c r="C465" s="263"/>
      <c r="D465" s="262"/>
      <c r="E465" s="299"/>
      <c r="F465" s="304"/>
      <c r="G465" s="271"/>
      <c r="H465" s="300"/>
      <c r="I465" s="273"/>
      <c r="J465" s="300"/>
      <c r="K465" s="300"/>
      <c r="L465" s="300"/>
      <c r="M465" s="262"/>
      <c r="N465" s="273"/>
      <c r="O465" s="273"/>
      <c r="P465" s="262"/>
      <c r="Q465" s="273"/>
      <c r="R465" s="273"/>
      <c r="S465" s="262"/>
    </row>
    <row r="466" spans="1:19">
      <c r="A466" s="262"/>
      <c r="B466" s="270"/>
      <c r="C466" s="263"/>
      <c r="D466" s="262"/>
      <c r="E466" s="299"/>
      <c r="F466" s="304"/>
      <c r="G466" s="271"/>
      <c r="H466" s="300"/>
      <c r="I466" s="273"/>
      <c r="J466" s="300"/>
      <c r="K466" s="300"/>
      <c r="L466" s="300"/>
      <c r="M466" s="262"/>
      <c r="N466" s="273"/>
      <c r="O466" s="273"/>
      <c r="P466" s="262"/>
      <c r="Q466" s="273"/>
      <c r="R466" s="273"/>
      <c r="S466" s="262"/>
    </row>
    <row r="467" spans="1:19">
      <c r="A467" s="262"/>
      <c r="B467" s="270"/>
      <c r="C467" s="263"/>
      <c r="D467" s="262"/>
      <c r="E467" s="299"/>
      <c r="F467" s="304"/>
      <c r="G467" s="271"/>
      <c r="H467" s="300"/>
      <c r="I467" s="273"/>
      <c r="J467" s="300"/>
      <c r="K467" s="300"/>
      <c r="L467" s="300"/>
      <c r="M467" s="262"/>
      <c r="N467" s="273"/>
      <c r="O467" s="273"/>
      <c r="P467" s="262"/>
      <c r="Q467" s="273"/>
      <c r="R467" s="273"/>
      <c r="S467" s="262"/>
    </row>
    <row r="468" spans="1:19">
      <c r="A468" s="262"/>
      <c r="B468" s="270"/>
      <c r="C468" s="263"/>
      <c r="D468" s="262"/>
      <c r="E468" s="299"/>
      <c r="F468" s="304"/>
      <c r="G468" s="271"/>
      <c r="H468" s="300"/>
      <c r="I468" s="273"/>
      <c r="J468" s="300"/>
      <c r="K468" s="300"/>
      <c r="L468" s="300"/>
      <c r="M468" s="262"/>
      <c r="N468" s="273"/>
      <c r="O468" s="273"/>
      <c r="P468" s="262"/>
      <c r="Q468" s="273"/>
      <c r="R468" s="273"/>
      <c r="S468" s="262"/>
    </row>
    <row r="469" spans="1:19">
      <c r="A469" s="262"/>
      <c r="B469" s="270"/>
      <c r="C469" s="263"/>
      <c r="D469" s="262"/>
      <c r="E469" s="299"/>
      <c r="F469" s="304"/>
      <c r="G469" s="271"/>
      <c r="H469" s="300"/>
      <c r="I469" s="273"/>
      <c r="J469" s="300"/>
      <c r="K469" s="300"/>
      <c r="L469" s="300"/>
      <c r="M469" s="262"/>
      <c r="N469" s="273"/>
      <c r="O469" s="273"/>
      <c r="P469" s="262"/>
      <c r="Q469" s="273"/>
      <c r="R469" s="273"/>
      <c r="S469" s="262"/>
    </row>
    <row r="470" spans="1:19">
      <c r="A470" s="262"/>
      <c r="B470" s="270"/>
      <c r="C470" s="263"/>
      <c r="D470" s="262"/>
      <c r="E470" s="299"/>
      <c r="F470" s="304"/>
      <c r="G470" s="271"/>
      <c r="H470" s="300"/>
      <c r="I470" s="273"/>
      <c r="J470" s="300"/>
      <c r="K470" s="300"/>
      <c r="L470" s="300"/>
      <c r="M470" s="262"/>
      <c r="N470" s="273"/>
      <c r="O470" s="273"/>
      <c r="P470" s="262"/>
      <c r="Q470" s="273"/>
      <c r="R470" s="273"/>
      <c r="S470" s="262"/>
    </row>
    <row r="471" spans="1:19">
      <c r="A471" s="262"/>
      <c r="B471" s="270"/>
      <c r="C471" s="263"/>
      <c r="D471" s="262"/>
      <c r="E471" s="299"/>
      <c r="F471" s="304"/>
      <c r="G471" s="271"/>
      <c r="H471" s="300"/>
      <c r="I471" s="273"/>
      <c r="J471" s="300"/>
      <c r="K471" s="300"/>
      <c r="L471" s="300"/>
      <c r="M471" s="262"/>
      <c r="N471" s="273"/>
      <c r="O471" s="273"/>
      <c r="P471" s="262"/>
      <c r="Q471" s="273"/>
      <c r="R471" s="273"/>
      <c r="S471" s="262"/>
    </row>
    <row r="472" spans="1:19">
      <c r="A472" s="262"/>
      <c r="B472" s="270"/>
      <c r="C472" s="263"/>
      <c r="D472" s="262"/>
      <c r="E472" s="299"/>
      <c r="F472" s="304"/>
      <c r="G472" s="271"/>
      <c r="H472" s="300"/>
      <c r="I472" s="273"/>
      <c r="J472" s="300"/>
      <c r="K472" s="300"/>
      <c r="L472" s="300"/>
      <c r="M472" s="262"/>
      <c r="N472" s="273"/>
      <c r="O472" s="273"/>
      <c r="P472" s="262"/>
      <c r="Q472" s="273"/>
      <c r="R472" s="273"/>
      <c r="S472" s="262"/>
    </row>
    <row r="473" spans="1:19">
      <c r="A473" s="262"/>
      <c r="B473" s="270"/>
      <c r="C473" s="263"/>
      <c r="D473" s="262"/>
      <c r="E473" s="299"/>
      <c r="F473" s="304"/>
      <c r="G473" s="271"/>
      <c r="H473" s="300"/>
      <c r="I473" s="273"/>
      <c r="J473" s="300"/>
      <c r="K473" s="300"/>
      <c r="L473" s="300"/>
      <c r="M473" s="262"/>
      <c r="N473" s="273"/>
      <c r="O473" s="273"/>
      <c r="P473" s="262"/>
      <c r="Q473" s="273"/>
      <c r="R473" s="273"/>
      <c r="S473" s="262"/>
    </row>
    <row r="474" spans="1:19">
      <c r="A474" s="262"/>
      <c r="B474" s="270"/>
      <c r="C474" s="263"/>
      <c r="D474" s="262"/>
      <c r="E474" s="299"/>
      <c r="F474" s="304"/>
      <c r="G474" s="271"/>
      <c r="H474" s="300"/>
      <c r="I474" s="273"/>
      <c r="J474" s="300"/>
      <c r="K474" s="300"/>
      <c r="L474" s="300"/>
      <c r="M474" s="262"/>
      <c r="N474" s="273"/>
      <c r="O474" s="273"/>
      <c r="P474" s="262"/>
      <c r="Q474" s="273"/>
      <c r="R474" s="273"/>
      <c r="S474" s="262"/>
    </row>
    <row r="475" spans="1:19">
      <c r="A475" s="262"/>
      <c r="B475" s="270"/>
      <c r="C475" s="263"/>
      <c r="D475" s="262"/>
      <c r="E475" s="299"/>
      <c r="F475" s="304"/>
      <c r="G475" s="271"/>
      <c r="H475" s="300"/>
      <c r="I475" s="273"/>
      <c r="J475" s="300"/>
      <c r="K475" s="300"/>
      <c r="L475" s="300"/>
      <c r="M475" s="262"/>
      <c r="N475" s="273"/>
      <c r="O475" s="273"/>
      <c r="P475" s="262"/>
      <c r="Q475" s="273"/>
      <c r="R475" s="273"/>
      <c r="S475" s="262"/>
    </row>
    <row r="476" spans="1:19">
      <c r="A476" s="262"/>
      <c r="B476" s="270"/>
      <c r="C476" s="263"/>
      <c r="D476" s="262"/>
      <c r="E476" s="299"/>
      <c r="F476" s="304"/>
      <c r="G476" s="271"/>
      <c r="H476" s="300"/>
      <c r="I476" s="273"/>
      <c r="J476" s="300"/>
      <c r="K476" s="300"/>
      <c r="L476" s="300"/>
      <c r="M476" s="262"/>
      <c r="N476" s="273"/>
      <c r="O476" s="273"/>
      <c r="P476" s="262"/>
      <c r="Q476" s="273"/>
      <c r="R476" s="273"/>
      <c r="S476" s="262"/>
    </row>
    <row r="477" spans="1:19">
      <c r="A477" s="262"/>
      <c r="B477" s="270"/>
      <c r="C477" s="263"/>
      <c r="D477" s="262"/>
      <c r="E477" s="299"/>
      <c r="F477" s="304"/>
      <c r="G477" s="271"/>
      <c r="H477" s="300"/>
      <c r="I477" s="273"/>
      <c r="J477" s="300"/>
      <c r="K477" s="300"/>
      <c r="L477" s="300"/>
      <c r="M477" s="262"/>
      <c r="N477" s="273"/>
      <c r="O477" s="273"/>
      <c r="P477" s="262"/>
      <c r="Q477" s="273"/>
      <c r="R477" s="273"/>
      <c r="S477" s="262"/>
    </row>
    <row r="478" spans="1:19">
      <c r="A478" s="262"/>
      <c r="B478" s="270"/>
      <c r="C478" s="263"/>
      <c r="D478" s="262"/>
      <c r="E478" s="299"/>
      <c r="F478" s="304"/>
      <c r="G478" s="271"/>
      <c r="H478" s="300"/>
      <c r="I478" s="273"/>
      <c r="J478" s="300"/>
      <c r="K478" s="300"/>
      <c r="L478" s="300"/>
      <c r="M478" s="262"/>
      <c r="N478" s="273"/>
      <c r="O478" s="273"/>
      <c r="P478" s="262"/>
      <c r="Q478" s="273"/>
      <c r="R478" s="273"/>
      <c r="S478" s="262"/>
    </row>
    <row r="479" spans="1:19">
      <c r="A479" s="262"/>
      <c r="B479" s="270"/>
      <c r="C479" s="263"/>
      <c r="D479" s="262"/>
      <c r="E479" s="299"/>
      <c r="F479" s="304"/>
      <c r="G479" s="271"/>
      <c r="H479" s="300"/>
      <c r="I479" s="273"/>
      <c r="J479" s="300"/>
      <c r="K479" s="300"/>
      <c r="L479" s="300"/>
      <c r="M479" s="262"/>
      <c r="N479" s="273"/>
      <c r="O479" s="273"/>
      <c r="P479" s="262"/>
      <c r="Q479" s="273"/>
      <c r="R479" s="273"/>
      <c r="S479" s="262"/>
    </row>
    <row r="480" spans="1:19">
      <c r="A480" s="262"/>
      <c r="B480" s="270"/>
      <c r="C480" s="263"/>
      <c r="D480" s="262"/>
      <c r="E480" s="299"/>
      <c r="F480" s="304"/>
      <c r="G480" s="271"/>
      <c r="H480" s="300"/>
      <c r="I480" s="273"/>
      <c r="J480" s="300"/>
      <c r="K480" s="300"/>
      <c r="L480" s="300"/>
      <c r="M480" s="262"/>
      <c r="N480" s="273"/>
      <c r="O480" s="273"/>
      <c r="P480" s="262"/>
      <c r="Q480" s="273"/>
      <c r="R480" s="273"/>
      <c r="S480" s="262"/>
    </row>
    <row r="481" spans="1:19">
      <c r="A481" s="262"/>
      <c r="B481" s="270"/>
      <c r="C481" s="263"/>
      <c r="D481" s="262"/>
      <c r="E481" s="299"/>
      <c r="F481" s="304"/>
      <c r="G481" s="271"/>
      <c r="H481" s="300"/>
      <c r="I481" s="273"/>
      <c r="J481" s="300"/>
      <c r="K481" s="300"/>
      <c r="L481" s="300"/>
      <c r="M481" s="262"/>
      <c r="N481" s="273"/>
      <c r="O481" s="273"/>
      <c r="P481" s="262"/>
      <c r="Q481" s="273"/>
      <c r="R481" s="273"/>
      <c r="S481" s="262"/>
    </row>
    <row r="482" spans="1:19">
      <c r="A482" s="262"/>
      <c r="B482" s="270"/>
      <c r="C482" s="263"/>
      <c r="D482" s="262"/>
      <c r="E482" s="299"/>
      <c r="F482" s="304"/>
      <c r="G482" s="271"/>
      <c r="H482" s="300"/>
      <c r="I482" s="273"/>
      <c r="J482" s="300"/>
      <c r="K482" s="300"/>
      <c r="L482" s="300"/>
      <c r="M482" s="262"/>
      <c r="N482" s="273"/>
      <c r="O482" s="273"/>
      <c r="P482" s="262"/>
      <c r="Q482" s="273"/>
      <c r="R482" s="273"/>
      <c r="S482" s="262"/>
    </row>
    <row r="483" spans="1:19">
      <c r="A483" s="262"/>
      <c r="B483" s="270"/>
      <c r="C483" s="263"/>
      <c r="D483" s="262"/>
      <c r="E483" s="299"/>
      <c r="F483" s="304"/>
      <c r="G483" s="271"/>
      <c r="H483" s="300"/>
      <c r="I483" s="273"/>
      <c r="J483" s="300"/>
      <c r="K483" s="300"/>
      <c r="L483" s="300"/>
      <c r="M483" s="262"/>
      <c r="N483" s="273"/>
      <c r="O483" s="273"/>
      <c r="P483" s="262"/>
      <c r="Q483" s="273"/>
      <c r="R483" s="273"/>
      <c r="S483" s="262"/>
    </row>
    <row r="484" spans="1:19">
      <c r="A484" s="262"/>
      <c r="B484" s="263"/>
      <c r="C484" s="263"/>
      <c r="D484" s="262"/>
      <c r="E484" s="299"/>
      <c r="F484" s="262"/>
      <c r="G484" s="262"/>
      <c r="H484" s="300"/>
      <c r="I484" s="273"/>
      <c r="J484" s="300"/>
      <c r="K484" s="300"/>
      <c r="L484" s="300"/>
      <c r="M484" s="262"/>
      <c r="N484" s="273"/>
      <c r="O484" s="273"/>
      <c r="P484" s="262"/>
      <c r="Q484" s="273"/>
      <c r="R484" s="273"/>
      <c r="S484" s="262"/>
    </row>
    <row r="485" spans="1:19">
      <c r="A485" s="262"/>
      <c r="B485" s="270"/>
      <c r="C485" s="263"/>
      <c r="D485" s="262"/>
      <c r="E485" s="299"/>
      <c r="F485" s="262"/>
      <c r="G485" s="262"/>
      <c r="H485" s="300"/>
      <c r="I485" s="273"/>
      <c r="J485" s="300"/>
      <c r="K485" s="300"/>
      <c r="L485" s="300"/>
      <c r="M485" s="262"/>
      <c r="N485" s="273"/>
      <c r="O485" s="273"/>
      <c r="P485" s="262"/>
      <c r="Q485" s="273"/>
      <c r="R485" s="273"/>
      <c r="S485" s="262"/>
    </row>
    <row r="486" spans="1:19">
      <c r="A486" s="262"/>
      <c r="B486" s="263"/>
      <c r="C486" s="263"/>
      <c r="D486" s="262"/>
      <c r="E486" s="299"/>
      <c r="F486" s="262"/>
      <c r="G486" s="262"/>
      <c r="H486" s="300"/>
      <c r="I486" s="273"/>
      <c r="J486" s="300"/>
      <c r="K486" s="300"/>
      <c r="L486" s="300"/>
      <c r="M486" s="262"/>
      <c r="N486" s="273"/>
      <c r="O486" s="273"/>
      <c r="P486" s="262"/>
      <c r="Q486" s="273"/>
      <c r="R486" s="273"/>
      <c r="S486" s="262"/>
    </row>
    <row r="487" spans="1:19">
      <c r="A487" s="262"/>
      <c r="B487" s="263"/>
      <c r="C487" s="263"/>
      <c r="D487" s="262"/>
      <c r="E487" s="299"/>
      <c r="F487" s="262"/>
      <c r="G487" s="262"/>
      <c r="H487" s="300"/>
      <c r="I487" s="273"/>
      <c r="J487" s="300"/>
      <c r="K487" s="300"/>
      <c r="L487" s="300"/>
      <c r="M487" s="262"/>
      <c r="N487" s="273"/>
      <c r="O487" s="273"/>
      <c r="P487" s="262"/>
      <c r="Q487" s="273"/>
      <c r="R487" s="273"/>
      <c r="S487" s="262"/>
    </row>
    <row r="488" spans="1:19">
      <c r="A488" s="262"/>
      <c r="B488" s="263"/>
      <c r="C488" s="263"/>
      <c r="D488" s="262"/>
      <c r="E488" s="299"/>
      <c r="F488" s="262"/>
      <c r="G488" s="262"/>
      <c r="H488" s="300"/>
      <c r="I488" s="273"/>
      <c r="J488" s="300"/>
      <c r="K488" s="300"/>
      <c r="L488" s="300"/>
      <c r="M488" s="262"/>
      <c r="N488" s="273"/>
      <c r="O488" s="273"/>
      <c r="P488" s="262"/>
      <c r="Q488" s="273"/>
      <c r="R488" s="273"/>
      <c r="S488" s="262"/>
    </row>
    <row r="489" spans="1:19">
      <c r="A489" s="262"/>
      <c r="B489" s="263"/>
      <c r="C489" s="263"/>
      <c r="D489" s="262"/>
      <c r="E489" s="299"/>
      <c r="F489" s="262"/>
      <c r="G489" s="262"/>
      <c r="H489" s="300"/>
      <c r="I489" s="273"/>
      <c r="J489" s="300"/>
      <c r="K489" s="300"/>
      <c r="L489" s="300"/>
      <c r="M489" s="262"/>
      <c r="N489" s="273"/>
      <c r="O489" s="273"/>
      <c r="P489" s="262"/>
      <c r="Q489" s="273"/>
      <c r="R489" s="273"/>
      <c r="S489" s="262"/>
    </row>
    <row r="490" spans="1:19">
      <c r="A490" s="262"/>
      <c r="B490" s="263"/>
      <c r="C490" s="263"/>
      <c r="D490" s="262"/>
      <c r="E490" s="299"/>
      <c r="F490" s="262"/>
      <c r="G490" s="262"/>
      <c r="H490" s="300"/>
      <c r="I490" s="273"/>
      <c r="J490" s="300"/>
      <c r="K490" s="300"/>
      <c r="L490" s="300"/>
      <c r="M490" s="262"/>
      <c r="N490" s="273"/>
      <c r="O490" s="273"/>
      <c r="P490" s="262"/>
      <c r="Q490" s="273"/>
      <c r="R490" s="273"/>
      <c r="S490" s="262"/>
    </row>
    <row r="491" spans="1:19">
      <c r="A491" s="262"/>
      <c r="B491" s="263"/>
      <c r="C491" s="263"/>
      <c r="D491" s="262"/>
      <c r="E491" s="299"/>
      <c r="F491" s="262"/>
      <c r="G491" s="262"/>
      <c r="H491" s="300"/>
      <c r="I491" s="273"/>
      <c r="J491" s="300"/>
      <c r="K491" s="300"/>
      <c r="L491" s="300"/>
      <c r="M491" s="262"/>
      <c r="N491" s="273"/>
      <c r="O491" s="273"/>
      <c r="P491" s="262"/>
      <c r="Q491" s="273"/>
      <c r="R491" s="273"/>
      <c r="S491" s="262"/>
    </row>
    <row r="492" spans="1:19">
      <c r="A492" s="262"/>
      <c r="B492" s="263"/>
      <c r="C492" s="263"/>
      <c r="D492" s="262"/>
      <c r="E492" s="299"/>
      <c r="F492" s="262"/>
      <c r="G492" s="262"/>
      <c r="H492" s="300"/>
      <c r="I492" s="273"/>
      <c r="J492" s="300"/>
      <c r="K492" s="300"/>
      <c r="L492" s="300"/>
      <c r="M492" s="262"/>
      <c r="N492" s="273"/>
      <c r="O492" s="273"/>
      <c r="P492" s="262"/>
      <c r="Q492" s="273"/>
      <c r="R492" s="273"/>
      <c r="S492" s="262"/>
    </row>
    <row r="493" spans="1:19">
      <c r="A493" s="262"/>
      <c r="B493" s="263"/>
      <c r="C493" s="263"/>
      <c r="D493" s="262"/>
      <c r="E493" s="299"/>
      <c r="F493" s="262"/>
      <c r="G493" s="262"/>
      <c r="H493" s="300"/>
      <c r="I493" s="273"/>
      <c r="J493" s="300"/>
      <c r="K493" s="300"/>
      <c r="L493" s="300"/>
      <c r="M493" s="262"/>
      <c r="N493" s="273"/>
      <c r="O493" s="273"/>
      <c r="P493" s="262"/>
      <c r="Q493" s="273"/>
      <c r="R493" s="273"/>
      <c r="S493" s="262"/>
    </row>
    <row r="494" spans="1:19">
      <c r="A494" s="262"/>
      <c r="B494" s="263"/>
      <c r="C494" s="263"/>
      <c r="D494" s="262"/>
      <c r="E494" s="299"/>
      <c r="F494" s="262"/>
      <c r="G494" s="262"/>
      <c r="H494" s="300"/>
      <c r="I494" s="273"/>
      <c r="J494" s="300"/>
      <c r="K494" s="300"/>
      <c r="L494" s="300"/>
      <c r="M494" s="262"/>
      <c r="N494" s="273"/>
      <c r="O494" s="273"/>
      <c r="P494" s="262"/>
      <c r="Q494" s="273"/>
      <c r="R494" s="273"/>
      <c r="S494" s="262"/>
    </row>
    <row r="495" spans="1:19">
      <c r="A495" s="262"/>
      <c r="B495" s="263"/>
      <c r="C495" s="263"/>
      <c r="D495" s="262"/>
      <c r="E495" s="299"/>
      <c r="F495" s="262"/>
      <c r="G495" s="262"/>
      <c r="H495" s="300"/>
      <c r="I495" s="273"/>
      <c r="J495" s="300"/>
      <c r="K495" s="300"/>
      <c r="L495" s="300"/>
      <c r="M495" s="262"/>
      <c r="N495" s="273"/>
      <c r="O495" s="273"/>
      <c r="P495" s="262"/>
      <c r="Q495" s="273"/>
      <c r="R495" s="273"/>
      <c r="S495" s="262"/>
    </row>
    <row r="496" spans="1:19">
      <c r="A496" s="262"/>
      <c r="B496" s="263"/>
      <c r="C496" s="263"/>
      <c r="D496" s="262"/>
      <c r="E496" s="299"/>
      <c r="F496" s="262"/>
      <c r="G496" s="262"/>
      <c r="H496" s="300"/>
      <c r="I496" s="273"/>
      <c r="J496" s="300"/>
      <c r="K496" s="300"/>
      <c r="L496" s="300"/>
      <c r="M496" s="262"/>
      <c r="N496" s="273"/>
      <c r="O496" s="273"/>
      <c r="P496" s="262"/>
      <c r="Q496" s="273"/>
      <c r="R496" s="273"/>
      <c r="S496" s="262"/>
    </row>
    <row r="497" spans="1:19">
      <c r="A497" s="262"/>
      <c r="B497" s="263"/>
      <c r="C497" s="263"/>
      <c r="D497" s="262"/>
      <c r="E497" s="299"/>
      <c r="F497" s="262"/>
      <c r="G497" s="262"/>
      <c r="H497" s="300"/>
      <c r="I497" s="273"/>
      <c r="J497" s="300"/>
      <c r="K497" s="300"/>
      <c r="L497" s="300"/>
      <c r="M497" s="262"/>
      <c r="N497" s="273"/>
      <c r="O497" s="273"/>
      <c r="P497" s="262"/>
      <c r="Q497" s="273"/>
      <c r="R497" s="273"/>
      <c r="S497" s="262"/>
    </row>
    <row r="498" spans="1:19">
      <c r="A498" s="262"/>
      <c r="B498" s="263"/>
      <c r="C498" s="263"/>
      <c r="D498" s="262"/>
      <c r="E498" s="299"/>
      <c r="F498" s="262"/>
      <c r="G498" s="262"/>
      <c r="H498" s="300"/>
      <c r="I498" s="273"/>
      <c r="J498" s="300"/>
      <c r="K498" s="300"/>
      <c r="L498" s="300"/>
      <c r="M498" s="262"/>
      <c r="N498" s="273"/>
      <c r="O498" s="273"/>
      <c r="P498" s="262"/>
      <c r="Q498" s="273"/>
      <c r="R498" s="273"/>
      <c r="S498" s="262"/>
    </row>
    <row r="499" spans="1:19">
      <c r="A499" s="262"/>
      <c r="B499" s="263"/>
      <c r="C499" s="263"/>
      <c r="D499" s="262"/>
      <c r="E499" s="299"/>
      <c r="F499" s="262"/>
      <c r="G499" s="262"/>
      <c r="H499" s="300"/>
      <c r="I499" s="273"/>
      <c r="J499" s="300"/>
      <c r="K499" s="300"/>
      <c r="L499" s="300"/>
      <c r="M499" s="262"/>
      <c r="N499" s="273"/>
      <c r="O499" s="273"/>
      <c r="P499" s="262"/>
      <c r="Q499" s="273"/>
      <c r="R499" s="273"/>
      <c r="S499" s="262"/>
    </row>
    <row r="500" spans="1:19">
      <c r="A500" s="262"/>
      <c r="B500" s="263"/>
      <c r="C500" s="263"/>
      <c r="D500" s="262"/>
      <c r="E500" s="299"/>
      <c r="F500" s="262"/>
      <c r="G500" s="262"/>
      <c r="H500" s="300"/>
      <c r="I500" s="273"/>
      <c r="J500" s="300"/>
      <c r="K500" s="300"/>
      <c r="L500" s="300"/>
      <c r="M500" s="262"/>
      <c r="N500" s="273"/>
      <c r="O500" s="273"/>
      <c r="P500" s="262"/>
      <c r="Q500" s="273"/>
      <c r="R500" s="273"/>
      <c r="S500" s="262"/>
    </row>
    <row r="501" spans="1:19">
      <c r="A501" s="262"/>
      <c r="B501" s="270"/>
      <c r="C501" s="263"/>
      <c r="D501" s="262"/>
      <c r="E501" s="299"/>
      <c r="F501" s="262"/>
      <c r="G501" s="271"/>
      <c r="H501" s="300"/>
      <c r="I501" s="273"/>
      <c r="J501" s="300"/>
      <c r="K501" s="300"/>
      <c r="L501" s="300"/>
      <c r="M501" s="262"/>
      <c r="N501" s="273"/>
      <c r="O501" s="273"/>
      <c r="P501" s="262"/>
      <c r="Q501" s="273"/>
      <c r="R501" s="273"/>
      <c r="S501" s="262"/>
    </row>
    <row r="502" spans="1:19">
      <c r="A502" s="262"/>
      <c r="B502" s="270"/>
      <c r="C502" s="263"/>
      <c r="D502" s="262"/>
      <c r="E502" s="299"/>
      <c r="F502" s="262"/>
      <c r="G502" s="271"/>
      <c r="H502" s="300"/>
      <c r="I502" s="273"/>
      <c r="J502" s="300"/>
      <c r="K502" s="300"/>
      <c r="L502" s="300"/>
      <c r="M502" s="262"/>
      <c r="N502" s="273"/>
      <c r="O502" s="273"/>
      <c r="P502" s="262"/>
      <c r="Q502" s="273"/>
      <c r="R502" s="273"/>
      <c r="S502" s="262"/>
    </row>
    <row r="503" spans="1:19">
      <c r="A503" s="262"/>
      <c r="B503" s="270"/>
      <c r="C503" s="263"/>
      <c r="D503" s="262"/>
      <c r="E503" s="299"/>
      <c r="F503" s="262"/>
      <c r="G503" s="271"/>
      <c r="H503" s="300"/>
      <c r="I503" s="273"/>
      <c r="J503" s="300"/>
      <c r="K503" s="300"/>
      <c r="L503" s="300"/>
      <c r="M503" s="262"/>
      <c r="N503" s="273"/>
      <c r="O503" s="273"/>
      <c r="P503" s="262"/>
      <c r="Q503" s="273"/>
      <c r="R503" s="273"/>
      <c r="S503" s="262"/>
    </row>
    <row r="504" spans="1:19">
      <c r="A504" s="262"/>
      <c r="B504" s="270"/>
      <c r="C504" s="263"/>
      <c r="D504" s="262"/>
      <c r="E504" s="299"/>
      <c r="F504" s="262"/>
      <c r="G504" s="271"/>
      <c r="H504" s="300"/>
      <c r="I504" s="273"/>
      <c r="J504" s="300"/>
      <c r="K504" s="300"/>
      <c r="L504" s="300"/>
      <c r="M504" s="262"/>
      <c r="N504" s="273"/>
      <c r="O504" s="273"/>
      <c r="P504" s="262"/>
      <c r="Q504" s="273"/>
      <c r="R504" s="273"/>
      <c r="S504" s="262"/>
    </row>
    <row r="505" spans="1:19">
      <c r="A505" s="262"/>
      <c r="B505" s="270"/>
      <c r="C505" s="263"/>
      <c r="D505" s="262"/>
      <c r="E505" s="299"/>
      <c r="F505" s="262"/>
      <c r="G505" s="271"/>
      <c r="H505" s="300"/>
      <c r="I505" s="273"/>
      <c r="J505" s="300"/>
      <c r="K505" s="300"/>
      <c r="L505" s="300"/>
      <c r="M505" s="262"/>
      <c r="N505" s="273"/>
      <c r="O505" s="273"/>
      <c r="P505" s="262"/>
      <c r="Q505" s="273"/>
      <c r="R505" s="273"/>
      <c r="S505" s="262"/>
    </row>
    <row r="506" spans="1:19">
      <c r="A506" s="262"/>
      <c r="B506" s="270"/>
      <c r="C506" s="263"/>
      <c r="D506" s="262"/>
      <c r="E506" s="299"/>
      <c r="F506" s="262"/>
      <c r="G506" s="271"/>
      <c r="H506" s="300"/>
      <c r="I506" s="273"/>
      <c r="J506" s="300"/>
      <c r="K506" s="300"/>
      <c r="L506" s="300"/>
      <c r="M506" s="262"/>
      <c r="N506" s="273"/>
      <c r="O506" s="273"/>
      <c r="P506" s="262"/>
      <c r="Q506" s="273"/>
      <c r="R506" s="273"/>
      <c r="S506" s="262"/>
    </row>
    <row r="507" spans="1:19">
      <c r="A507" s="262"/>
      <c r="B507" s="270"/>
      <c r="C507" s="263"/>
      <c r="D507" s="262"/>
      <c r="E507" s="299"/>
      <c r="F507" s="262"/>
      <c r="G507" s="271"/>
      <c r="H507" s="300"/>
      <c r="I507" s="273"/>
      <c r="J507" s="300"/>
      <c r="K507" s="300"/>
      <c r="L507" s="300"/>
      <c r="M507" s="262"/>
      <c r="N507" s="273"/>
      <c r="O507" s="273"/>
      <c r="P507" s="262"/>
      <c r="Q507" s="273"/>
      <c r="R507" s="273"/>
      <c r="S507" s="262"/>
    </row>
    <row r="508" spans="1:19">
      <c r="A508" s="262"/>
      <c r="B508" s="270"/>
      <c r="C508" s="263"/>
      <c r="D508" s="262"/>
      <c r="E508" s="299"/>
      <c r="F508" s="262"/>
      <c r="G508" s="271"/>
      <c r="H508" s="300"/>
      <c r="I508" s="273"/>
      <c r="J508" s="300"/>
      <c r="K508" s="300"/>
      <c r="L508" s="300"/>
      <c r="M508" s="262"/>
      <c r="N508" s="273"/>
      <c r="O508" s="273"/>
      <c r="P508" s="262"/>
      <c r="Q508" s="273"/>
      <c r="R508" s="273"/>
      <c r="S508" s="262"/>
    </row>
    <row r="509" spans="1:19">
      <c r="A509" s="262"/>
      <c r="B509" s="270"/>
      <c r="C509" s="263"/>
      <c r="D509" s="262"/>
      <c r="E509" s="299"/>
      <c r="F509" s="304"/>
      <c r="G509" s="271"/>
      <c r="H509" s="300"/>
      <c r="I509" s="273"/>
      <c r="J509" s="300"/>
      <c r="K509" s="300"/>
      <c r="L509" s="300"/>
      <c r="M509" s="262"/>
      <c r="N509" s="273"/>
      <c r="O509" s="273"/>
      <c r="P509" s="262"/>
      <c r="Q509" s="273"/>
      <c r="R509" s="273"/>
      <c r="S509" s="262"/>
    </row>
    <row r="510" spans="1:19">
      <c r="A510" s="262"/>
      <c r="B510" s="270"/>
      <c r="C510" s="263"/>
      <c r="D510" s="262"/>
      <c r="E510" s="299"/>
      <c r="F510" s="304"/>
      <c r="G510" s="271"/>
      <c r="H510" s="300"/>
      <c r="I510" s="273"/>
      <c r="J510" s="300"/>
      <c r="K510" s="300"/>
      <c r="L510" s="300"/>
      <c r="M510" s="262"/>
      <c r="N510" s="273"/>
      <c r="O510" s="273"/>
      <c r="P510" s="262"/>
      <c r="Q510" s="273"/>
      <c r="R510" s="273"/>
      <c r="S510" s="262"/>
    </row>
    <row r="511" spans="1:19">
      <c r="A511" s="262"/>
      <c r="B511" s="270"/>
      <c r="C511" s="263"/>
      <c r="D511" s="262"/>
      <c r="E511" s="299"/>
      <c r="F511" s="304"/>
      <c r="G511" s="271"/>
      <c r="H511" s="300"/>
      <c r="I511" s="273"/>
      <c r="J511" s="300"/>
      <c r="K511" s="300"/>
      <c r="L511" s="300"/>
      <c r="M511" s="262"/>
      <c r="N511" s="273"/>
      <c r="O511" s="273"/>
      <c r="P511" s="262"/>
      <c r="Q511" s="273"/>
      <c r="R511" s="273"/>
      <c r="S511" s="262"/>
    </row>
    <row r="512" spans="1:19">
      <c r="A512" s="262"/>
      <c r="B512" s="270"/>
      <c r="C512" s="263"/>
      <c r="D512" s="262"/>
      <c r="E512" s="299"/>
      <c r="F512" s="304"/>
      <c r="G512" s="271"/>
      <c r="H512" s="300"/>
      <c r="I512" s="273"/>
      <c r="J512" s="300"/>
      <c r="K512" s="300"/>
      <c r="L512" s="300"/>
      <c r="M512" s="262"/>
      <c r="N512" s="273"/>
      <c r="O512" s="273"/>
      <c r="P512" s="262"/>
      <c r="Q512" s="273"/>
      <c r="R512" s="273"/>
      <c r="S512" s="262"/>
    </row>
    <row r="513" spans="1:19">
      <c r="A513" s="262"/>
      <c r="B513" s="270"/>
      <c r="C513" s="263"/>
      <c r="D513" s="262"/>
      <c r="E513" s="299"/>
      <c r="F513" s="304"/>
      <c r="G513" s="271"/>
      <c r="H513" s="300"/>
      <c r="I513" s="273"/>
      <c r="J513" s="300"/>
      <c r="K513" s="300"/>
      <c r="L513" s="300"/>
      <c r="M513" s="262"/>
      <c r="N513" s="273"/>
      <c r="O513" s="273"/>
      <c r="P513" s="262"/>
      <c r="Q513" s="273"/>
      <c r="R513" s="273"/>
      <c r="S513" s="262"/>
    </row>
    <row r="514" spans="1:19">
      <c r="A514" s="262"/>
      <c r="B514" s="270"/>
      <c r="C514" s="263"/>
      <c r="D514" s="262"/>
      <c r="E514" s="299"/>
      <c r="F514" s="304"/>
      <c r="G514" s="271"/>
      <c r="H514" s="300"/>
      <c r="I514" s="273"/>
      <c r="J514" s="300"/>
      <c r="K514" s="300"/>
      <c r="L514" s="300"/>
      <c r="M514" s="262"/>
      <c r="N514" s="273"/>
      <c r="O514" s="273"/>
      <c r="P514" s="262"/>
      <c r="Q514" s="273"/>
      <c r="R514" s="273"/>
      <c r="S514" s="262"/>
    </row>
    <row r="515" spans="1:19">
      <c r="A515" s="262"/>
      <c r="B515" s="270"/>
      <c r="C515" s="263"/>
      <c r="D515" s="262"/>
      <c r="E515" s="299"/>
      <c r="F515" s="304"/>
      <c r="G515" s="271"/>
      <c r="H515" s="300"/>
      <c r="I515" s="273"/>
      <c r="J515" s="300"/>
      <c r="K515" s="300"/>
      <c r="L515" s="300"/>
      <c r="M515" s="262"/>
      <c r="N515" s="273"/>
      <c r="O515" s="273"/>
      <c r="P515" s="262"/>
      <c r="Q515" s="273"/>
      <c r="R515" s="273"/>
      <c r="S515" s="262"/>
    </row>
    <row r="516" spans="1:19">
      <c r="A516" s="262"/>
      <c r="B516" s="270"/>
      <c r="C516" s="263"/>
      <c r="D516" s="262"/>
      <c r="E516" s="299"/>
      <c r="F516" s="304"/>
      <c r="G516" s="271"/>
      <c r="H516" s="300"/>
      <c r="I516" s="273"/>
      <c r="J516" s="300"/>
      <c r="K516" s="300"/>
      <c r="L516" s="300"/>
      <c r="M516" s="262"/>
      <c r="N516" s="273"/>
      <c r="O516" s="273"/>
      <c r="P516" s="262"/>
      <c r="Q516" s="273"/>
      <c r="R516" s="273"/>
      <c r="S516" s="262"/>
    </row>
    <row r="517" spans="1:19">
      <c r="A517" s="262"/>
      <c r="B517" s="270"/>
      <c r="C517" s="263"/>
      <c r="D517" s="262"/>
      <c r="E517" s="299"/>
      <c r="F517" s="304"/>
      <c r="G517" s="271"/>
      <c r="H517" s="300"/>
      <c r="I517" s="273"/>
      <c r="J517" s="300"/>
      <c r="K517" s="300"/>
      <c r="L517" s="300"/>
      <c r="M517" s="262"/>
      <c r="N517" s="273"/>
      <c r="O517" s="273"/>
      <c r="P517" s="262"/>
      <c r="Q517" s="273"/>
      <c r="R517" s="273"/>
      <c r="S517" s="262"/>
    </row>
    <row r="518" spans="1:19">
      <c r="A518" s="262"/>
      <c r="B518" s="270"/>
      <c r="C518" s="263"/>
      <c r="D518" s="262"/>
      <c r="E518" s="299"/>
      <c r="F518" s="304"/>
      <c r="G518" s="271"/>
      <c r="H518" s="300"/>
      <c r="I518" s="273"/>
      <c r="J518" s="300"/>
      <c r="K518" s="300"/>
      <c r="L518" s="300"/>
      <c r="M518" s="262"/>
      <c r="N518" s="273"/>
      <c r="O518" s="273"/>
      <c r="P518" s="262"/>
      <c r="Q518" s="273"/>
      <c r="R518" s="273"/>
      <c r="S518" s="262"/>
    </row>
    <row r="519" spans="1:19">
      <c r="A519" s="262"/>
      <c r="B519" s="270"/>
      <c r="C519" s="263"/>
      <c r="D519" s="262"/>
      <c r="E519" s="299"/>
      <c r="F519" s="304"/>
      <c r="G519" s="304"/>
      <c r="H519" s="300"/>
      <c r="I519" s="273"/>
      <c r="J519" s="300"/>
      <c r="K519" s="300"/>
      <c r="L519" s="300"/>
      <c r="M519" s="262"/>
      <c r="N519" s="273"/>
      <c r="O519" s="273"/>
      <c r="P519" s="262"/>
      <c r="Q519" s="273"/>
      <c r="R519" s="273"/>
      <c r="S519" s="262"/>
    </row>
    <row r="520" spans="1:19">
      <c r="A520" s="262"/>
      <c r="B520" s="263"/>
      <c r="C520" s="263"/>
      <c r="D520" s="262"/>
      <c r="E520" s="299"/>
      <c r="F520" s="304"/>
      <c r="G520" s="304"/>
      <c r="H520" s="300"/>
      <c r="I520" s="273"/>
      <c r="J520" s="300"/>
      <c r="K520" s="300"/>
      <c r="L520" s="300"/>
      <c r="M520" s="262"/>
      <c r="N520" s="273"/>
      <c r="O520" s="273"/>
      <c r="P520" s="262"/>
      <c r="Q520" s="273"/>
      <c r="R520" s="273"/>
      <c r="S520" s="262"/>
    </row>
    <row r="521" spans="1:19">
      <c r="A521" s="262"/>
      <c r="B521" s="263"/>
      <c r="C521" s="263"/>
      <c r="D521" s="262"/>
      <c r="E521" s="299"/>
      <c r="F521" s="304"/>
      <c r="G521" s="304"/>
      <c r="H521" s="300"/>
      <c r="I521" s="273"/>
      <c r="J521" s="300"/>
      <c r="K521" s="300"/>
      <c r="L521" s="300"/>
      <c r="M521" s="262"/>
      <c r="N521" s="273"/>
      <c r="O521" s="273"/>
      <c r="P521" s="262"/>
      <c r="Q521" s="273"/>
      <c r="R521" s="273"/>
      <c r="S521" s="262"/>
    </row>
    <row r="522" spans="1:19">
      <c r="A522" s="262"/>
      <c r="B522" s="263"/>
      <c r="C522" s="263"/>
      <c r="D522" s="262"/>
      <c r="E522" s="299"/>
      <c r="F522" s="304"/>
      <c r="G522" s="304"/>
      <c r="H522" s="300"/>
      <c r="I522" s="273"/>
      <c r="J522" s="300"/>
      <c r="K522" s="300"/>
      <c r="L522" s="300"/>
      <c r="M522" s="262"/>
      <c r="N522" s="273"/>
      <c r="O522" s="273"/>
      <c r="P522" s="262"/>
      <c r="Q522" s="273"/>
      <c r="R522" s="273"/>
      <c r="S522" s="262"/>
    </row>
    <row r="523" spans="1:19">
      <c r="A523" s="262"/>
      <c r="B523" s="263"/>
      <c r="C523" s="263"/>
      <c r="D523" s="262"/>
      <c r="E523" s="299"/>
      <c r="F523" s="304"/>
      <c r="G523" s="304"/>
      <c r="H523" s="300"/>
      <c r="I523" s="273"/>
      <c r="J523" s="300"/>
      <c r="K523" s="300"/>
      <c r="L523" s="300"/>
      <c r="M523" s="262"/>
      <c r="N523" s="273"/>
      <c r="O523" s="273"/>
      <c r="P523" s="262"/>
      <c r="Q523" s="273"/>
      <c r="R523" s="273"/>
      <c r="S523" s="262"/>
    </row>
    <row r="524" spans="1:19">
      <c r="A524" s="262"/>
      <c r="B524" s="263"/>
      <c r="C524" s="263"/>
      <c r="D524" s="262"/>
      <c r="E524" s="299"/>
      <c r="F524" s="304"/>
      <c r="G524" s="304"/>
      <c r="H524" s="300"/>
      <c r="I524" s="273"/>
      <c r="J524" s="300"/>
      <c r="K524" s="300"/>
      <c r="L524" s="300"/>
      <c r="M524" s="262"/>
      <c r="N524" s="273"/>
      <c r="O524" s="273"/>
      <c r="P524" s="262"/>
      <c r="Q524" s="273"/>
      <c r="R524" s="273"/>
      <c r="S524" s="262"/>
    </row>
    <row r="525" spans="1:19">
      <c r="A525" s="262"/>
      <c r="B525" s="270"/>
      <c r="C525" s="263"/>
      <c r="D525" s="262"/>
      <c r="E525" s="299"/>
      <c r="F525" s="304"/>
      <c r="G525" s="271"/>
      <c r="H525" s="300"/>
      <c r="I525" s="273"/>
      <c r="J525" s="300"/>
      <c r="K525" s="300"/>
      <c r="L525" s="300"/>
      <c r="M525" s="262"/>
      <c r="N525" s="273"/>
      <c r="O525" s="273"/>
      <c r="P525" s="262"/>
      <c r="Q525" s="273"/>
      <c r="R525" s="273"/>
      <c r="S525" s="262"/>
    </row>
    <row r="526" spans="1:19">
      <c r="A526" s="262"/>
      <c r="B526" s="270"/>
      <c r="C526" s="263"/>
      <c r="D526" s="262"/>
      <c r="E526" s="299"/>
      <c r="F526" s="271"/>
      <c r="G526" s="271"/>
      <c r="H526" s="300"/>
      <c r="I526" s="273"/>
      <c r="J526" s="300"/>
      <c r="K526" s="300"/>
      <c r="L526" s="300"/>
      <c r="M526" s="262"/>
      <c r="N526" s="273"/>
      <c r="O526" s="273"/>
      <c r="P526" s="262"/>
      <c r="Q526" s="273"/>
      <c r="R526" s="273"/>
      <c r="S526" s="262"/>
    </row>
    <row r="527" spans="1:19">
      <c r="A527" s="262"/>
      <c r="B527" s="270"/>
      <c r="C527" s="263"/>
      <c r="D527" s="262"/>
      <c r="E527" s="299"/>
      <c r="F527" s="271"/>
      <c r="G527" s="271"/>
      <c r="H527" s="300"/>
      <c r="I527" s="273"/>
      <c r="J527" s="300"/>
      <c r="K527" s="300"/>
      <c r="L527" s="300"/>
      <c r="M527" s="262"/>
      <c r="N527" s="273"/>
      <c r="O527" s="273"/>
      <c r="P527" s="262"/>
      <c r="Q527" s="273"/>
      <c r="R527" s="273"/>
      <c r="S527" s="262"/>
    </row>
    <row r="528" spans="1:19">
      <c r="A528" s="262"/>
      <c r="B528" s="270"/>
      <c r="C528" s="263"/>
      <c r="D528" s="262"/>
      <c r="E528" s="299"/>
      <c r="F528" s="271"/>
      <c r="G528" s="271"/>
      <c r="H528" s="300"/>
      <c r="I528" s="273"/>
      <c r="J528" s="300"/>
      <c r="K528" s="300"/>
      <c r="L528" s="300"/>
      <c r="M528" s="262"/>
      <c r="N528" s="273"/>
      <c r="O528" s="273"/>
      <c r="P528" s="262"/>
      <c r="Q528" s="273"/>
      <c r="R528" s="273"/>
      <c r="S528" s="262"/>
    </row>
    <row r="529" spans="1:19">
      <c r="A529" s="262"/>
      <c r="B529" s="270"/>
      <c r="C529" s="263"/>
      <c r="D529" s="262"/>
      <c r="E529" s="299"/>
      <c r="F529" s="271"/>
      <c r="G529" s="271"/>
      <c r="H529" s="300"/>
      <c r="I529" s="273"/>
      <c r="J529" s="300"/>
      <c r="K529" s="300"/>
      <c r="L529" s="300"/>
      <c r="M529" s="262"/>
      <c r="N529" s="273"/>
      <c r="O529" s="273"/>
      <c r="P529" s="262"/>
      <c r="Q529" s="273"/>
      <c r="R529" s="273"/>
      <c r="S529" s="262"/>
    </row>
    <row r="530" spans="1:19">
      <c r="A530" s="262"/>
      <c r="B530" s="270"/>
      <c r="C530" s="263"/>
      <c r="D530" s="262"/>
      <c r="E530" s="299"/>
      <c r="F530" s="271"/>
      <c r="G530" s="271"/>
      <c r="H530" s="300"/>
      <c r="I530" s="273"/>
      <c r="J530" s="300"/>
      <c r="K530" s="300"/>
      <c r="L530" s="300"/>
      <c r="M530" s="262"/>
      <c r="N530" s="273"/>
      <c r="O530" s="273"/>
      <c r="P530" s="262"/>
      <c r="Q530" s="273"/>
      <c r="R530" s="273"/>
      <c r="S530" s="262"/>
    </row>
    <row r="531" spans="1:19">
      <c r="A531" s="262"/>
      <c r="B531" s="270"/>
      <c r="C531" s="263"/>
      <c r="D531" s="262"/>
      <c r="E531" s="299"/>
      <c r="F531" s="271"/>
      <c r="G531" s="271"/>
      <c r="H531" s="300"/>
      <c r="I531" s="273"/>
      <c r="J531" s="300"/>
      <c r="K531" s="300"/>
      <c r="L531" s="300"/>
      <c r="M531" s="262"/>
      <c r="N531" s="273"/>
      <c r="O531" s="273"/>
      <c r="P531" s="262"/>
      <c r="Q531" s="273"/>
      <c r="R531" s="273"/>
      <c r="S531" s="262"/>
    </row>
    <row r="532" spans="1:19">
      <c r="A532" s="262"/>
      <c r="B532" s="270"/>
      <c r="C532" s="263"/>
      <c r="D532" s="262"/>
      <c r="E532" s="299"/>
      <c r="F532" s="271"/>
      <c r="G532" s="271"/>
      <c r="H532" s="300"/>
      <c r="I532" s="273"/>
      <c r="J532" s="300"/>
      <c r="K532" s="300"/>
      <c r="L532" s="300"/>
      <c r="M532" s="262"/>
      <c r="N532" s="273"/>
      <c r="O532" s="273"/>
      <c r="P532" s="262"/>
      <c r="Q532" s="273"/>
      <c r="R532" s="273"/>
      <c r="S532" s="262"/>
    </row>
    <row r="533" spans="1:19">
      <c r="A533" s="262"/>
      <c r="B533" s="270"/>
      <c r="C533" s="263"/>
      <c r="D533" s="262"/>
      <c r="E533" s="299"/>
      <c r="F533" s="271"/>
      <c r="G533" s="271"/>
      <c r="H533" s="300"/>
      <c r="I533" s="273"/>
      <c r="J533" s="300"/>
      <c r="K533" s="300"/>
      <c r="L533" s="300"/>
      <c r="M533" s="262"/>
      <c r="N533" s="273"/>
      <c r="O533" s="273"/>
      <c r="P533" s="262"/>
      <c r="Q533" s="273"/>
      <c r="R533" s="273"/>
      <c r="S533" s="262"/>
    </row>
    <row r="534" spans="1:19">
      <c r="A534" s="262"/>
      <c r="B534" s="270"/>
      <c r="C534" s="263"/>
      <c r="D534" s="262"/>
      <c r="E534" s="299"/>
      <c r="F534" s="271"/>
      <c r="G534" s="271"/>
      <c r="H534" s="300"/>
      <c r="I534" s="273"/>
      <c r="J534" s="300"/>
      <c r="K534" s="300"/>
      <c r="L534" s="300"/>
      <c r="M534" s="262"/>
      <c r="N534" s="273"/>
      <c r="O534" s="273"/>
      <c r="P534" s="262"/>
      <c r="Q534" s="273"/>
      <c r="R534" s="273"/>
      <c r="S534" s="262"/>
    </row>
    <row r="535" spans="1:19">
      <c r="A535" s="262"/>
      <c r="B535" s="270"/>
      <c r="C535" s="263"/>
      <c r="D535" s="262"/>
      <c r="E535" s="299"/>
      <c r="F535" s="271"/>
      <c r="G535" s="271"/>
      <c r="H535" s="300"/>
      <c r="I535" s="273"/>
      <c r="J535" s="300"/>
      <c r="K535" s="300"/>
      <c r="L535" s="300"/>
      <c r="M535" s="262"/>
      <c r="N535" s="273"/>
      <c r="O535" s="273"/>
      <c r="P535" s="262"/>
      <c r="Q535" s="273"/>
      <c r="R535" s="273"/>
      <c r="S535" s="262"/>
    </row>
    <row r="536" spans="1:19">
      <c r="A536" s="262"/>
      <c r="B536" s="270"/>
      <c r="C536" s="263"/>
      <c r="D536" s="262"/>
      <c r="E536" s="299"/>
      <c r="F536" s="271"/>
      <c r="G536" s="271"/>
      <c r="H536" s="300"/>
      <c r="I536" s="273"/>
      <c r="J536" s="300"/>
      <c r="K536" s="300"/>
      <c r="L536" s="300"/>
      <c r="M536" s="262"/>
      <c r="N536" s="273"/>
      <c r="O536" s="273"/>
      <c r="P536" s="262"/>
      <c r="Q536" s="273"/>
      <c r="R536" s="273"/>
      <c r="S536" s="262"/>
    </row>
    <row r="537" spans="1:19">
      <c r="A537" s="262"/>
      <c r="B537" s="270"/>
      <c r="C537" s="263"/>
      <c r="D537" s="262"/>
      <c r="E537" s="299"/>
      <c r="F537" s="271"/>
      <c r="G537" s="271"/>
      <c r="H537" s="300"/>
      <c r="I537" s="273"/>
      <c r="J537" s="300"/>
      <c r="K537" s="300"/>
      <c r="L537" s="300"/>
      <c r="M537" s="262"/>
      <c r="N537" s="273"/>
      <c r="O537" s="273"/>
      <c r="P537" s="262"/>
      <c r="Q537" s="273"/>
      <c r="R537" s="273"/>
      <c r="S537" s="262"/>
    </row>
    <row r="538" spans="1:19">
      <c r="A538" s="262"/>
      <c r="B538" s="270"/>
      <c r="C538" s="263"/>
      <c r="D538" s="262"/>
      <c r="E538" s="299"/>
      <c r="F538" s="271"/>
      <c r="G538" s="271"/>
      <c r="H538" s="300"/>
      <c r="I538" s="273"/>
      <c r="J538" s="300"/>
      <c r="K538" s="300"/>
      <c r="L538" s="300"/>
      <c r="M538" s="262"/>
      <c r="N538" s="273"/>
      <c r="O538" s="273"/>
      <c r="P538" s="262"/>
      <c r="Q538" s="273"/>
      <c r="R538" s="273"/>
      <c r="S538" s="262"/>
    </row>
    <row r="539" spans="1:19">
      <c r="A539" s="262"/>
      <c r="B539" s="270"/>
      <c r="C539" s="263"/>
      <c r="D539" s="262"/>
      <c r="E539" s="299"/>
      <c r="F539" s="271"/>
      <c r="G539" s="271"/>
      <c r="H539" s="300"/>
      <c r="I539" s="273"/>
      <c r="J539" s="300"/>
      <c r="K539" s="300"/>
      <c r="L539" s="300"/>
      <c r="M539" s="262"/>
      <c r="N539" s="273"/>
      <c r="O539" s="273"/>
      <c r="P539" s="262"/>
      <c r="Q539" s="273"/>
      <c r="R539" s="273"/>
      <c r="S539" s="262"/>
    </row>
    <row r="540" spans="1:19">
      <c r="A540" s="262"/>
      <c r="B540" s="270"/>
      <c r="C540" s="263"/>
      <c r="D540" s="262"/>
      <c r="E540" s="299"/>
      <c r="F540" s="271"/>
      <c r="G540" s="271"/>
      <c r="H540" s="300"/>
      <c r="I540" s="273"/>
      <c r="J540" s="300"/>
      <c r="K540" s="300"/>
      <c r="L540" s="300"/>
      <c r="M540" s="262"/>
      <c r="N540" s="273"/>
      <c r="O540" s="273"/>
      <c r="P540" s="262"/>
      <c r="Q540" s="273"/>
      <c r="R540" s="273"/>
      <c r="S540" s="262"/>
    </row>
    <row r="541" spans="1:19">
      <c r="A541" s="262"/>
      <c r="B541" s="270"/>
      <c r="C541" s="263"/>
      <c r="D541" s="262"/>
      <c r="E541" s="299"/>
      <c r="F541" s="271"/>
      <c r="G541" s="271"/>
      <c r="H541" s="300"/>
      <c r="I541" s="273"/>
      <c r="J541" s="300"/>
      <c r="K541" s="300"/>
      <c r="L541" s="300"/>
      <c r="M541" s="262"/>
      <c r="N541" s="273"/>
      <c r="O541" s="273"/>
      <c r="P541" s="262"/>
      <c r="Q541" s="273"/>
      <c r="R541" s="273"/>
      <c r="S541" s="262"/>
    </row>
    <row r="542" spans="1:19">
      <c r="A542" s="262"/>
      <c r="B542" s="263"/>
      <c r="C542" s="263"/>
      <c r="D542" s="262"/>
      <c r="E542" s="299"/>
      <c r="F542" s="266"/>
      <c r="G542" s="266"/>
      <c r="H542" s="300"/>
      <c r="I542" s="273"/>
      <c r="J542" s="300"/>
      <c r="K542" s="300"/>
      <c r="L542" s="300"/>
      <c r="M542" s="262"/>
      <c r="N542" s="273"/>
      <c r="O542" s="273"/>
      <c r="P542" s="262"/>
      <c r="Q542" s="273"/>
      <c r="R542" s="273"/>
      <c r="S542" s="262"/>
    </row>
    <row r="543" spans="1:19">
      <c r="A543" s="262"/>
      <c r="B543" s="263"/>
      <c r="C543" s="263"/>
      <c r="D543" s="262"/>
      <c r="E543" s="299"/>
      <c r="F543" s="266"/>
      <c r="G543" s="266"/>
      <c r="H543" s="300"/>
      <c r="I543" s="273"/>
      <c r="J543" s="300"/>
      <c r="K543" s="300"/>
      <c r="L543" s="300"/>
      <c r="M543" s="262"/>
      <c r="N543" s="273"/>
      <c r="O543" s="273"/>
      <c r="P543" s="262"/>
      <c r="Q543" s="273"/>
      <c r="R543" s="273"/>
      <c r="S543" s="262"/>
    </row>
    <row r="544" spans="1:19">
      <c r="A544" s="262"/>
      <c r="B544" s="263"/>
      <c r="C544" s="263"/>
      <c r="D544" s="262"/>
      <c r="E544" s="299"/>
      <c r="F544" s="266"/>
      <c r="G544" s="266"/>
      <c r="H544" s="300"/>
      <c r="I544" s="273"/>
      <c r="J544" s="300"/>
      <c r="K544" s="300"/>
      <c r="L544" s="300"/>
      <c r="M544" s="262"/>
      <c r="N544" s="273"/>
      <c r="O544" s="273"/>
      <c r="P544" s="262"/>
      <c r="Q544" s="273"/>
      <c r="R544" s="273"/>
      <c r="S544" s="262"/>
    </row>
    <row r="545" spans="1:19">
      <c r="A545" s="262"/>
      <c r="B545" s="263"/>
      <c r="C545" s="263"/>
      <c r="D545" s="262"/>
      <c r="E545" s="299"/>
      <c r="F545" s="266"/>
      <c r="G545" s="266"/>
      <c r="H545" s="300"/>
      <c r="I545" s="273"/>
      <c r="J545" s="300"/>
      <c r="K545" s="300"/>
      <c r="L545" s="300"/>
      <c r="M545" s="262"/>
      <c r="N545" s="273"/>
      <c r="O545" s="273"/>
      <c r="P545" s="262"/>
      <c r="Q545" s="273"/>
      <c r="R545" s="273"/>
      <c r="S545" s="262"/>
    </row>
    <row r="546" spans="1:19">
      <c r="A546" s="262"/>
      <c r="B546" s="263"/>
      <c r="C546" s="263"/>
      <c r="D546" s="262"/>
      <c r="E546" s="299"/>
      <c r="F546" s="266"/>
      <c r="G546" s="266"/>
      <c r="H546" s="300"/>
      <c r="I546" s="273"/>
      <c r="J546" s="300"/>
      <c r="K546" s="300"/>
      <c r="L546" s="300"/>
      <c r="M546" s="262"/>
      <c r="N546" s="273"/>
      <c r="O546" s="273"/>
      <c r="P546" s="262"/>
      <c r="Q546" s="273"/>
      <c r="R546" s="273"/>
      <c r="S546" s="262"/>
    </row>
    <row r="547" spans="1:19">
      <c r="A547" s="262"/>
      <c r="B547" s="263"/>
      <c r="C547" s="263"/>
      <c r="D547" s="262"/>
      <c r="E547" s="299"/>
      <c r="F547" s="266"/>
      <c r="G547" s="266"/>
      <c r="H547" s="300"/>
      <c r="I547" s="273"/>
      <c r="J547" s="300"/>
      <c r="K547" s="300"/>
      <c r="L547" s="300"/>
      <c r="M547" s="262"/>
      <c r="N547" s="273"/>
      <c r="O547" s="273"/>
      <c r="P547" s="262"/>
      <c r="Q547" s="273"/>
      <c r="R547" s="273"/>
      <c r="S547" s="262"/>
    </row>
    <row r="548" spans="1:19">
      <c r="A548" s="262"/>
      <c r="B548" s="263"/>
      <c r="C548" s="263"/>
      <c r="D548" s="262"/>
      <c r="E548" s="299"/>
      <c r="F548" s="266"/>
      <c r="G548" s="266"/>
      <c r="H548" s="300"/>
      <c r="I548" s="273"/>
      <c r="J548" s="300"/>
      <c r="K548" s="300"/>
      <c r="L548" s="300"/>
      <c r="M548" s="262"/>
      <c r="N548" s="273"/>
      <c r="O548" s="273"/>
      <c r="P548" s="262"/>
      <c r="Q548" s="273"/>
      <c r="R548" s="273"/>
      <c r="S548" s="262"/>
    </row>
    <row r="549" spans="1:19">
      <c r="A549" s="262"/>
      <c r="B549" s="263"/>
      <c r="C549" s="263"/>
      <c r="D549" s="262"/>
      <c r="E549" s="299"/>
      <c r="F549" s="266"/>
      <c r="G549" s="266"/>
      <c r="H549" s="300"/>
      <c r="I549" s="273"/>
      <c r="J549" s="300"/>
      <c r="K549" s="300"/>
      <c r="L549" s="300"/>
      <c r="M549" s="262"/>
      <c r="N549" s="273"/>
      <c r="O549" s="273"/>
      <c r="P549" s="262"/>
      <c r="Q549" s="273"/>
      <c r="R549" s="273"/>
      <c r="S549" s="262"/>
    </row>
    <row r="550" spans="1:19">
      <c r="A550" s="262"/>
      <c r="B550" s="263"/>
      <c r="C550" s="263"/>
      <c r="D550" s="262"/>
      <c r="E550" s="305"/>
      <c r="F550" s="266"/>
      <c r="G550" s="266"/>
      <c r="H550" s="300"/>
      <c r="I550" s="273"/>
      <c r="J550" s="300"/>
      <c r="K550" s="300"/>
      <c r="L550" s="300"/>
      <c r="M550" s="262"/>
      <c r="N550" s="273"/>
      <c r="O550" s="273"/>
      <c r="P550" s="262"/>
      <c r="Q550" s="273"/>
      <c r="R550" s="273"/>
      <c r="S550" s="262"/>
    </row>
    <row r="551" spans="1:19">
      <c r="A551" s="262"/>
      <c r="B551" s="263"/>
      <c r="C551" s="263"/>
      <c r="D551" s="262"/>
      <c r="E551" s="305"/>
      <c r="F551" s="266"/>
      <c r="G551" s="266"/>
      <c r="H551" s="300"/>
      <c r="I551" s="273"/>
      <c r="J551" s="300"/>
      <c r="K551" s="300"/>
      <c r="L551" s="300"/>
      <c r="M551" s="262"/>
      <c r="N551" s="273"/>
      <c r="O551" s="273"/>
      <c r="P551" s="262"/>
      <c r="Q551" s="273"/>
      <c r="R551" s="273"/>
      <c r="S551" s="262"/>
    </row>
    <row r="552" spans="1:19">
      <c r="A552" s="262"/>
      <c r="B552" s="263"/>
      <c r="C552" s="263"/>
      <c r="D552" s="262"/>
      <c r="E552" s="299"/>
      <c r="F552" s="266"/>
      <c r="G552" s="266"/>
      <c r="H552" s="300"/>
      <c r="I552" s="273"/>
      <c r="J552" s="300"/>
      <c r="K552" s="300"/>
      <c r="L552" s="300"/>
      <c r="M552" s="262"/>
      <c r="N552" s="273"/>
      <c r="O552" s="273"/>
      <c r="P552" s="262"/>
      <c r="Q552" s="273"/>
      <c r="R552" s="273"/>
      <c r="S552" s="262"/>
    </row>
    <row r="553" spans="1:19">
      <c r="A553" s="262"/>
      <c r="B553" s="263"/>
      <c r="C553" s="263"/>
      <c r="D553" s="262"/>
      <c r="E553" s="299"/>
      <c r="F553" s="266"/>
      <c r="G553" s="266"/>
      <c r="H553" s="300"/>
      <c r="I553" s="273"/>
      <c r="J553" s="300"/>
      <c r="K553" s="300"/>
      <c r="L553" s="300"/>
      <c r="M553" s="262"/>
      <c r="N553" s="273"/>
      <c r="O553" s="273"/>
      <c r="P553" s="262"/>
      <c r="Q553" s="273"/>
      <c r="R553" s="273"/>
      <c r="S553" s="262"/>
    </row>
    <row r="554" spans="1:19">
      <c r="A554" s="262"/>
      <c r="B554" s="263"/>
      <c r="C554" s="263"/>
      <c r="D554" s="262"/>
      <c r="E554" s="299"/>
      <c r="F554" s="266"/>
      <c r="G554" s="266"/>
      <c r="H554" s="300"/>
      <c r="I554" s="273"/>
      <c r="J554" s="300"/>
      <c r="K554" s="300"/>
      <c r="L554" s="300"/>
      <c r="M554" s="262"/>
      <c r="N554" s="273"/>
      <c r="O554" s="273"/>
      <c r="P554" s="262"/>
      <c r="Q554" s="273"/>
      <c r="R554" s="273"/>
      <c r="S554" s="262"/>
    </row>
    <row r="555" spans="1:19">
      <c r="A555" s="262"/>
      <c r="B555" s="263"/>
      <c r="C555" s="263"/>
      <c r="D555" s="262"/>
      <c r="E555" s="299"/>
      <c r="F555" s="266"/>
      <c r="G555" s="266"/>
      <c r="H555" s="300"/>
      <c r="I555" s="273"/>
      <c r="J555" s="300"/>
      <c r="K555" s="300"/>
      <c r="L555" s="300"/>
      <c r="M555" s="262"/>
      <c r="N555" s="273"/>
      <c r="O555" s="273"/>
      <c r="P555" s="262"/>
      <c r="Q555" s="273"/>
      <c r="R555" s="273"/>
      <c r="S555" s="262"/>
    </row>
    <row r="556" spans="1:19">
      <c r="A556" s="262"/>
      <c r="B556" s="263"/>
      <c r="C556" s="263"/>
      <c r="D556" s="262"/>
      <c r="E556" s="299"/>
      <c r="F556" s="266"/>
      <c r="G556" s="266"/>
      <c r="H556" s="300"/>
      <c r="I556" s="273"/>
      <c r="J556" s="300"/>
      <c r="K556" s="300"/>
      <c r="L556" s="300"/>
      <c r="M556" s="262"/>
      <c r="N556" s="273"/>
      <c r="O556" s="273"/>
      <c r="P556" s="262"/>
      <c r="Q556" s="273"/>
      <c r="R556" s="273"/>
      <c r="S556" s="262"/>
    </row>
    <row r="557" spans="1:19">
      <c r="A557" s="262"/>
      <c r="B557" s="263"/>
      <c r="C557" s="263"/>
      <c r="D557" s="262"/>
      <c r="E557" s="299"/>
      <c r="F557" s="266"/>
      <c r="G557" s="266"/>
      <c r="H557" s="300"/>
      <c r="I557" s="273"/>
      <c r="J557" s="300"/>
      <c r="K557" s="300"/>
      <c r="L557" s="300"/>
      <c r="M557" s="262"/>
      <c r="N557" s="273"/>
      <c r="O557" s="273"/>
      <c r="P557" s="262"/>
      <c r="Q557" s="273"/>
      <c r="R557" s="273"/>
      <c r="S557" s="262"/>
    </row>
    <row r="558" spans="1:19">
      <c r="A558" s="262"/>
      <c r="B558" s="263"/>
      <c r="C558" s="263"/>
      <c r="D558" s="262"/>
      <c r="E558" s="299"/>
      <c r="F558" s="266"/>
      <c r="G558" s="266"/>
      <c r="H558" s="300"/>
      <c r="I558" s="273"/>
      <c r="J558" s="300"/>
      <c r="K558" s="300"/>
      <c r="L558" s="300"/>
      <c r="M558" s="262"/>
      <c r="N558" s="273"/>
      <c r="O558" s="273"/>
      <c r="P558" s="262"/>
      <c r="Q558" s="273"/>
      <c r="R558" s="273"/>
      <c r="S558" s="262"/>
    </row>
    <row r="559" spans="1:19">
      <c r="A559" s="262"/>
      <c r="B559" s="263"/>
      <c r="C559" s="263"/>
      <c r="D559" s="262"/>
      <c r="E559" s="299"/>
      <c r="F559" s="266"/>
      <c r="G559" s="266"/>
      <c r="H559" s="300"/>
      <c r="I559" s="273"/>
      <c r="J559" s="300"/>
      <c r="K559" s="300"/>
      <c r="L559" s="300"/>
      <c r="M559" s="262"/>
      <c r="N559" s="273"/>
      <c r="O559" s="273"/>
      <c r="P559" s="262"/>
      <c r="Q559" s="273"/>
      <c r="R559" s="273"/>
      <c r="S559" s="262"/>
    </row>
    <row r="560" spans="1:19">
      <c r="A560" s="262"/>
      <c r="B560" s="263"/>
      <c r="C560" s="263"/>
      <c r="D560" s="262"/>
      <c r="E560" s="299"/>
      <c r="F560" s="266"/>
      <c r="G560" s="266"/>
      <c r="H560" s="300"/>
      <c r="I560" s="273"/>
      <c r="J560" s="300"/>
      <c r="K560" s="300"/>
      <c r="L560" s="300"/>
      <c r="M560" s="262"/>
      <c r="N560" s="273"/>
      <c r="O560" s="273"/>
      <c r="P560" s="262"/>
      <c r="Q560" s="273"/>
      <c r="R560" s="273"/>
      <c r="S560" s="262"/>
    </row>
    <row r="561" spans="1:19">
      <c r="A561" s="262"/>
      <c r="B561" s="270"/>
      <c r="C561" s="263"/>
      <c r="D561" s="262"/>
      <c r="E561" s="299"/>
      <c r="F561" s="266"/>
      <c r="G561" s="266"/>
      <c r="H561" s="300"/>
      <c r="I561" s="273"/>
      <c r="J561" s="300"/>
      <c r="K561" s="300"/>
      <c r="L561" s="300"/>
      <c r="M561" s="262"/>
      <c r="N561" s="273"/>
      <c r="O561" s="273"/>
      <c r="P561" s="262"/>
      <c r="Q561" s="273"/>
      <c r="R561" s="273"/>
      <c r="S561" s="262"/>
    </row>
    <row r="562" spans="1:19">
      <c r="A562" s="262"/>
      <c r="B562" s="263"/>
      <c r="C562" s="263"/>
      <c r="D562" s="262"/>
      <c r="E562" s="299"/>
      <c r="F562" s="266"/>
      <c r="G562" s="266"/>
      <c r="H562" s="300"/>
      <c r="I562" s="273"/>
      <c r="J562" s="300"/>
      <c r="K562" s="300"/>
      <c r="L562" s="300"/>
      <c r="M562" s="262"/>
      <c r="N562" s="273"/>
      <c r="O562" s="273"/>
      <c r="P562" s="262"/>
      <c r="Q562" s="273"/>
      <c r="R562" s="273"/>
      <c r="S562" s="262"/>
    </row>
    <row r="563" spans="1:19">
      <c r="A563" s="262"/>
      <c r="B563" s="263"/>
      <c r="C563" s="263"/>
      <c r="D563" s="262"/>
      <c r="E563" s="299"/>
      <c r="F563" s="266"/>
      <c r="G563" s="266"/>
      <c r="H563" s="300"/>
      <c r="I563" s="273"/>
      <c r="J563" s="300"/>
      <c r="K563" s="300"/>
      <c r="L563" s="300"/>
      <c r="M563" s="262"/>
      <c r="N563" s="273"/>
      <c r="O563" s="273"/>
      <c r="P563" s="262"/>
      <c r="Q563" s="273"/>
      <c r="R563" s="273"/>
      <c r="S563" s="262"/>
    </row>
    <row r="564" spans="1:19">
      <c r="A564" s="262"/>
      <c r="B564" s="263"/>
      <c r="C564" s="263"/>
      <c r="D564" s="262"/>
      <c r="E564" s="299"/>
      <c r="F564" s="266"/>
      <c r="G564" s="266"/>
      <c r="H564" s="300"/>
      <c r="I564" s="273"/>
      <c r="J564" s="300"/>
      <c r="K564" s="300"/>
      <c r="L564" s="300"/>
      <c r="M564" s="262"/>
      <c r="N564" s="273"/>
      <c r="O564" s="273"/>
      <c r="P564" s="262"/>
      <c r="Q564" s="273"/>
      <c r="R564" s="273"/>
      <c r="S564" s="262"/>
    </row>
    <row r="565" spans="1:19">
      <c r="A565" s="262"/>
      <c r="B565" s="263"/>
      <c r="C565" s="263"/>
      <c r="D565" s="262"/>
      <c r="E565" s="299"/>
      <c r="F565" s="266"/>
      <c r="G565" s="266"/>
      <c r="H565" s="300"/>
      <c r="I565" s="273"/>
      <c r="J565" s="300"/>
      <c r="K565" s="300"/>
      <c r="L565" s="300"/>
      <c r="M565" s="262"/>
      <c r="N565" s="273"/>
      <c r="O565" s="273"/>
      <c r="P565" s="262"/>
      <c r="Q565" s="273"/>
      <c r="R565" s="273"/>
      <c r="S565" s="262"/>
    </row>
    <row r="566" spans="1:19">
      <c r="A566" s="262"/>
      <c r="B566" s="263"/>
      <c r="C566" s="263"/>
      <c r="D566" s="262"/>
      <c r="E566" s="299"/>
      <c r="F566" s="266"/>
      <c r="G566" s="266"/>
      <c r="H566" s="300"/>
      <c r="I566" s="273"/>
      <c r="J566" s="300"/>
      <c r="K566" s="300"/>
      <c r="L566" s="300"/>
      <c r="M566" s="262"/>
      <c r="N566" s="273"/>
      <c r="O566" s="273"/>
      <c r="P566" s="262"/>
      <c r="Q566" s="273"/>
      <c r="R566" s="273"/>
      <c r="S566" s="262"/>
    </row>
    <row r="567" spans="1:19">
      <c r="A567" s="262"/>
      <c r="B567" s="263"/>
      <c r="C567" s="263"/>
      <c r="D567" s="262"/>
      <c r="E567" s="299"/>
      <c r="F567" s="266"/>
      <c r="G567" s="266"/>
      <c r="H567" s="300"/>
      <c r="I567" s="273"/>
      <c r="J567" s="300"/>
      <c r="K567" s="300"/>
      <c r="L567" s="300"/>
      <c r="M567" s="262"/>
      <c r="N567" s="273"/>
      <c r="O567" s="273"/>
      <c r="P567" s="262"/>
      <c r="Q567" s="273"/>
      <c r="R567" s="273"/>
      <c r="S567" s="262"/>
    </row>
    <row r="568" spans="1:19">
      <c r="A568" s="262"/>
      <c r="B568" s="263"/>
      <c r="C568" s="263"/>
      <c r="D568" s="262"/>
      <c r="E568" s="299"/>
      <c r="F568" s="266"/>
      <c r="G568" s="266"/>
      <c r="H568" s="300"/>
      <c r="I568" s="273"/>
      <c r="J568" s="300"/>
      <c r="K568" s="300"/>
      <c r="L568" s="300"/>
      <c r="M568" s="262"/>
      <c r="N568" s="273"/>
      <c r="O568" s="273"/>
      <c r="P568" s="262"/>
      <c r="Q568" s="273"/>
      <c r="R568" s="273"/>
      <c r="S568" s="262"/>
    </row>
    <row r="569" spans="1:19">
      <c r="A569" s="262"/>
      <c r="B569" s="263"/>
      <c r="C569" s="263"/>
      <c r="D569" s="262"/>
      <c r="E569" s="299"/>
      <c r="F569" s="266"/>
      <c r="G569" s="266"/>
      <c r="H569" s="300"/>
      <c r="I569" s="273"/>
      <c r="J569" s="300"/>
      <c r="K569" s="300"/>
      <c r="L569" s="300"/>
      <c r="M569" s="262"/>
      <c r="N569" s="273"/>
      <c r="O569" s="273"/>
      <c r="P569" s="262"/>
      <c r="Q569" s="273"/>
      <c r="R569" s="273"/>
      <c r="S569" s="262"/>
    </row>
    <row r="570" spans="1:19">
      <c r="A570" s="262"/>
      <c r="B570" s="263"/>
      <c r="C570" s="263"/>
      <c r="D570" s="262"/>
      <c r="E570" s="299"/>
      <c r="F570" s="266"/>
      <c r="G570" s="266"/>
      <c r="H570" s="300"/>
      <c r="I570" s="273"/>
      <c r="J570" s="300"/>
      <c r="K570" s="300"/>
      <c r="L570" s="300"/>
      <c r="M570" s="262"/>
      <c r="N570" s="273"/>
      <c r="O570" s="273"/>
      <c r="P570" s="262"/>
      <c r="Q570" s="273"/>
      <c r="R570" s="273"/>
      <c r="S570" s="262"/>
    </row>
    <row r="571" spans="1:19">
      <c r="A571" s="262"/>
      <c r="B571" s="263"/>
      <c r="C571" s="263"/>
      <c r="D571" s="262"/>
      <c r="E571" s="299"/>
      <c r="F571" s="266"/>
      <c r="G571" s="266"/>
      <c r="H571" s="300"/>
      <c r="I571" s="273"/>
      <c r="J571" s="300"/>
      <c r="K571" s="300"/>
      <c r="L571" s="300"/>
      <c r="M571" s="262"/>
      <c r="N571" s="273"/>
      <c r="O571" s="273"/>
      <c r="P571" s="262"/>
      <c r="Q571" s="273"/>
      <c r="R571" s="273"/>
      <c r="S571" s="262"/>
    </row>
    <row r="572" spans="1:19">
      <c r="A572" s="262"/>
      <c r="B572" s="263"/>
      <c r="C572" s="263"/>
      <c r="D572" s="262"/>
      <c r="E572" s="299"/>
      <c r="F572" s="266"/>
      <c r="G572" s="266"/>
      <c r="H572" s="300"/>
      <c r="I572" s="273"/>
      <c r="J572" s="300"/>
      <c r="K572" s="300"/>
      <c r="L572" s="300"/>
      <c r="M572" s="262"/>
      <c r="N572" s="273"/>
      <c r="O572" s="273"/>
      <c r="P572" s="262"/>
      <c r="Q572" s="273"/>
      <c r="R572" s="273"/>
      <c r="S572" s="262"/>
    </row>
    <row r="573" spans="1:19">
      <c r="A573" s="262"/>
      <c r="B573" s="263"/>
      <c r="C573" s="263"/>
      <c r="D573" s="262"/>
      <c r="E573" s="299"/>
      <c r="F573" s="266"/>
      <c r="G573" s="266"/>
      <c r="H573" s="300"/>
      <c r="I573" s="273"/>
      <c r="J573" s="300"/>
      <c r="K573" s="300"/>
      <c r="L573" s="300"/>
      <c r="M573" s="262"/>
      <c r="N573" s="273"/>
      <c r="O573" s="273"/>
      <c r="P573" s="262"/>
      <c r="Q573" s="273"/>
      <c r="R573" s="273"/>
      <c r="S573" s="262"/>
    </row>
    <row r="574" spans="1:19">
      <c r="A574" s="262"/>
      <c r="B574" s="263"/>
      <c r="C574" s="263"/>
      <c r="D574" s="262"/>
      <c r="E574" s="299"/>
      <c r="F574" s="266"/>
      <c r="G574" s="266"/>
      <c r="H574" s="300"/>
      <c r="I574" s="273"/>
      <c r="J574" s="300"/>
      <c r="K574" s="300"/>
      <c r="L574" s="300"/>
      <c r="M574" s="262"/>
      <c r="N574" s="273"/>
      <c r="O574" s="273"/>
      <c r="P574" s="262"/>
      <c r="Q574" s="273"/>
      <c r="R574" s="273"/>
      <c r="S574" s="262"/>
    </row>
    <row r="575" spans="1:19">
      <c r="A575" s="262"/>
      <c r="B575" s="263"/>
      <c r="C575" s="263"/>
      <c r="D575" s="262"/>
      <c r="E575" s="299"/>
      <c r="F575" s="266"/>
      <c r="G575" s="266"/>
      <c r="H575" s="300"/>
      <c r="I575" s="273"/>
      <c r="J575" s="300"/>
      <c r="K575" s="300"/>
      <c r="L575" s="300"/>
      <c r="M575" s="262"/>
      <c r="N575" s="273"/>
      <c r="O575" s="273"/>
      <c r="P575" s="262"/>
      <c r="Q575" s="273"/>
      <c r="R575" s="273"/>
      <c r="S575" s="262"/>
    </row>
    <row r="576" spans="1:19">
      <c r="A576" s="262"/>
      <c r="B576" s="263"/>
      <c r="C576" s="263"/>
      <c r="D576" s="262"/>
      <c r="E576" s="299"/>
      <c r="F576" s="266"/>
      <c r="G576" s="266"/>
      <c r="H576" s="300"/>
      <c r="I576" s="273"/>
      <c r="J576" s="300"/>
      <c r="K576" s="300"/>
      <c r="L576" s="300"/>
      <c r="M576" s="262"/>
      <c r="N576" s="273"/>
      <c r="O576" s="273"/>
      <c r="P576" s="262"/>
      <c r="Q576" s="273"/>
      <c r="R576" s="273"/>
      <c r="S576" s="262"/>
    </row>
    <row r="577" spans="1:19">
      <c r="A577" s="262"/>
      <c r="B577" s="263"/>
      <c r="C577" s="263"/>
      <c r="D577" s="262"/>
      <c r="E577" s="299"/>
      <c r="F577" s="266"/>
      <c r="G577" s="266"/>
      <c r="H577" s="300"/>
      <c r="I577" s="273"/>
      <c r="J577" s="300"/>
      <c r="K577" s="300"/>
      <c r="L577" s="300"/>
      <c r="M577" s="262"/>
      <c r="N577" s="273"/>
      <c r="O577" s="273"/>
      <c r="P577" s="262"/>
      <c r="Q577" s="273"/>
      <c r="R577" s="273"/>
      <c r="S577" s="262"/>
    </row>
    <row r="578" spans="1:19">
      <c r="A578" s="262"/>
      <c r="B578" s="263"/>
      <c r="C578" s="263"/>
      <c r="D578" s="262"/>
      <c r="E578" s="299"/>
      <c r="F578" s="266"/>
      <c r="G578" s="266"/>
      <c r="H578" s="300"/>
      <c r="I578" s="273"/>
      <c r="J578" s="300"/>
      <c r="K578" s="300"/>
      <c r="L578" s="300"/>
      <c r="M578" s="262"/>
      <c r="N578" s="273"/>
      <c r="O578" s="273"/>
      <c r="P578" s="262"/>
      <c r="Q578" s="273"/>
      <c r="R578" s="273"/>
      <c r="S578" s="262"/>
    </row>
    <row r="579" spans="1:19">
      <c r="A579" s="262"/>
      <c r="B579" s="263"/>
      <c r="C579" s="263"/>
      <c r="D579" s="262"/>
      <c r="E579" s="299"/>
      <c r="F579" s="266"/>
      <c r="G579" s="266"/>
      <c r="H579" s="300"/>
      <c r="I579" s="273"/>
      <c r="J579" s="300"/>
      <c r="K579" s="300"/>
      <c r="L579" s="300"/>
      <c r="M579" s="262"/>
      <c r="N579" s="273"/>
      <c r="O579" s="273"/>
      <c r="P579" s="262"/>
      <c r="Q579" s="273"/>
      <c r="R579" s="273"/>
      <c r="S579" s="262"/>
    </row>
    <row r="580" spans="1:19">
      <c r="A580" s="262"/>
      <c r="B580" s="263"/>
      <c r="C580" s="263"/>
      <c r="D580" s="262"/>
      <c r="E580" s="299"/>
      <c r="F580" s="266"/>
      <c r="G580" s="266"/>
      <c r="H580" s="300"/>
      <c r="I580" s="273"/>
      <c r="J580" s="300"/>
      <c r="K580" s="300"/>
      <c r="L580" s="300"/>
      <c r="M580" s="262"/>
      <c r="N580" s="273"/>
      <c r="O580" s="273"/>
      <c r="P580" s="262"/>
      <c r="Q580" s="273"/>
      <c r="R580" s="273"/>
      <c r="S580" s="262"/>
    </row>
    <row r="581" spans="1:19">
      <c r="A581" s="262"/>
      <c r="B581" s="263"/>
      <c r="C581" s="263"/>
      <c r="D581" s="262"/>
      <c r="E581" s="299"/>
      <c r="F581" s="266"/>
      <c r="G581" s="266"/>
      <c r="H581" s="300"/>
      <c r="I581" s="273"/>
      <c r="J581" s="300"/>
      <c r="K581" s="300"/>
      <c r="L581" s="300"/>
      <c r="M581" s="262"/>
      <c r="N581" s="273"/>
      <c r="O581" s="273"/>
      <c r="P581" s="262"/>
      <c r="Q581" s="273"/>
      <c r="R581" s="273"/>
      <c r="S581" s="262"/>
    </row>
    <row r="582" spans="1:19">
      <c r="A582" s="262"/>
      <c r="B582" s="263"/>
      <c r="C582" s="263"/>
      <c r="D582" s="262"/>
      <c r="E582" s="299"/>
      <c r="F582" s="266"/>
      <c r="G582" s="266"/>
      <c r="H582" s="300"/>
      <c r="I582" s="273"/>
      <c r="J582" s="300"/>
      <c r="K582" s="300"/>
      <c r="L582" s="300"/>
      <c r="M582" s="262"/>
      <c r="N582" s="273"/>
      <c r="O582" s="273"/>
      <c r="P582" s="262"/>
      <c r="Q582" s="273"/>
      <c r="R582" s="273"/>
      <c r="S582" s="262"/>
    </row>
    <row r="583" spans="1:19">
      <c r="A583" s="262"/>
      <c r="B583" s="263"/>
      <c r="C583" s="263"/>
      <c r="D583" s="262"/>
      <c r="E583" s="299"/>
      <c r="F583" s="266"/>
      <c r="G583" s="266"/>
      <c r="H583" s="300"/>
      <c r="I583" s="273"/>
      <c r="J583" s="300"/>
      <c r="K583" s="300"/>
      <c r="L583" s="300"/>
      <c r="M583" s="262"/>
      <c r="N583" s="273"/>
      <c r="O583" s="273"/>
      <c r="P583" s="262"/>
      <c r="Q583" s="273"/>
      <c r="R583" s="273"/>
      <c r="S583" s="262"/>
    </row>
    <row r="584" spans="1:19">
      <c r="A584" s="262"/>
      <c r="B584" s="263"/>
      <c r="C584" s="263"/>
      <c r="D584" s="262"/>
      <c r="E584" s="299"/>
      <c r="F584" s="266"/>
      <c r="G584" s="266"/>
      <c r="H584" s="300"/>
      <c r="I584" s="273"/>
      <c r="J584" s="300"/>
      <c r="K584" s="300"/>
      <c r="L584" s="300"/>
      <c r="M584" s="262"/>
      <c r="N584" s="273"/>
      <c r="O584" s="273"/>
      <c r="P584" s="262"/>
      <c r="Q584" s="273"/>
      <c r="R584" s="273"/>
      <c r="S584" s="262"/>
    </row>
    <row r="585" spans="1:19">
      <c r="A585" s="262"/>
      <c r="B585" s="263"/>
      <c r="C585" s="263"/>
      <c r="D585" s="262"/>
      <c r="E585" s="299"/>
      <c r="F585" s="266"/>
      <c r="G585" s="266"/>
      <c r="H585" s="300"/>
      <c r="I585" s="273"/>
      <c r="J585" s="300"/>
      <c r="K585" s="300"/>
      <c r="L585" s="300"/>
      <c r="M585" s="262"/>
      <c r="N585" s="273"/>
      <c r="O585" s="273"/>
      <c r="P585" s="262"/>
      <c r="Q585" s="273"/>
      <c r="R585" s="273"/>
      <c r="S585" s="262"/>
    </row>
    <row r="586" spans="1:19">
      <c r="A586" s="262"/>
      <c r="B586" s="263"/>
      <c r="C586" s="263"/>
      <c r="D586" s="262"/>
      <c r="E586" s="299"/>
      <c r="F586" s="266"/>
      <c r="G586" s="266"/>
      <c r="H586" s="300"/>
      <c r="I586" s="273"/>
      <c r="J586" s="300"/>
      <c r="K586" s="300"/>
      <c r="L586" s="300"/>
      <c r="M586" s="262"/>
      <c r="N586" s="273"/>
      <c r="O586" s="273"/>
      <c r="P586" s="262"/>
      <c r="Q586" s="273"/>
      <c r="R586" s="273"/>
      <c r="S586" s="262"/>
    </row>
    <row r="587" spans="1:19">
      <c r="A587" s="262"/>
      <c r="B587" s="263"/>
      <c r="C587" s="263"/>
      <c r="D587" s="262"/>
      <c r="E587" s="299"/>
      <c r="F587" s="266"/>
      <c r="G587" s="266"/>
      <c r="H587" s="300"/>
      <c r="I587" s="273"/>
      <c r="J587" s="300"/>
      <c r="K587" s="300"/>
      <c r="L587" s="300"/>
      <c r="M587" s="262"/>
      <c r="N587" s="273"/>
      <c r="O587" s="273"/>
      <c r="P587" s="262"/>
      <c r="Q587" s="273"/>
      <c r="R587" s="273"/>
      <c r="S587" s="262"/>
    </row>
    <row r="588" spans="1:19">
      <c r="A588" s="262"/>
      <c r="B588" s="263"/>
      <c r="C588" s="263"/>
      <c r="D588" s="262"/>
      <c r="E588" s="299"/>
      <c r="F588" s="266"/>
      <c r="G588" s="266"/>
      <c r="H588" s="300"/>
      <c r="I588" s="273"/>
      <c r="J588" s="300"/>
      <c r="K588" s="300"/>
      <c r="L588" s="300"/>
      <c r="M588" s="262"/>
      <c r="N588" s="273"/>
      <c r="O588" s="273"/>
      <c r="P588" s="262"/>
      <c r="Q588" s="273"/>
      <c r="R588" s="273"/>
      <c r="S588" s="262"/>
    </row>
    <row r="589" spans="1:19">
      <c r="A589" s="262"/>
      <c r="B589" s="263"/>
      <c r="C589" s="263"/>
      <c r="D589" s="262"/>
      <c r="E589" s="299"/>
      <c r="F589" s="266"/>
      <c r="G589" s="266"/>
      <c r="H589" s="300"/>
      <c r="I589" s="273"/>
      <c r="J589" s="300"/>
      <c r="K589" s="300"/>
      <c r="L589" s="300"/>
      <c r="M589" s="262"/>
      <c r="N589" s="273"/>
      <c r="O589" s="273"/>
      <c r="P589" s="262"/>
      <c r="Q589" s="273"/>
      <c r="R589" s="273"/>
      <c r="S589" s="262"/>
    </row>
    <row r="590" spans="1:19">
      <c r="A590" s="262"/>
      <c r="B590" s="263"/>
      <c r="C590" s="263"/>
      <c r="D590" s="262"/>
      <c r="E590" s="299"/>
      <c r="F590" s="266"/>
      <c r="G590" s="266"/>
      <c r="H590" s="300"/>
      <c r="I590" s="273"/>
      <c r="J590" s="300"/>
      <c r="K590" s="300"/>
      <c r="L590" s="300"/>
      <c r="M590" s="262"/>
      <c r="N590" s="273"/>
      <c r="O590" s="273"/>
      <c r="P590" s="262"/>
      <c r="Q590" s="273"/>
      <c r="R590" s="273"/>
      <c r="S590" s="262"/>
    </row>
    <row r="591" spans="1:19">
      <c r="A591" s="262"/>
      <c r="B591" s="263"/>
      <c r="C591" s="263"/>
      <c r="D591" s="262"/>
      <c r="E591" s="299"/>
      <c r="F591" s="266"/>
      <c r="G591" s="266"/>
      <c r="H591" s="300"/>
      <c r="I591" s="273"/>
      <c r="J591" s="300"/>
      <c r="K591" s="300"/>
      <c r="L591" s="300"/>
      <c r="M591" s="262"/>
      <c r="N591" s="273"/>
      <c r="O591" s="273"/>
      <c r="P591" s="262"/>
      <c r="Q591" s="273"/>
      <c r="R591" s="273"/>
      <c r="S591" s="262"/>
    </row>
    <row r="592" spans="1:19">
      <c r="A592" s="262"/>
      <c r="B592" s="263"/>
      <c r="C592" s="263"/>
      <c r="D592" s="262"/>
      <c r="E592" s="299"/>
      <c r="F592" s="266"/>
      <c r="G592" s="266"/>
      <c r="H592" s="300"/>
      <c r="I592" s="273"/>
      <c r="J592" s="300"/>
      <c r="K592" s="300"/>
      <c r="L592" s="300"/>
      <c r="M592" s="262"/>
      <c r="N592" s="273"/>
      <c r="O592" s="273"/>
      <c r="P592" s="262"/>
      <c r="Q592" s="273"/>
      <c r="R592" s="273"/>
      <c r="S592" s="262"/>
    </row>
    <row r="593" spans="1:19">
      <c r="A593" s="262"/>
      <c r="B593" s="263"/>
      <c r="C593" s="263"/>
      <c r="D593" s="262"/>
      <c r="E593" s="299"/>
      <c r="F593" s="266"/>
      <c r="G593" s="266"/>
      <c r="H593" s="300"/>
      <c r="I593" s="273"/>
      <c r="J593" s="300"/>
      <c r="K593" s="300"/>
      <c r="L593" s="300"/>
      <c r="M593" s="262"/>
      <c r="N593" s="273"/>
      <c r="O593" s="273"/>
      <c r="P593" s="262"/>
      <c r="Q593" s="273"/>
      <c r="R593" s="273"/>
      <c r="S593" s="262"/>
    </row>
    <row r="594" spans="1:19">
      <c r="A594" s="262"/>
      <c r="B594" s="263"/>
      <c r="C594" s="263"/>
      <c r="D594" s="262"/>
      <c r="E594" s="299"/>
      <c r="F594" s="266"/>
      <c r="G594" s="266"/>
      <c r="H594" s="300"/>
      <c r="I594" s="273"/>
      <c r="J594" s="300"/>
      <c r="K594" s="300"/>
      <c r="L594" s="300"/>
      <c r="M594" s="262"/>
      <c r="N594" s="273"/>
      <c r="O594" s="273"/>
      <c r="P594" s="262"/>
      <c r="Q594" s="273"/>
      <c r="R594" s="273"/>
      <c r="S594" s="262"/>
    </row>
    <row r="595" spans="1:19">
      <c r="A595" s="262"/>
      <c r="B595" s="263"/>
      <c r="C595" s="263"/>
      <c r="D595" s="262"/>
      <c r="E595" s="299"/>
      <c r="F595" s="266"/>
      <c r="G595" s="266"/>
      <c r="H595" s="300"/>
      <c r="I595" s="273"/>
      <c r="J595" s="300"/>
      <c r="K595" s="300"/>
      <c r="L595" s="300"/>
      <c r="M595" s="262"/>
      <c r="N595" s="273"/>
      <c r="O595" s="273"/>
      <c r="P595" s="262"/>
      <c r="Q595" s="273"/>
      <c r="R595" s="273"/>
      <c r="S595" s="262"/>
    </row>
    <row r="596" spans="1:19">
      <c r="A596" s="262"/>
      <c r="B596" s="263"/>
      <c r="C596" s="263"/>
      <c r="D596" s="262"/>
      <c r="E596" s="299"/>
      <c r="F596" s="266"/>
      <c r="G596" s="266"/>
      <c r="H596" s="300"/>
      <c r="I596" s="273"/>
      <c r="J596" s="300"/>
      <c r="K596" s="300"/>
      <c r="L596" s="300"/>
      <c r="M596" s="262"/>
      <c r="N596" s="273"/>
      <c r="O596" s="273"/>
      <c r="P596" s="262"/>
      <c r="Q596" s="273"/>
      <c r="R596" s="273"/>
      <c r="S596" s="262"/>
    </row>
    <row r="597" spans="1:19">
      <c r="A597" s="262"/>
      <c r="B597" s="263"/>
      <c r="C597" s="263"/>
      <c r="D597" s="262"/>
      <c r="E597" s="299"/>
      <c r="F597" s="266"/>
      <c r="G597" s="266"/>
      <c r="H597" s="300"/>
      <c r="I597" s="273"/>
      <c r="J597" s="300"/>
      <c r="K597" s="300"/>
      <c r="L597" s="300"/>
      <c r="M597" s="262"/>
      <c r="N597" s="273"/>
      <c r="O597" s="273"/>
      <c r="P597" s="262"/>
      <c r="Q597" s="273"/>
      <c r="R597" s="273"/>
      <c r="S597" s="262"/>
    </row>
    <row r="598" spans="1:19">
      <c r="A598" s="262"/>
      <c r="B598" s="263"/>
      <c r="C598" s="263"/>
      <c r="D598" s="262"/>
      <c r="E598" s="299"/>
      <c r="F598" s="266"/>
      <c r="G598" s="266"/>
      <c r="H598" s="300"/>
      <c r="I598" s="273"/>
      <c r="J598" s="300"/>
      <c r="K598" s="300"/>
      <c r="L598" s="300"/>
      <c r="M598" s="262"/>
      <c r="N598" s="273"/>
      <c r="O598" s="273"/>
      <c r="P598" s="262"/>
      <c r="Q598" s="273"/>
      <c r="R598" s="273"/>
      <c r="S598" s="262"/>
    </row>
    <row r="599" spans="1:19">
      <c r="A599" s="262"/>
      <c r="B599" s="263"/>
      <c r="C599" s="263"/>
      <c r="D599" s="262"/>
      <c r="E599" s="299"/>
      <c r="F599" s="266"/>
      <c r="G599" s="266"/>
      <c r="H599" s="300"/>
      <c r="I599" s="273"/>
      <c r="J599" s="300"/>
      <c r="K599" s="300"/>
      <c r="L599" s="300"/>
      <c r="M599" s="262"/>
      <c r="N599" s="273"/>
      <c r="O599" s="273"/>
      <c r="P599" s="262"/>
      <c r="Q599" s="273"/>
      <c r="R599" s="273"/>
      <c r="S599" s="262"/>
    </row>
    <row r="600" spans="1:19">
      <c r="A600" s="262"/>
      <c r="B600" s="270"/>
      <c r="C600" s="263"/>
      <c r="D600" s="262"/>
      <c r="E600" s="299"/>
      <c r="F600" s="266"/>
      <c r="G600" s="266"/>
      <c r="H600" s="300"/>
      <c r="I600" s="273"/>
      <c r="J600" s="300"/>
      <c r="K600" s="300"/>
      <c r="L600" s="300"/>
      <c r="M600" s="262"/>
      <c r="N600" s="273"/>
      <c r="O600" s="273"/>
      <c r="P600" s="262"/>
      <c r="Q600" s="273"/>
      <c r="R600" s="273"/>
      <c r="S600" s="262"/>
    </row>
    <row r="601" spans="1:19">
      <c r="A601" s="262"/>
      <c r="B601" s="270"/>
      <c r="C601" s="263"/>
      <c r="D601" s="262"/>
      <c r="E601" s="299"/>
      <c r="F601" s="266"/>
      <c r="G601" s="266"/>
      <c r="H601" s="300"/>
      <c r="I601" s="273"/>
      <c r="J601" s="300"/>
      <c r="K601" s="300"/>
      <c r="L601" s="300"/>
      <c r="M601" s="262"/>
      <c r="N601" s="273"/>
      <c r="O601" s="273"/>
      <c r="P601" s="262"/>
      <c r="Q601" s="273"/>
      <c r="R601" s="273"/>
      <c r="S601" s="262"/>
    </row>
    <row r="602" spans="1:19">
      <c r="A602" s="262"/>
      <c r="B602" s="270"/>
      <c r="C602" s="263"/>
      <c r="D602" s="262"/>
      <c r="E602" s="299"/>
      <c r="F602" s="266"/>
      <c r="G602" s="266"/>
      <c r="H602" s="300"/>
      <c r="I602" s="273"/>
      <c r="J602" s="300"/>
      <c r="K602" s="300"/>
      <c r="L602" s="300"/>
      <c r="M602" s="262"/>
      <c r="N602" s="273"/>
      <c r="O602" s="273"/>
      <c r="P602" s="262"/>
      <c r="Q602" s="273"/>
      <c r="R602" s="273"/>
      <c r="S602" s="262"/>
    </row>
    <row r="603" spans="1:19">
      <c r="A603" s="262"/>
      <c r="B603" s="270"/>
      <c r="C603" s="263"/>
      <c r="D603" s="262"/>
      <c r="E603" s="299"/>
      <c r="F603" s="266"/>
      <c r="G603" s="266"/>
      <c r="H603" s="300"/>
      <c r="I603" s="273"/>
      <c r="J603" s="300"/>
      <c r="K603" s="300"/>
      <c r="L603" s="300"/>
      <c r="M603" s="262"/>
      <c r="N603" s="273"/>
      <c r="O603" s="273"/>
      <c r="P603" s="262"/>
      <c r="Q603" s="273"/>
      <c r="R603" s="273"/>
      <c r="S603" s="262"/>
    </row>
    <row r="604" spans="1:19">
      <c r="A604" s="262"/>
      <c r="B604" s="270"/>
      <c r="C604" s="263"/>
      <c r="D604" s="262"/>
      <c r="E604" s="299"/>
      <c r="F604" s="266"/>
      <c r="G604" s="266"/>
      <c r="H604" s="300"/>
      <c r="I604" s="273"/>
      <c r="J604" s="300"/>
      <c r="K604" s="300"/>
      <c r="L604" s="300"/>
      <c r="M604" s="262"/>
      <c r="N604" s="273"/>
      <c r="O604" s="273"/>
      <c r="P604" s="262"/>
      <c r="Q604" s="273"/>
      <c r="R604" s="273"/>
      <c r="S604" s="262"/>
    </row>
    <row r="605" spans="1:19">
      <c r="A605" s="262"/>
      <c r="B605" s="270"/>
      <c r="C605" s="263"/>
      <c r="D605" s="262"/>
      <c r="E605" s="299"/>
      <c r="F605" s="266"/>
      <c r="G605" s="266"/>
      <c r="H605" s="300"/>
      <c r="I605" s="273"/>
      <c r="J605" s="300"/>
      <c r="K605" s="300"/>
      <c r="L605" s="300"/>
      <c r="M605" s="262"/>
      <c r="N605" s="273"/>
      <c r="O605" s="273"/>
      <c r="P605" s="262"/>
      <c r="Q605" s="273"/>
      <c r="R605" s="273"/>
      <c r="S605" s="262"/>
    </row>
    <row r="606" spans="1:19">
      <c r="A606" s="262"/>
      <c r="B606" s="270"/>
      <c r="C606" s="263"/>
      <c r="D606" s="262"/>
      <c r="E606" s="299"/>
      <c r="F606" s="266"/>
      <c r="G606" s="266"/>
      <c r="H606" s="300"/>
      <c r="I606" s="273"/>
      <c r="J606" s="300"/>
      <c r="K606" s="300"/>
      <c r="L606" s="300"/>
      <c r="M606" s="262"/>
      <c r="N606" s="273"/>
      <c r="O606" s="273"/>
      <c r="P606" s="262"/>
      <c r="Q606" s="273"/>
      <c r="R606" s="273"/>
      <c r="S606" s="262"/>
    </row>
    <row r="607" spans="1:19">
      <c r="A607" s="262"/>
      <c r="B607" s="270"/>
      <c r="C607" s="263"/>
      <c r="D607" s="262"/>
      <c r="E607" s="299"/>
      <c r="F607" s="266"/>
      <c r="G607" s="266"/>
      <c r="H607" s="300"/>
      <c r="I607" s="273"/>
      <c r="J607" s="300"/>
      <c r="K607" s="300"/>
      <c r="L607" s="300"/>
      <c r="M607" s="262"/>
      <c r="N607" s="273"/>
      <c r="O607" s="273"/>
      <c r="P607" s="262"/>
      <c r="Q607" s="273"/>
      <c r="R607" s="273"/>
      <c r="S607" s="262"/>
    </row>
    <row r="608" spans="1:19">
      <c r="A608" s="262"/>
      <c r="B608" s="270"/>
      <c r="C608" s="263"/>
      <c r="D608" s="262"/>
      <c r="E608" s="299"/>
      <c r="F608" s="266"/>
      <c r="G608" s="266"/>
      <c r="H608" s="300"/>
      <c r="I608" s="273"/>
      <c r="J608" s="300"/>
      <c r="K608" s="300"/>
      <c r="L608" s="300"/>
      <c r="M608" s="262"/>
      <c r="N608" s="273"/>
      <c r="O608" s="273"/>
      <c r="P608" s="262"/>
      <c r="Q608" s="273"/>
      <c r="R608" s="273"/>
      <c r="S608" s="262"/>
    </row>
    <row r="609" spans="1:19">
      <c r="A609" s="262"/>
      <c r="B609" s="270"/>
      <c r="C609" s="263"/>
      <c r="D609" s="262"/>
      <c r="E609" s="299"/>
      <c r="F609" s="266"/>
      <c r="G609" s="266"/>
      <c r="H609" s="300"/>
      <c r="I609" s="273"/>
      <c r="J609" s="300"/>
      <c r="K609" s="300"/>
      <c r="L609" s="300"/>
      <c r="M609" s="262"/>
      <c r="N609" s="273"/>
      <c r="O609" s="273"/>
      <c r="P609" s="262"/>
      <c r="Q609" s="273"/>
      <c r="R609" s="273"/>
      <c r="S609" s="262"/>
    </row>
    <row r="610" spans="1:19">
      <c r="A610" s="262"/>
      <c r="B610" s="270"/>
      <c r="C610" s="263"/>
      <c r="D610" s="262"/>
      <c r="E610" s="299"/>
      <c r="F610" s="266"/>
      <c r="G610" s="266"/>
      <c r="H610" s="300"/>
      <c r="I610" s="273"/>
      <c r="J610" s="300"/>
      <c r="K610" s="300"/>
      <c r="L610" s="300"/>
      <c r="M610" s="262"/>
      <c r="N610" s="273"/>
      <c r="O610" s="273"/>
      <c r="P610" s="262"/>
      <c r="Q610" s="273"/>
      <c r="R610" s="273"/>
      <c r="S610" s="262"/>
    </row>
    <row r="611" spans="1:19">
      <c r="A611" s="262"/>
      <c r="B611" s="270"/>
      <c r="C611" s="263"/>
      <c r="D611" s="262"/>
      <c r="E611" s="299"/>
      <c r="F611" s="266"/>
      <c r="G611" s="266"/>
      <c r="H611" s="300"/>
      <c r="I611" s="273"/>
      <c r="J611" s="300"/>
      <c r="K611" s="300"/>
      <c r="L611" s="300"/>
      <c r="M611" s="262"/>
      <c r="N611" s="273"/>
      <c r="O611" s="273"/>
      <c r="P611" s="262"/>
      <c r="Q611" s="273"/>
      <c r="R611" s="273"/>
      <c r="S611" s="262"/>
    </row>
    <row r="612" spans="1:19">
      <c r="A612" s="262"/>
      <c r="B612" s="270"/>
      <c r="C612" s="263"/>
      <c r="D612" s="262"/>
      <c r="E612" s="299"/>
      <c r="F612" s="266"/>
      <c r="G612" s="266"/>
      <c r="H612" s="300"/>
      <c r="I612" s="273"/>
      <c r="J612" s="300"/>
      <c r="K612" s="300"/>
      <c r="L612" s="300"/>
      <c r="M612" s="262"/>
      <c r="N612" s="273"/>
      <c r="O612" s="273"/>
      <c r="P612" s="262"/>
      <c r="Q612" s="273"/>
      <c r="R612" s="273"/>
      <c r="S612" s="262"/>
    </row>
    <row r="613" spans="1:19">
      <c r="A613" s="262"/>
      <c r="B613" s="270"/>
      <c r="C613" s="263"/>
      <c r="D613" s="262"/>
      <c r="E613" s="299"/>
      <c r="F613" s="266"/>
      <c r="G613" s="266"/>
      <c r="H613" s="300"/>
      <c r="I613" s="273"/>
      <c r="J613" s="300"/>
      <c r="K613" s="300"/>
      <c r="L613" s="300"/>
      <c r="M613" s="262"/>
      <c r="N613" s="273"/>
      <c r="O613" s="273"/>
      <c r="P613" s="262"/>
      <c r="Q613" s="273"/>
      <c r="R613" s="273"/>
      <c r="S613" s="262"/>
    </row>
    <row r="614" spans="1:19">
      <c r="A614" s="262"/>
      <c r="B614" s="270"/>
      <c r="C614" s="263"/>
      <c r="D614" s="262"/>
      <c r="E614" s="299"/>
      <c r="F614" s="266"/>
      <c r="G614" s="266"/>
      <c r="H614" s="300"/>
      <c r="I614" s="273"/>
      <c r="J614" s="300"/>
      <c r="K614" s="300"/>
      <c r="L614" s="300"/>
      <c r="M614" s="262"/>
      <c r="N614" s="273"/>
      <c r="O614" s="273"/>
      <c r="P614" s="262"/>
      <c r="Q614" s="273"/>
      <c r="R614" s="273"/>
      <c r="S614" s="262"/>
    </row>
    <row r="615" spans="1:19">
      <c r="A615" s="262"/>
      <c r="B615" s="270"/>
      <c r="C615" s="263"/>
      <c r="D615" s="262"/>
      <c r="E615" s="299"/>
      <c r="F615" s="266"/>
      <c r="G615" s="266"/>
      <c r="H615" s="300"/>
      <c r="I615" s="273"/>
      <c r="J615" s="300"/>
      <c r="K615" s="300"/>
      <c r="L615" s="300"/>
      <c r="M615" s="262"/>
      <c r="N615" s="273"/>
      <c r="O615" s="273"/>
      <c r="P615" s="262"/>
      <c r="Q615" s="273"/>
      <c r="R615" s="273"/>
      <c r="S615" s="262"/>
    </row>
    <row r="616" spans="1:19">
      <c r="A616" s="262"/>
      <c r="B616" s="270"/>
      <c r="C616" s="263"/>
      <c r="D616" s="262"/>
      <c r="E616" s="299"/>
      <c r="F616" s="266"/>
      <c r="G616" s="266"/>
      <c r="H616" s="300"/>
      <c r="I616" s="273"/>
      <c r="J616" s="300"/>
      <c r="K616" s="300"/>
      <c r="L616" s="300"/>
      <c r="M616" s="262"/>
      <c r="N616" s="273"/>
      <c r="O616" s="273"/>
      <c r="P616" s="262"/>
      <c r="Q616" s="273"/>
      <c r="R616" s="273"/>
      <c r="S616" s="262"/>
    </row>
    <row r="617" spans="1:19">
      <c r="A617" s="262"/>
      <c r="B617" s="270"/>
      <c r="C617" s="263"/>
      <c r="D617" s="262"/>
      <c r="E617" s="299"/>
      <c r="F617" s="266"/>
      <c r="G617" s="266"/>
      <c r="H617" s="300"/>
      <c r="I617" s="273"/>
      <c r="J617" s="300"/>
      <c r="K617" s="300"/>
      <c r="L617" s="300"/>
      <c r="M617" s="262"/>
      <c r="N617" s="273"/>
      <c r="O617" s="273"/>
      <c r="P617" s="262"/>
      <c r="Q617" s="273"/>
      <c r="R617" s="273"/>
      <c r="S617" s="262"/>
    </row>
    <row r="618" spans="1:19">
      <c r="A618" s="262"/>
      <c r="B618" s="270"/>
      <c r="C618" s="263"/>
      <c r="D618" s="262"/>
      <c r="E618" s="299"/>
      <c r="F618" s="266"/>
      <c r="G618" s="266"/>
      <c r="H618" s="300"/>
      <c r="I618" s="273"/>
      <c r="J618" s="300"/>
      <c r="K618" s="300"/>
      <c r="L618" s="300"/>
      <c r="M618" s="262"/>
      <c r="N618" s="273"/>
      <c r="O618" s="273"/>
      <c r="P618" s="262"/>
      <c r="Q618" s="273"/>
      <c r="R618" s="273"/>
      <c r="S618" s="262"/>
    </row>
    <row r="619" spans="1:19">
      <c r="A619" s="262"/>
      <c r="B619" s="270"/>
      <c r="C619" s="263"/>
      <c r="D619" s="262"/>
      <c r="E619" s="299"/>
      <c r="F619" s="266"/>
      <c r="G619" s="266"/>
      <c r="H619" s="300"/>
      <c r="I619" s="273"/>
      <c r="J619" s="300"/>
      <c r="K619" s="300"/>
      <c r="L619" s="300"/>
      <c r="M619" s="262"/>
      <c r="N619" s="273"/>
      <c r="O619" s="273"/>
      <c r="P619" s="262"/>
      <c r="Q619" s="273"/>
      <c r="R619" s="273"/>
      <c r="S619" s="262"/>
    </row>
    <row r="620" spans="1:19">
      <c r="A620" s="262"/>
      <c r="B620" s="270"/>
      <c r="C620" s="263"/>
      <c r="D620" s="262"/>
      <c r="E620" s="299"/>
      <c r="F620" s="266"/>
      <c r="G620" s="266"/>
      <c r="H620" s="300"/>
      <c r="I620" s="273"/>
      <c r="J620" s="300"/>
      <c r="K620" s="300"/>
      <c r="L620" s="300"/>
      <c r="M620" s="262"/>
      <c r="N620" s="273"/>
      <c r="O620" s="273"/>
      <c r="P620" s="262"/>
      <c r="Q620" s="273"/>
      <c r="R620" s="273"/>
      <c r="S620" s="262"/>
    </row>
    <row r="621" spans="1:19">
      <c r="A621" s="262"/>
      <c r="B621" s="270"/>
      <c r="C621" s="263"/>
      <c r="D621" s="262"/>
      <c r="E621" s="299"/>
      <c r="F621" s="266"/>
      <c r="G621" s="266"/>
      <c r="H621" s="300"/>
      <c r="I621" s="273"/>
      <c r="J621" s="300"/>
      <c r="K621" s="300"/>
      <c r="L621" s="300"/>
      <c r="M621" s="262"/>
      <c r="N621" s="273"/>
      <c r="O621" s="273"/>
      <c r="P621" s="262"/>
      <c r="Q621" s="273"/>
      <c r="R621" s="273"/>
      <c r="S621" s="262"/>
    </row>
    <row r="622" spans="1:19">
      <c r="A622" s="262"/>
      <c r="B622" s="270"/>
      <c r="C622" s="263"/>
      <c r="D622" s="262"/>
      <c r="E622" s="299"/>
      <c r="F622" s="266"/>
      <c r="G622" s="266"/>
      <c r="H622" s="300"/>
      <c r="I622" s="273"/>
      <c r="J622" s="300"/>
      <c r="K622" s="300"/>
      <c r="L622" s="300"/>
      <c r="M622" s="262"/>
      <c r="N622" s="273"/>
      <c r="O622" s="273"/>
      <c r="P622" s="262"/>
      <c r="Q622" s="273"/>
      <c r="R622" s="273"/>
      <c r="S622" s="262"/>
    </row>
    <row r="623" spans="1:19">
      <c r="A623" s="262"/>
      <c r="B623" s="270"/>
      <c r="C623" s="263"/>
      <c r="D623" s="262"/>
      <c r="E623" s="299"/>
      <c r="F623" s="266"/>
      <c r="G623" s="266"/>
      <c r="H623" s="300"/>
      <c r="I623" s="273"/>
      <c r="J623" s="300"/>
      <c r="K623" s="300"/>
      <c r="L623" s="300"/>
      <c r="M623" s="262"/>
      <c r="N623" s="273"/>
      <c r="O623" s="273"/>
      <c r="P623" s="262"/>
      <c r="Q623" s="273"/>
      <c r="R623" s="273"/>
      <c r="S623" s="262"/>
    </row>
    <row r="624" spans="1:19">
      <c r="A624" s="262"/>
      <c r="B624" s="270"/>
      <c r="C624" s="263"/>
      <c r="D624" s="262"/>
      <c r="E624" s="299"/>
      <c r="F624" s="266"/>
      <c r="G624" s="266"/>
      <c r="H624" s="300"/>
      <c r="I624" s="273"/>
      <c r="J624" s="300"/>
      <c r="K624" s="300"/>
      <c r="L624" s="300"/>
      <c r="M624" s="262"/>
      <c r="N624" s="273"/>
      <c r="O624" s="273"/>
      <c r="P624" s="262"/>
      <c r="Q624" s="273"/>
      <c r="R624" s="273"/>
      <c r="S624" s="262"/>
    </row>
    <row r="625" spans="1:19">
      <c r="A625" s="262"/>
      <c r="B625" s="270"/>
      <c r="C625" s="263"/>
      <c r="D625" s="262"/>
      <c r="E625" s="299"/>
      <c r="F625" s="266"/>
      <c r="G625" s="266"/>
      <c r="H625" s="300"/>
      <c r="I625" s="273"/>
      <c r="J625" s="300"/>
      <c r="K625" s="300"/>
      <c r="L625" s="300"/>
      <c r="M625" s="262"/>
      <c r="N625" s="273"/>
      <c r="O625" s="273"/>
      <c r="P625" s="262"/>
      <c r="Q625" s="273"/>
      <c r="R625" s="273"/>
      <c r="S625" s="262"/>
    </row>
    <row r="626" spans="1:19">
      <c r="A626" s="262"/>
      <c r="B626" s="270"/>
      <c r="C626" s="263"/>
      <c r="D626" s="262"/>
      <c r="E626" s="299"/>
      <c r="F626" s="266"/>
      <c r="G626" s="266"/>
      <c r="H626" s="300"/>
      <c r="I626" s="273"/>
      <c r="J626" s="300"/>
      <c r="K626" s="300"/>
      <c r="L626" s="300"/>
      <c r="M626" s="262"/>
      <c r="N626" s="273"/>
      <c r="O626" s="273"/>
      <c r="P626" s="262"/>
      <c r="Q626" s="273"/>
      <c r="R626" s="273"/>
      <c r="S626" s="262"/>
    </row>
    <row r="627" spans="1:19">
      <c r="A627" s="262"/>
      <c r="B627" s="270"/>
      <c r="C627" s="263"/>
      <c r="D627" s="262"/>
      <c r="E627" s="299"/>
      <c r="F627" s="266"/>
      <c r="G627" s="266"/>
      <c r="H627" s="300"/>
      <c r="I627" s="273"/>
      <c r="J627" s="300"/>
      <c r="K627" s="300"/>
      <c r="L627" s="300"/>
      <c r="M627" s="262"/>
      <c r="N627" s="273"/>
      <c r="O627" s="273"/>
      <c r="P627" s="262"/>
      <c r="Q627" s="273"/>
      <c r="R627" s="273"/>
      <c r="S627" s="262"/>
    </row>
    <row r="628" spans="1:19">
      <c r="A628" s="262"/>
      <c r="B628" s="270"/>
      <c r="C628" s="263"/>
      <c r="D628" s="262"/>
      <c r="E628" s="299"/>
      <c r="F628" s="266"/>
      <c r="G628" s="266"/>
      <c r="H628" s="300"/>
      <c r="I628" s="273"/>
      <c r="J628" s="300"/>
      <c r="K628" s="300"/>
      <c r="L628" s="300"/>
      <c r="M628" s="262"/>
      <c r="N628" s="273"/>
      <c r="O628" s="273"/>
      <c r="P628" s="262"/>
      <c r="Q628" s="273"/>
      <c r="R628" s="273"/>
      <c r="S628" s="262"/>
    </row>
    <row r="629" spans="1:19">
      <c r="A629" s="262"/>
      <c r="B629" s="270"/>
      <c r="C629" s="263"/>
      <c r="D629" s="262"/>
      <c r="E629" s="299"/>
      <c r="F629" s="266"/>
      <c r="G629" s="266"/>
      <c r="H629" s="300"/>
      <c r="I629" s="273"/>
      <c r="J629" s="300"/>
      <c r="K629" s="300"/>
      <c r="L629" s="300"/>
      <c r="M629" s="262"/>
      <c r="N629" s="273"/>
      <c r="O629" s="273"/>
      <c r="P629" s="262"/>
      <c r="Q629" s="273"/>
      <c r="R629" s="273"/>
      <c r="S629" s="262"/>
    </row>
    <row r="630" spans="1:19">
      <c r="A630" s="262"/>
      <c r="B630" s="270"/>
      <c r="C630" s="263"/>
      <c r="D630" s="262"/>
      <c r="E630" s="299"/>
      <c r="F630" s="266"/>
      <c r="G630" s="266"/>
      <c r="H630" s="300"/>
      <c r="I630" s="273"/>
      <c r="J630" s="300"/>
      <c r="K630" s="300"/>
      <c r="L630" s="300"/>
      <c r="M630" s="262"/>
      <c r="N630" s="273"/>
      <c r="O630" s="273"/>
      <c r="P630" s="262"/>
      <c r="Q630" s="273"/>
      <c r="R630" s="273"/>
      <c r="S630" s="262"/>
    </row>
    <row r="631" spans="1:19">
      <c r="A631" s="262"/>
      <c r="B631" s="270"/>
      <c r="C631" s="263"/>
      <c r="D631" s="262"/>
      <c r="E631" s="299"/>
      <c r="F631" s="266"/>
      <c r="G631" s="266"/>
      <c r="H631" s="300"/>
      <c r="I631" s="273"/>
      <c r="J631" s="300"/>
      <c r="K631" s="300"/>
      <c r="L631" s="300"/>
      <c r="M631" s="262"/>
      <c r="N631" s="273"/>
      <c r="O631" s="273"/>
      <c r="P631" s="262"/>
      <c r="Q631" s="273"/>
      <c r="R631" s="273"/>
      <c r="S631" s="262"/>
    </row>
    <row r="632" spans="1:19">
      <c r="A632" s="262"/>
      <c r="B632" s="270"/>
      <c r="C632" s="263"/>
      <c r="D632" s="262"/>
      <c r="E632" s="299"/>
      <c r="F632" s="266"/>
      <c r="G632" s="266"/>
      <c r="H632" s="300"/>
      <c r="I632" s="273"/>
      <c r="J632" s="300"/>
      <c r="K632" s="300"/>
      <c r="L632" s="300"/>
      <c r="M632" s="262"/>
      <c r="N632" s="273"/>
      <c r="O632" s="273"/>
      <c r="P632" s="262"/>
      <c r="Q632" s="273"/>
      <c r="R632" s="273"/>
      <c r="S632" s="262"/>
    </row>
    <row r="633" spans="1:19">
      <c r="A633" s="262"/>
      <c r="B633" s="270"/>
      <c r="C633" s="263"/>
      <c r="D633" s="262"/>
      <c r="E633" s="299"/>
      <c r="F633" s="266"/>
      <c r="G633" s="266"/>
      <c r="H633" s="300"/>
      <c r="I633" s="273"/>
      <c r="J633" s="300"/>
      <c r="K633" s="300"/>
      <c r="L633" s="300"/>
      <c r="M633" s="262"/>
      <c r="N633" s="273"/>
      <c r="O633" s="273"/>
      <c r="P633" s="262"/>
      <c r="Q633" s="273"/>
      <c r="R633" s="273"/>
      <c r="S633" s="262"/>
    </row>
    <row r="634" spans="1:19">
      <c r="A634" s="262"/>
      <c r="B634" s="270"/>
      <c r="C634" s="263"/>
      <c r="D634" s="262"/>
      <c r="E634" s="299"/>
      <c r="F634" s="266"/>
      <c r="G634" s="266"/>
      <c r="H634" s="300"/>
      <c r="I634" s="273"/>
      <c r="J634" s="300"/>
      <c r="K634" s="300"/>
      <c r="L634" s="300"/>
      <c r="M634" s="262"/>
      <c r="N634" s="273"/>
      <c r="O634" s="273"/>
      <c r="P634" s="262"/>
      <c r="Q634" s="273"/>
      <c r="R634" s="273"/>
      <c r="S634" s="262"/>
    </row>
    <row r="635" spans="1:19">
      <c r="A635" s="262"/>
      <c r="B635" s="270"/>
      <c r="C635" s="263"/>
      <c r="D635" s="262"/>
      <c r="E635" s="299"/>
      <c r="F635" s="266"/>
      <c r="G635" s="266"/>
      <c r="H635" s="300"/>
      <c r="I635" s="273"/>
      <c r="J635" s="300"/>
      <c r="K635" s="300"/>
      <c r="L635" s="300"/>
      <c r="M635" s="262"/>
      <c r="N635" s="273"/>
      <c r="O635" s="273"/>
      <c r="P635" s="262"/>
      <c r="Q635" s="273"/>
      <c r="R635" s="273"/>
      <c r="S635" s="262"/>
    </row>
    <row r="636" spans="1:19">
      <c r="A636" s="262"/>
      <c r="B636" s="270"/>
      <c r="C636" s="263"/>
      <c r="D636" s="262"/>
      <c r="E636" s="299"/>
      <c r="F636" s="266"/>
      <c r="G636" s="266"/>
      <c r="H636" s="300"/>
      <c r="I636" s="273"/>
      <c r="J636" s="300"/>
      <c r="K636" s="300"/>
      <c r="L636" s="300"/>
      <c r="M636" s="262"/>
      <c r="N636" s="273"/>
      <c r="O636" s="273"/>
      <c r="P636" s="262"/>
      <c r="Q636" s="273"/>
      <c r="R636" s="273"/>
      <c r="S636" s="262"/>
    </row>
    <row r="637" spans="1:19">
      <c r="A637" s="262"/>
      <c r="B637" s="270"/>
      <c r="C637" s="263"/>
      <c r="D637" s="262"/>
      <c r="E637" s="299"/>
      <c r="F637" s="266"/>
      <c r="G637" s="266"/>
      <c r="H637" s="300"/>
      <c r="I637" s="273"/>
      <c r="J637" s="300"/>
      <c r="K637" s="300"/>
      <c r="L637" s="300"/>
      <c r="M637" s="262"/>
      <c r="N637" s="273"/>
      <c r="O637" s="273"/>
      <c r="P637" s="262"/>
      <c r="Q637" s="273"/>
      <c r="R637" s="273"/>
      <c r="S637" s="262"/>
    </row>
    <row r="638" spans="1:19">
      <c r="A638" s="262"/>
      <c r="B638" s="270"/>
      <c r="C638" s="263"/>
      <c r="D638" s="262"/>
      <c r="E638" s="299"/>
      <c r="F638" s="266"/>
      <c r="G638" s="266"/>
      <c r="H638" s="300"/>
      <c r="I638" s="273"/>
      <c r="J638" s="300"/>
      <c r="K638" s="300"/>
      <c r="L638" s="300"/>
      <c r="M638" s="262"/>
      <c r="N638" s="273"/>
      <c r="O638" s="273"/>
      <c r="P638" s="262"/>
      <c r="Q638" s="273"/>
      <c r="R638" s="273"/>
      <c r="S638" s="262"/>
    </row>
    <row r="639" spans="1:19">
      <c r="A639" s="262"/>
      <c r="B639" s="270"/>
      <c r="C639" s="263"/>
      <c r="D639" s="262"/>
      <c r="E639" s="299"/>
      <c r="F639" s="266"/>
      <c r="G639" s="266"/>
      <c r="H639" s="300"/>
      <c r="I639" s="273"/>
      <c r="J639" s="300"/>
      <c r="K639" s="300"/>
      <c r="L639" s="300"/>
      <c r="M639" s="262"/>
      <c r="N639" s="273"/>
      <c r="O639" s="273"/>
      <c r="P639" s="262"/>
      <c r="Q639" s="273"/>
      <c r="R639" s="273"/>
      <c r="S639" s="262"/>
    </row>
    <row r="640" spans="1:19">
      <c r="A640" s="262"/>
      <c r="B640" s="270"/>
      <c r="C640" s="263"/>
      <c r="D640" s="262"/>
      <c r="E640" s="299"/>
      <c r="F640" s="266"/>
      <c r="G640" s="266"/>
      <c r="H640" s="300"/>
      <c r="I640" s="273"/>
      <c r="J640" s="300"/>
      <c r="K640" s="300"/>
      <c r="L640" s="300"/>
      <c r="M640" s="262"/>
      <c r="N640" s="273"/>
      <c r="O640" s="273"/>
      <c r="P640" s="262"/>
      <c r="Q640" s="273"/>
      <c r="R640" s="273"/>
      <c r="S640" s="262"/>
    </row>
    <row r="641" spans="1:19">
      <c r="A641" s="262"/>
      <c r="B641" s="270"/>
      <c r="C641" s="263"/>
      <c r="D641" s="262"/>
      <c r="E641" s="299"/>
      <c r="F641" s="266"/>
      <c r="G641" s="266"/>
      <c r="H641" s="300"/>
      <c r="I641" s="273"/>
      <c r="J641" s="300"/>
      <c r="K641" s="300"/>
      <c r="L641" s="300"/>
      <c r="M641" s="262"/>
      <c r="N641" s="273"/>
      <c r="O641" s="273"/>
      <c r="P641" s="262"/>
      <c r="Q641" s="273"/>
      <c r="R641" s="273"/>
      <c r="S641" s="262"/>
    </row>
    <row r="642" spans="1:19">
      <c r="A642" s="262"/>
      <c r="B642" s="270"/>
      <c r="C642" s="263"/>
      <c r="D642" s="262"/>
      <c r="E642" s="299"/>
      <c r="F642" s="266"/>
      <c r="G642" s="266"/>
      <c r="H642" s="300"/>
      <c r="I642" s="273"/>
      <c r="J642" s="300"/>
      <c r="K642" s="300"/>
      <c r="L642" s="300"/>
      <c r="M642" s="262"/>
      <c r="N642" s="273"/>
      <c r="O642" s="273"/>
      <c r="P642" s="262"/>
      <c r="Q642" s="273"/>
      <c r="R642" s="273"/>
      <c r="S642" s="262"/>
    </row>
    <row r="643" spans="1:19">
      <c r="A643" s="262"/>
      <c r="B643" s="270"/>
      <c r="C643" s="263"/>
      <c r="D643" s="262"/>
      <c r="E643" s="299"/>
      <c r="F643" s="266"/>
      <c r="G643" s="266"/>
      <c r="H643" s="300"/>
      <c r="I643" s="273"/>
      <c r="J643" s="300"/>
      <c r="K643" s="300"/>
      <c r="L643" s="300"/>
      <c r="M643" s="262"/>
      <c r="N643" s="273"/>
      <c r="O643" s="273"/>
      <c r="P643" s="262"/>
      <c r="Q643" s="273"/>
      <c r="R643" s="273"/>
      <c r="S643" s="262"/>
    </row>
    <row r="644" spans="1:19">
      <c r="A644" s="262"/>
      <c r="B644" s="270"/>
      <c r="C644" s="263"/>
      <c r="D644" s="262"/>
      <c r="E644" s="299"/>
      <c r="F644" s="266"/>
      <c r="G644" s="266"/>
      <c r="H644" s="300"/>
      <c r="I644" s="273"/>
      <c r="J644" s="300"/>
      <c r="K644" s="300"/>
      <c r="L644" s="300"/>
      <c r="M644" s="262"/>
      <c r="N644" s="273"/>
      <c r="O644" s="273"/>
      <c r="P644" s="262"/>
      <c r="Q644" s="273"/>
      <c r="R644" s="273"/>
      <c r="S644" s="262"/>
    </row>
    <row r="645" spans="1:19">
      <c r="A645" s="262"/>
      <c r="B645" s="270"/>
      <c r="C645" s="263"/>
      <c r="D645" s="262"/>
      <c r="E645" s="299"/>
      <c r="F645" s="266"/>
      <c r="G645" s="266"/>
      <c r="H645" s="300"/>
      <c r="I645" s="273"/>
      <c r="J645" s="300"/>
      <c r="K645" s="300"/>
      <c r="L645" s="300"/>
      <c r="M645" s="262"/>
      <c r="N645" s="273"/>
      <c r="O645" s="273"/>
      <c r="P645" s="262"/>
      <c r="Q645" s="273"/>
      <c r="R645" s="273"/>
      <c r="S645" s="262"/>
    </row>
    <row r="646" spans="1:19">
      <c r="A646" s="262"/>
      <c r="B646" s="270"/>
      <c r="C646" s="263"/>
      <c r="D646" s="262"/>
      <c r="E646" s="299"/>
      <c r="F646" s="266"/>
      <c r="G646" s="266"/>
      <c r="H646" s="300"/>
      <c r="I646" s="273"/>
      <c r="J646" s="300"/>
      <c r="K646" s="300"/>
      <c r="L646" s="300"/>
      <c r="M646" s="262"/>
      <c r="N646" s="273"/>
      <c r="O646" s="273"/>
      <c r="P646" s="262"/>
      <c r="Q646" s="273"/>
      <c r="R646" s="273"/>
      <c r="S646" s="262"/>
    </row>
    <row r="647" spans="1:19">
      <c r="A647" s="262"/>
      <c r="B647" s="270"/>
      <c r="C647" s="263"/>
      <c r="D647" s="262"/>
      <c r="E647" s="299"/>
      <c r="F647" s="266"/>
      <c r="G647" s="266"/>
      <c r="H647" s="300"/>
      <c r="I647" s="273"/>
      <c r="J647" s="300"/>
      <c r="K647" s="300"/>
      <c r="L647" s="300"/>
      <c r="M647" s="262"/>
      <c r="N647" s="273"/>
      <c r="O647" s="273"/>
      <c r="P647" s="262"/>
      <c r="Q647" s="273"/>
      <c r="R647" s="273"/>
      <c r="S647" s="262"/>
    </row>
    <row r="648" spans="1:19">
      <c r="A648" s="262"/>
      <c r="B648" s="270"/>
      <c r="C648" s="263"/>
      <c r="D648" s="262"/>
      <c r="E648" s="299"/>
      <c r="F648" s="266"/>
      <c r="G648" s="266"/>
      <c r="H648" s="300"/>
      <c r="I648" s="273"/>
      <c r="J648" s="300"/>
      <c r="K648" s="300"/>
      <c r="L648" s="300"/>
      <c r="M648" s="262"/>
      <c r="N648" s="273"/>
      <c r="O648" s="273"/>
      <c r="P648" s="262"/>
      <c r="Q648" s="273"/>
      <c r="R648" s="273"/>
      <c r="S648" s="262"/>
    </row>
    <row r="649" spans="1:19">
      <c r="A649" s="262"/>
      <c r="B649" s="270"/>
      <c r="C649" s="263"/>
      <c r="D649" s="262"/>
      <c r="E649" s="299"/>
      <c r="F649" s="266"/>
      <c r="G649" s="266"/>
      <c r="H649" s="300"/>
      <c r="I649" s="273"/>
      <c r="J649" s="300"/>
      <c r="K649" s="300"/>
      <c r="L649" s="300"/>
      <c r="M649" s="262"/>
      <c r="N649" s="273"/>
      <c r="O649" s="273"/>
      <c r="P649" s="262"/>
      <c r="Q649" s="273"/>
      <c r="R649" s="273"/>
      <c r="S649" s="262"/>
    </row>
    <row r="650" spans="1:19">
      <c r="A650" s="262"/>
      <c r="B650" s="270"/>
      <c r="C650" s="263"/>
      <c r="D650" s="262"/>
      <c r="E650" s="299"/>
      <c r="F650" s="266"/>
      <c r="G650" s="266"/>
      <c r="H650" s="300"/>
      <c r="I650" s="273"/>
      <c r="J650" s="300"/>
      <c r="K650" s="300"/>
      <c r="L650" s="300"/>
      <c r="M650" s="262"/>
      <c r="N650" s="273"/>
      <c r="O650" s="273"/>
      <c r="P650" s="262"/>
      <c r="Q650" s="273"/>
      <c r="R650" s="273"/>
      <c r="S650" s="262"/>
    </row>
    <row r="651" spans="1:19">
      <c r="A651" s="262"/>
      <c r="B651" s="270"/>
      <c r="C651" s="263"/>
      <c r="D651" s="262"/>
      <c r="E651" s="299"/>
      <c r="F651" s="266"/>
      <c r="G651" s="266"/>
      <c r="H651" s="300"/>
      <c r="I651" s="273"/>
      <c r="J651" s="300"/>
      <c r="K651" s="300"/>
      <c r="L651" s="300"/>
      <c r="M651" s="262"/>
      <c r="N651" s="273"/>
      <c r="O651" s="273"/>
      <c r="P651" s="262"/>
      <c r="Q651" s="273"/>
      <c r="R651" s="273"/>
      <c r="S651" s="262"/>
    </row>
    <row r="652" spans="1:19">
      <c r="A652" s="262"/>
      <c r="B652" s="270"/>
      <c r="C652" s="263"/>
      <c r="D652" s="262"/>
      <c r="E652" s="299"/>
      <c r="F652" s="266"/>
      <c r="G652" s="266"/>
      <c r="H652" s="300"/>
      <c r="I652" s="273"/>
      <c r="J652" s="300"/>
      <c r="K652" s="300"/>
      <c r="L652" s="300"/>
      <c r="M652" s="262"/>
      <c r="N652" s="273"/>
      <c r="O652" s="273"/>
      <c r="P652" s="262"/>
      <c r="Q652" s="273"/>
      <c r="R652" s="273"/>
      <c r="S652" s="262"/>
    </row>
    <row r="653" spans="1:19">
      <c r="A653" s="262"/>
      <c r="B653" s="270"/>
      <c r="C653" s="263"/>
      <c r="D653" s="262"/>
      <c r="E653" s="299"/>
      <c r="F653" s="266"/>
      <c r="G653" s="266"/>
      <c r="H653" s="300"/>
      <c r="I653" s="273"/>
      <c r="J653" s="300"/>
      <c r="K653" s="300"/>
      <c r="L653" s="300"/>
      <c r="M653" s="262"/>
      <c r="N653" s="273"/>
      <c r="O653" s="273"/>
      <c r="P653" s="262"/>
      <c r="Q653" s="273"/>
      <c r="R653" s="273"/>
      <c r="S653" s="262"/>
    </row>
    <row r="654" spans="1:19">
      <c r="A654" s="262"/>
      <c r="B654" s="270"/>
      <c r="C654" s="263"/>
      <c r="D654" s="262"/>
      <c r="E654" s="299"/>
      <c r="F654" s="266"/>
      <c r="G654" s="266"/>
      <c r="H654" s="300"/>
      <c r="I654" s="273"/>
      <c r="J654" s="300"/>
      <c r="K654" s="300"/>
      <c r="L654" s="300"/>
      <c r="M654" s="262"/>
      <c r="N654" s="273"/>
      <c r="O654" s="273"/>
      <c r="P654" s="262"/>
      <c r="Q654" s="273"/>
      <c r="R654" s="273"/>
      <c r="S654" s="262"/>
    </row>
    <row r="655" spans="1:19">
      <c r="A655" s="262"/>
      <c r="B655" s="270"/>
      <c r="C655" s="263"/>
      <c r="D655" s="262"/>
      <c r="E655" s="299"/>
      <c r="F655" s="266"/>
      <c r="G655" s="266"/>
      <c r="H655" s="300"/>
      <c r="I655" s="273"/>
      <c r="J655" s="300"/>
      <c r="K655" s="300"/>
      <c r="L655" s="300"/>
      <c r="M655" s="262"/>
      <c r="N655" s="273"/>
      <c r="O655" s="273"/>
      <c r="P655" s="262"/>
      <c r="Q655" s="273"/>
      <c r="R655" s="273"/>
      <c r="S655" s="262"/>
    </row>
    <row r="656" spans="1:19">
      <c r="A656" s="262"/>
      <c r="B656" s="270"/>
      <c r="C656" s="263"/>
      <c r="D656" s="262"/>
      <c r="E656" s="299"/>
      <c r="F656" s="266"/>
      <c r="G656" s="266"/>
      <c r="H656" s="300"/>
      <c r="I656" s="273"/>
      <c r="J656" s="300"/>
      <c r="K656" s="300"/>
      <c r="L656" s="300"/>
      <c r="M656" s="262"/>
      <c r="N656" s="273"/>
      <c r="O656" s="273"/>
      <c r="P656" s="262"/>
      <c r="Q656" s="273"/>
      <c r="R656" s="273"/>
      <c r="S656" s="262"/>
    </row>
    <row r="657" spans="1:19">
      <c r="A657" s="262"/>
      <c r="B657" s="270"/>
      <c r="C657" s="263"/>
      <c r="D657" s="262"/>
      <c r="E657" s="299"/>
      <c r="F657" s="266"/>
      <c r="G657" s="266"/>
      <c r="H657" s="300"/>
      <c r="I657" s="273"/>
      <c r="J657" s="300"/>
      <c r="K657" s="300"/>
      <c r="L657" s="300"/>
      <c r="M657" s="262"/>
      <c r="N657" s="273"/>
      <c r="O657" s="273"/>
      <c r="P657" s="262"/>
      <c r="Q657" s="273"/>
      <c r="R657" s="273"/>
      <c r="S657" s="262"/>
    </row>
    <row r="658" spans="1:19">
      <c r="A658" s="262"/>
      <c r="B658" s="270"/>
      <c r="C658" s="263"/>
      <c r="D658" s="262"/>
      <c r="E658" s="299"/>
      <c r="F658" s="266"/>
      <c r="G658" s="266"/>
      <c r="H658" s="300"/>
      <c r="I658" s="273"/>
      <c r="J658" s="300"/>
      <c r="K658" s="300"/>
      <c r="L658" s="300"/>
      <c r="M658" s="262"/>
      <c r="N658" s="273"/>
      <c r="O658" s="273"/>
      <c r="P658" s="262"/>
      <c r="Q658" s="273"/>
      <c r="R658" s="273"/>
      <c r="S658" s="262"/>
    </row>
    <row r="659" spans="1:19">
      <c r="A659" s="262"/>
      <c r="B659" s="270"/>
      <c r="C659" s="263"/>
      <c r="D659" s="262"/>
      <c r="E659" s="299"/>
      <c r="F659" s="266"/>
      <c r="G659" s="266"/>
      <c r="H659" s="300"/>
      <c r="I659" s="273"/>
      <c r="J659" s="300"/>
      <c r="K659" s="300"/>
      <c r="L659" s="300"/>
      <c r="M659" s="262"/>
      <c r="N659" s="273"/>
      <c r="O659" s="273"/>
      <c r="P659" s="262"/>
      <c r="Q659" s="273"/>
      <c r="R659" s="273"/>
      <c r="S659" s="262"/>
    </row>
    <row r="660" spans="1:19">
      <c r="A660" s="262"/>
      <c r="B660" s="270"/>
      <c r="C660" s="263"/>
      <c r="D660" s="262"/>
      <c r="E660" s="299"/>
      <c r="F660" s="266"/>
      <c r="G660" s="266"/>
      <c r="H660" s="300"/>
      <c r="I660" s="273"/>
      <c r="J660" s="300"/>
      <c r="K660" s="300"/>
      <c r="L660" s="300"/>
      <c r="M660" s="262"/>
      <c r="N660" s="273"/>
      <c r="O660" s="273"/>
      <c r="P660" s="262"/>
      <c r="Q660" s="273"/>
      <c r="R660" s="273"/>
      <c r="S660" s="262"/>
    </row>
    <row r="661" spans="1:19">
      <c r="A661" s="262"/>
      <c r="B661" s="270"/>
      <c r="C661" s="263"/>
      <c r="D661" s="262"/>
      <c r="E661" s="299"/>
      <c r="F661" s="266"/>
      <c r="G661" s="266"/>
      <c r="H661" s="300"/>
      <c r="I661" s="273"/>
      <c r="J661" s="300"/>
      <c r="K661" s="300"/>
      <c r="L661" s="300"/>
      <c r="M661" s="262"/>
      <c r="N661" s="273"/>
      <c r="O661" s="273"/>
      <c r="P661" s="262"/>
      <c r="Q661" s="273"/>
      <c r="R661" s="273"/>
      <c r="S661" s="262"/>
    </row>
    <row r="662" spans="1:19">
      <c r="A662" s="262"/>
      <c r="B662" s="270"/>
      <c r="C662" s="263"/>
      <c r="D662" s="262"/>
      <c r="E662" s="299"/>
      <c r="F662" s="266"/>
      <c r="G662" s="266"/>
      <c r="H662" s="300"/>
      <c r="I662" s="273"/>
      <c r="J662" s="300"/>
      <c r="K662" s="300"/>
      <c r="L662" s="300"/>
      <c r="M662" s="262"/>
      <c r="N662" s="273"/>
      <c r="O662" s="273"/>
      <c r="P662" s="262"/>
      <c r="Q662" s="273"/>
      <c r="R662" s="273"/>
      <c r="S662" s="262"/>
    </row>
    <row r="663" spans="1:19">
      <c r="A663" s="262"/>
      <c r="B663" s="270"/>
      <c r="C663" s="263"/>
      <c r="D663" s="262"/>
      <c r="E663" s="299"/>
      <c r="F663" s="266"/>
      <c r="G663" s="266"/>
      <c r="H663" s="300"/>
      <c r="I663" s="273"/>
      <c r="J663" s="300"/>
      <c r="K663" s="300"/>
      <c r="L663" s="300"/>
      <c r="M663" s="262"/>
      <c r="N663" s="273"/>
      <c r="O663" s="273"/>
      <c r="P663" s="262"/>
      <c r="Q663" s="273"/>
      <c r="R663" s="273"/>
      <c r="S663" s="262"/>
    </row>
    <row r="664" spans="1:19">
      <c r="A664" s="262"/>
      <c r="B664" s="270"/>
      <c r="C664" s="263"/>
      <c r="D664" s="262"/>
      <c r="E664" s="299"/>
      <c r="F664" s="266"/>
      <c r="G664" s="266"/>
      <c r="H664" s="300"/>
      <c r="I664" s="273"/>
      <c r="J664" s="300"/>
      <c r="K664" s="300"/>
      <c r="L664" s="300"/>
      <c r="M664" s="262"/>
      <c r="N664" s="273"/>
      <c r="O664" s="273"/>
      <c r="P664" s="262"/>
      <c r="Q664" s="273"/>
      <c r="R664" s="273"/>
      <c r="S664" s="262"/>
    </row>
    <row r="665" spans="1:19">
      <c r="A665" s="262"/>
      <c r="B665" s="270"/>
      <c r="C665" s="263"/>
      <c r="D665" s="262"/>
      <c r="E665" s="299"/>
      <c r="F665" s="266"/>
      <c r="G665" s="266"/>
      <c r="H665" s="300"/>
      <c r="I665" s="273"/>
      <c r="J665" s="300"/>
      <c r="K665" s="300"/>
      <c r="L665" s="300"/>
      <c r="M665" s="262"/>
      <c r="N665" s="273"/>
      <c r="O665" s="273"/>
      <c r="P665" s="262"/>
      <c r="Q665" s="273"/>
      <c r="R665" s="273"/>
      <c r="S665" s="262"/>
    </row>
    <row r="666" spans="1:19">
      <c r="A666" s="262"/>
      <c r="B666" s="270"/>
      <c r="C666" s="263"/>
      <c r="D666" s="262"/>
      <c r="E666" s="299"/>
      <c r="F666" s="266"/>
      <c r="G666" s="266"/>
      <c r="H666" s="300"/>
      <c r="I666" s="273"/>
      <c r="J666" s="300"/>
      <c r="K666" s="300"/>
      <c r="L666" s="300"/>
      <c r="M666" s="262"/>
      <c r="N666" s="273"/>
      <c r="O666" s="273"/>
      <c r="P666" s="262"/>
      <c r="Q666" s="273"/>
      <c r="R666" s="273"/>
      <c r="S666" s="262"/>
    </row>
    <row r="667" spans="1:19">
      <c r="A667" s="262"/>
      <c r="B667" s="270"/>
      <c r="C667" s="263"/>
      <c r="D667" s="262"/>
      <c r="E667" s="299"/>
      <c r="F667" s="266"/>
      <c r="G667" s="266"/>
      <c r="H667" s="300"/>
      <c r="I667" s="273"/>
      <c r="J667" s="300"/>
      <c r="K667" s="300"/>
      <c r="L667" s="300"/>
      <c r="M667" s="262"/>
      <c r="N667" s="273"/>
      <c r="O667" s="273"/>
      <c r="P667" s="262"/>
      <c r="Q667" s="273"/>
      <c r="R667" s="273"/>
      <c r="S667" s="262"/>
    </row>
    <row r="668" spans="1:19">
      <c r="A668" s="262"/>
      <c r="B668" s="270"/>
      <c r="C668" s="263"/>
      <c r="D668" s="262"/>
      <c r="E668" s="299"/>
      <c r="F668" s="266"/>
      <c r="G668" s="266"/>
      <c r="H668" s="300"/>
      <c r="I668" s="273"/>
      <c r="J668" s="300"/>
      <c r="K668" s="300"/>
      <c r="L668" s="300"/>
      <c r="M668" s="262"/>
      <c r="N668" s="273"/>
      <c r="O668" s="273"/>
      <c r="P668" s="262"/>
      <c r="Q668" s="273"/>
      <c r="R668" s="273"/>
      <c r="S668" s="262"/>
    </row>
    <row r="669" spans="1:19">
      <c r="A669" s="262"/>
      <c r="B669" s="270"/>
      <c r="C669" s="263"/>
      <c r="D669" s="262"/>
      <c r="E669" s="299"/>
      <c r="F669" s="266"/>
      <c r="G669" s="266"/>
      <c r="H669" s="300"/>
      <c r="I669" s="273"/>
      <c r="J669" s="300"/>
      <c r="K669" s="300"/>
      <c r="L669" s="300"/>
      <c r="M669" s="262"/>
      <c r="N669" s="273"/>
      <c r="O669" s="273"/>
      <c r="P669" s="262"/>
      <c r="Q669" s="273"/>
      <c r="R669" s="273"/>
      <c r="S669" s="262"/>
    </row>
    <row r="670" spans="1:19">
      <c r="A670" s="262"/>
      <c r="B670" s="270"/>
      <c r="C670" s="263"/>
      <c r="D670" s="262"/>
      <c r="E670" s="299"/>
      <c r="F670" s="266"/>
      <c r="G670" s="266"/>
      <c r="H670" s="300"/>
      <c r="I670" s="273"/>
      <c r="J670" s="300"/>
      <c r="K670" s="300"/>
      <c r="L670" s="300"/>
      <c r="M670" s="262"/>
      <c r="N670" s="273"/>
      <c r="O670" s="273"/>
      <c r="P670" s="262"/>
      <c r="Q670" s="273"/>
      <c r="R670" s="273"/>
      <c r="S670" s="262"/>
    </row>
    <row r="671" spans="1:19">
      <c r="A671" s="262"/>
      <c r="B671" s="270"/>
      <c r="C671" s="263"/>
      <c r="D671" s="262"/>
      <c r="E671" s="299"/>
      <c r="F671" s="266"/>
      <c r="G671" s="266"/>
      <c r="H671" s="300"/>
      <c r="I671" s="273"/>
      <c r="J671" s="300"/>
      <c r="K671" s="300"/>
      <c r="L671" s="300"/>
      <c r="M671" s="262"/>
      <c r="N671" s="273"/>
      <c r="O671" s="273"/>
      <c r="P671" s="262"/>
      <c r="Q671" s="273"/>
      <c r="R671" s="273"/>
      <c r="S671" s="262"/>
    </row>
    <row r="672" spans="1:19">
      <c r="A672" s="262"/>
      <c r="B672" s="270"/>
      <c r="C672" s="263"/>
      <c r="D672" s="262"/>
      <c r="E672" s="299"/>
      <c r="F672" s="266"/>
      <c r="G672" s="266"/>
      <c r="H672" s="300"/>
      <c r="I672" s="273"/>
      <c r="J672" s="300"/>
      <c r="K672" s="300"/>
      <c r="L672" s="300"/>
      <c r="M672" s="262"/>
      <c r="N672" s="273"/>
      <c r="O672" s="273"/>
      <c r="P672" s="262"/>
      <c r="Q672" s="273"/>
      <c r="R672" s="273"/>
      <c r="S672" s="262"/>
    </row>
    <row r="673" spans="1:19">
      <c r="A673" s="262"/>
      <c r="B673" s="270"/>
      <c r="C673" s="263"/>
      <c r="D673" s="262"/>
      <c r="E673" s="299"/>
      <c r="F673" s="266"/>
      <c r="G673" s="266"/>
      <c r="H673" s="300"/>
      <c r="I673" s="273"/>
      <c r="J673" s="300"/>
      <c r="K673" s="300"/>
      <c r="L673" s="300"/>
      <c r="M673" s="262"/>
      <c r="N673" s="273"/>
      <c r="O673" s="273"/>
      <c r="P673" s="262"/>
      <c r="Q673" s="273"/>
      <c r="R673" s="273"/>
      <c r="S673" s="262"/>
    </row>
    <row r="674" spans="1:19">
      <c r="A674" s="262"/>
      <c r="B674" s="270"/>
      <c r="C674" s="263"/>
      <c r="D674" s="262"/>
      <c r="E674" s="299"/>
      <c r="F674" s="266"/>
      <c r="G674" s="266"/>
      <c r="H674" s="300"/>
      <c r="I674" s="273"/>
      <c r="J674" s="300"/>
      <c r="K674" s="300"/>
      <c r="L674" s="300"/>
      <c r="M674" s="262"/>
      <c r="N674" s="273"/>
      <c r="O674" s="273"/>
      <c r="P674" s="262"/>
      <c r="Q674" s="273"/>
      <c r="R674" s="273"/>
      <c r="S674" s="262"/>
    </row>
    <row r="675" spans="1:19">
      <c r="A675" s="262"/>
      <c r="B675" s="270"/>
      <c r="C675" s="263"/>
      <c r="D675" s="262"/>
      <c r="E675" s="299"/>
      <c r="F675" s="266"/>
      <c r="G675" s="266"/>
      <c r="H675" s="300"/>
      <c r="I675" s="273"/>
      <c r="J675" s="300"/>
      <c r="K675" s="300"/>
      <c r="L675" s="300"/>
      <c r="M675" s="262"/>
      <c r="N675" s="273"/>
      <c r="O675" s="273"/>
      <c r="P675" s="262"/>
      <c r="Q675" s="273"/>
      <c r="R675" s="273"/>
      <c r="S675" s="262"/>
    </row>
    <row r="676" spans="1:19">
      <c r="A676" s="262"/>
      <c r="B676" s="270"/>
      <c r="C676" s="263"/>
      <c r="D676" s="262"/>
      <c r="E676" s="299"/>
      <c r="F676" s="266"/>
      <c r="G676" s="266"/>
      <c r="H676" s="300"/>
      <c r="I676" s="273"/>
      <c r="J676" s="300"/>
      <c r="K676" s="300"/>
      <c r="L676" s="300"/>
      <c r="M676" s="262"/>
      <c r="N676" s="273"/>
      <c r="O676" s="273"/>
      <c r="P676" s="262"/>
      <c r="Q676" s="273"/>
      <c r="R676" s="273"/>
      <c r="S676" s="262"/>
    </row>
    <row r="677" spans="1:19">
      <c r="A677" s="262"/>
      <c r="B677" s="270"/>
      <c r="C677" s="263"/>
      <c r="D677" s="262"/>
      <c r="E677" s="299"/>
      <c r="F677" s="266"/>
      <c r="G677" s="266"/>
      <c r="H677" s="300"/>
      <c r="I677" s="273"/>
      <c r="J677" s="300"/>
      <c r="K677" s="300"/>
      <c r="L677" s="300"/>
      <c r="M677" s="262"/>
      <c r="N677" s="273"/>
      <c r="O677" s="273"/>
      <c r="P677" s="262"/>
      <c r="Q677" s="273"/>
      <c r="R677" s="273"/>
      <c r="S677" s="262"/>
    </row>
    <row r="678" spans="1:19">
      <c r="A678" s="262"/>
      <c r="B678" s="270"/>
      <c r="C678" s="263"/>
      <c r="D678" s="262"/>
      <c r="E678" s="299"/>
      <c r="F678" s="266"/>
      <c r="G678" s="266"/>
      <c r="H678" s="300"/>
      <c r="I678" s="273"/>
      <c r="J678" s="300"/>
      <c r="K678" s="300"/>
      <c r="L678" s="300"/>
      <c r="M678" s="262"/>
      <c r="N678" s="273"/>
      <c r="O678" s="273"/>
      <c r="P678" s="262"/>
      <c r="Q678" s="273"/>
      <c r="R678" s="273"/>
      <c r="S678" s="262"/>
    </row>
    <row r="679" spans="1:19">
      <c r="A679" s="262"/>
      <c r="B679" s="270"/>
      <c r="C679" s="263"/>
      <c r="D679" s="262"/>
      <c r="E679" s="299"/>
      <c r="F679" s="266"/>
      <c r="G679" s="266"/>
      <c r="H679" s="300"/>
      <c r="I679" s="273"/>
      <c r="J679" s="300"/>
      <c r="K679" s="300"/>
      <c r="L679" s="300"/>
      <c r="M679" s="262"/>
      <c r="N679" s="273"/>
      <c r="O679" s="273"/>
      <c r="P679" s="262"/>
      <c r="Q679" s="273"/>
      <c r="R679" s="273"/>
      <c r="S679" s="262"/>
    </row>
    <row r="680" spans="1:19">
      <c r="A680" s="262"/>
      <c r="B680" s="270"/>
      <c r="C680" s="263"/>
      <c r="D680" s="262"/>
      <c r="E680" s="299"/>
      <c r="F680" s="266"/>
      <c r="G680" s="266"/>
      <c r="H680" s="300"/>
      <c r="I680" s="273"/>
      <c r="J680" s="300"/>
      <c r="K680" s="300"/>
      <c r="L680" s="300"/>
      <c r="M680" s="262"/>
      <c r="N680" s="273"/>
      <c r="O680" s="273"/>
      <c r="P680" s="262"/>
      <c r="Q680" s="273"/>
      <c r="R680" s="273"/>
      <c r="S680" s="262"/>
    </row>
    <row r="681" spans="1:19">
      <c r="A681" s="262"/>
      <c r="B681" s="270"/>
      <c r="C681" s="263"/>
      <c r="D681" s="262"/>
      <c r="E681" s="299"/>
      <c r="F681" s="266"/>
      <c r="G681" s="266"/>
      <c r="H681" s="300"/>
      <c r="I681" s="273"/>
      <c r="J681" s="300"/>
      <c r="K681" s="300"/>
      <c r="L681" s="300"/>
      <c r="M681" s="262"/>
      <c r="N681" s="273"/>
      <c r="O681" s="273"/>
      <c r="P681" s="262"/>
      <c r="Q681" s="273"/>
      <c r="R681" s="273"/>
      <c r="S681" s="262"/>
    </row>
    <row r="682" spans="1:19">
      <c r="A682" s="262"/>
      <c r="B682" s="270"/>
      <c r="C682" s="263"/>
      <c r="D682" s="262"/>
      <c r="E682" s="299"/>
      <c r="F682" s="266"/>
      <c r="G682" s="266"/>
      <c r="H682" s="300"/>
      <c r="I682" s="273"/>
      <c r="J682" s="300"/>
      <c r="K682" s="300"/>
      <c r="L682" s="300"/>
      <c r="M682" s="262"/>
      <c r="N682" s="273"/>
      <c r="O682" s="273"/>
      <c r="P682" s="262"/>
      <c r="Q682" s="273"/>
      <c r="R682" s="273"/>
      <c r="S682" s="262"/>
    </row>
    <row r="683" spans="1:19">
      <c r="A683" s="262"/>
      <c r="B683" s="270"/>
      <c r="C683" s="263"/>
      <c r="D683" s="262"/>
      <c r="E683" s="299"/>
      <c r="F683" s="266"/>
      <c r="G683" s="266"/>
      <c r="H683" s="300"/>
      <c r="I683" s="273"/>
      <c r="J683" s="300"/>
      <c r="K683" s="300"/>
      <c r="L683" s="300"/>
      <c r="M683" s="262"/>
      <c r="N683" s="273"/>
      <c r="O683" s="273"/>
      <c r="P683" s="262"/>
      <c r="Q683" s="273"/>
      <c r="R683" s="273"/>
      <c r="S683" s="262"/>
    </row>
    <row r="684" spans="1:19">
      <c r="A684" s="262"/>
      <c r="B684" s="270"/>
      <c r="C684" s="263"/>
      <c r="D684" s="262"/>
      <c r="E684" s="299"/>
      <c r="F684" s="266"/>
      <c r="G684" s="266"/>
      <c r="H684" s="300"/>
      <c r="I684" s="273"/>
      <c r="J684" s="300"/>
      <c r="K684" s="300"/>
      <c r="L684" s="300"/>
      <c r="M684" s="262"/>
      <c r="N684" s="273"/>
      <c r="O684" s="273"/>
      <c r="P684" s="262"/>
      <c r="Q684" s="273"/>
      <c r="R684" s="273"/>
      <c r="S684" s="262"/>
    </row>
    <row r="685" spans="1:19">
      <c r="A685" s="262"/>
      <c r="B685" s="270"/>
      <c r="C685" s="263"/>
      <c r="D685" s="262"/>
      <c r="E685" s="299"/>
      <c r="F685" s="266"/>
      <c r="G685" s="266"/>
      <c r="H685" s="300"/>
      <c r="I685" s="273"/>
      <c r="J685" s="300"/>
      <c r="K685" s="300"/>
      <c r="L685" s="300"/>
      <c r="M685" s="262"/>
      <c r="N685" s="273"/>
      <c r="O685" s="273"/>
      <c r="P685" s="262"/>
      <c r="Q685" s="273"/>
      <c r="R685" s="273"/>
      <c r="S685" s="262"/>
    </row>
    <row r="686" spans="1:19">
      <c r="A686" s="262"/>
      <c r="B686" s="270"/>
      <c r="C686" s="263"/>
      <c r="D686" s="262"/>
      <c r="E686" s="299"/>
      <c r="F686" s="266"/>
      <c r="G686" s="266"/>
      <c r="H686" s="300"/>
      <c r="I686" s="273"/>
      <c r="J686" s="300"/>
      <c r="K686" s="300"/>
      <c r="L686" s="300"/>
      <c r="M686" s="262"/>
      <c r="N686" s="273"/>
      <c r="O686" s="273"/>
      <c r="P686" s="262"/>
      <c r="Q686" s="273"/>
      <c r="R686" s="273"/>
      <c r="S686" s="262"/>
    </row>
    <row r="687" spans="1:19">
      <c r="A687" s="262"/>
      <c r="B687" s="270"/>
      <c r="C687" s="263"/>
      <c r="D687" s="262"/>
      <c r="E687" s="299"/>
      <c r="F687" s="266"/>
      <c r="G687" s="266"/>
      <c r="H687" s="300"/>
      <c r="I687" s="273"/>
      <c r="J687" s="300"/>
      <c r="K687" s="300"/>
      <c r="L687" s="300"/>
      <c r="M687" s="262"/>
      <c r="N687" s="273"/>
      <c r="O687" s="273"/>
      <c r="P687" s="262"/>
      <c r="Q687" s="273"/>
      <c r="R687" s="273"/>
      <c r="S687" s="262"/>
    </row>
    <row r="688" spans="1:19">
      <c r="A688" s="262"/>
      <c r="B688" s="270"/>
      <c r="C688" s="263"/>
      <c r="D688" s="262"/>
      <c r="E688" s="299"/>
      <c r="F688" s="266"/>
      <c r="G688" s="266"/>
      <c r="H688" s="300"/>
      <c r="I688" s="273"/>
      <c r="J688" s="300"/>
      <c r="K688" s="300"/>
      <c r="L688" s="300"/>
      <c r="M688" s="262"/>
      <c r="N688" s="273"/>
      <c r="O688" s="273"/>
      <c r="P688" s="262"/>
      <c r="Q688" s="273"/>
      <c r="R688" s="273"/>
      <c r="S688" s="262"/>
    </row>
    <row r="689" spans="1:19">
      <c r="A689" s="262"/>
      <c r="B689" s="270"/>
      <c r="C689" s="263"/>
      <c r="D689" s="262"/>
      <c r="E689" s="299"/>
      <c r="F689" s="266"/>
      <c r="G689" s="266"/>
      <c r="H689" s="300"/>
      <c r="I689" s="273"/>
      <c r="J689" s="300"/>
      <c r="K689" s="300"/>
      <c r="L689" s="300"/>
      <c r="M689" s="262"/>
      <c r="N689" s="273"/>
      <c r="O689" s="273"/>
      <c r="P689" s="262"/>
      <c r="Q689" s="273"/>
      <c r="R689" s="273"/>
      <c r="S689" s="262"/>
    </row>
    <row r="690" spans="1:19">
      <c r="A690" s="262"/>
      <c r="B690" s="270"/>
      <c r="C690" s="263"/>
      <c r="D690" s="262"/>
      <c r="E690" s="299"/>
      <c r="F690" s="266"/>
      <c r="G690" s="266"/>
      <c r="H690" s="300"/>
      <c r="I690" s="273"/>
      <c r="J690" s="300"/>
      <c r="K690" s="300"/>
      <c r="L690" s="300"/>
      <c r="M690" s="262"/>
      <c r="N690" s="273"/>
      <c r="O690" s="273"/>
      <c r="P690" s="262"/>
      <c r="Q690" s="273"/>
      <c r="R690" s="273"/>
      <c r="S690" s="262"/>
    </row>
    <row r="691" spans="1:19">
      <c r="A691" s="262"/>
      <c r="B691" s="270"/>
      <c r="C691" s="263"/>
      <c r="D691" s="262"/>
      <c r="E691" s="299"/>
      <c r="F691" s="266"/>
      <c r="G691" s="266"/>
      <c r="H691" s="300"/>
      <c r="I691" s="273"/>
      <c r="J691" s="300"/>
      <c r="K691" s="300"/>
      <c r="L691" s="300"/>
      <c r="M691" s="262"/>
      <c r="N691" s="273"/>
      <c r="O691" s="273"/>
      <c r="P691" s="262"/>
      <c r="Q691" s="273"/>
      <c r="R691" s="273"/>
      <c r="S691" s="262"/>
    </row>
    <row r="692" spans="1:19">
      <c r="A692" s="262"/>
      <c r="B692" s="270"/>
      <c r="C692" s="263"/>
      <c r="D692" s="262"/>
      <c r="E692" s="299"/>
      <c r="F692" s="266"/>
      <c r="G692" s="266"/>
      <c r="H692" s="300"/>
      <c r="I692" s="273"/>
      <c r="J692" s="300"/>
      <c r="K692" s="300"/>
      <c r="L692" s="300"/>
      <c r="M692" s="262"/>
      <c r="N692" s="273"/>
      <c r="O692" s="273"/>
      <c r="P692" s="262"/>
      <c r="Q692" s="273"/>
      <c r="R692" s="273"/>
      <c r="S692" s="262"/>
    </row>
    <row r="693" spans="1:19">
      <c r="A693" s="262"/>
      <c r="B693" s="270"/>
      <c r="C693" s="263"/>
      <c r="D693" s="262"/>
      <c r="E693" s="299"/>
      <c r="F693" s="266"/>
      <c r="G693" s="266"/>
      <c r="H693" s="300"/>
      <c r="I693" s="273"/>
      <c r="J693" s="300"/>
      <c r="K693" s="300"/>
      <c r="L693" s="300"/>
      <c r="M693" s="262"/>
      <c r="N693" s="273"/>
      <c r="O693" s="273"/>
      <c r="P693" s="262"/>
      <c r="Q693" s="273"/>
      <c r="R693" s="273"/>
      <c r="S693" s="262"/>
    </row>
    <row r="694" spans="1:19">
      <c r="A694" s="262"/>
      <c r="B694" s="270"/>
      <c r="C694" s="263"/>
      <c r="D694" s="262"/>
      <c r="E694" s="299"/>
      <c r="F694" s="266"/>
      <c r="G694" s="266"/>
      <c r="H694" s="300"/>
      <c r="I694" s="273"/>
      <c r="J694" s="300"/>
      <c r="K694" s="300"/>
      <c r="L694" s="300"/>
      <c r="M694" s="262"/>
      <c r="N694" s="273"/>
      <c r="O694" s="273"/>
      <c r="P694" s="262"/>
      <c r="Q694" s="273"/>
      <c r="R694" s="273"/>
      <c r="S694" s="262"/>
    </row>
    <row r="695" spans="1:19">
      <c r="A695" s="262"/>
      <c r="B695" s="270"/>
      <c r="C695" s="263"/>
      <c r="D695" s="262"/>
      <c r="E695" s="299"/>
      <c r="F695" s="266"/>
      <c r="G695" s="266"/>
      <c r="H695" s="300"/>
      <c r="I695" s="273"/>
      <c r="J695" s="300"/>
      <c r="K695" s="300"/>
      <c r="L695" s="300"/>
      <c r="M695" s="262"/>
      <c r="N695" s="273"/>
      <c r="O695" s="273"/>
      <c r="P695" s="262"/>
      <c r="Q695" s="273"/>
      <c r="R695" s="273"/>
      <c r="S695" s="262"/>
    </row>
    <row r="696" spans="1:19">
      <c r="A696" s="262"/>
      <c r="B696" s="270"/>
      <c r="C696" s="263"/>
      <c r="D696" s="262"/>
      <c r="E696" s="299"/>
      <c r="F696" s="266"/>
      <c r="G696" s="266"/>
      <c r="H696" s="300"/>
      <c r="I696" s="273"/>
      <c r="J696" s="300"/>
      <c r="K696" s="300"/>
      <c r="L696" s="300"/>
      <c r="M696" s="262"/>
      <c r="N696" s="273"/>
      <c r="O696" s="273"/>
      <c r="P696" s="262"/>
      <c r="Q696" s="273"/>
      <c r="R696" s="273"/>
      <c r="S696" s="262"/>
    </row>
    <row r="697" spans="1:19">
      <c r="A697" s="262"/>
      <c r="B697" s="270"/>
      <c r="C697" s="263"/>
      <c r="D697" s="262"/>
      <c r="E697" s="299"/>
      <c r="F697" s="266"/>
      <c r="G697" s="266"/>
      <c r="H697" s="300"/>
      <c r="I697" s="273"/>
      <c r="J697" s="300"/>
      <c r="K697" s="300"/>
      <c r="L697" s="300"/>
      <c r="M697" s="262"/>
      <c r="N697" s="273"/>
      <c r="O697" s="273"/>
      <c r="P697" s="262"/>
      <c r="Q697" s="273"/>
      <c r="R697" s="273"/>
      <c r="S697" s="262"/>
    </row>
    <row r="698" spans="1:19">
      <c r="A698" s="262"/>
      <c r="B698" s="270"/>
      <c r="C698" s="263"/>
      <c r="D698" s="262"/>
      <c r="E698" s="299"/>
      <c r="F698" s="266"/>
      <c r="G698" s="266"/>
      <c r="H698" s="300"/>
      <c r="I698" s="273"/>
      <c r="J698" s="300"/>
      <c r="K698" s="300"/>
      <c r="L698" s="300"/>
      <c r="M698" s="262"/>
      <c r="N698" s="273"/>
      <c r="O698" s="273"/>
      <c r="P698" s="262"/>
      <c r="Q698" s="273"/>
      <c r="R698" s="273"/>
      <c r="S698" s="262"/>
    </row>
    <row r="699" spans="1:19">
      <c r="A699" s="262"/>
      <c r="B699" s="270"/>
      <c r="C699" s="263"/>
      <c r="D699" s="262"/>
      <c r="E699" s="299"/>
      <c r="F699" s="266"/>
      <c r="G699" s="266"/>
      <c r="H699" s="300"/>
      <c r="I699" s="273"/>
      <c r="J699" s="300"/>
      <c r="K699" s="300"/>
      <c r="L699" s="300"/>
      <c r="M699" s="262"/>
      <c r="N699" s="273"/>
      <c r="O699" s="273"/>
      <c r="P699" s="262"/>
      <c r="Q699" s="273"/>
      <c r="R699" s="273"/>
      <c r="S699" s="262"/>
    </row>
    <row r="700" spans="1:19">
      <c r="A700" s="262"/>
      <c r="B700" s="270"/>
      <c r="C700" s="263"/>
      <c r="D700" s="262"/>
      <c r="E700" s="299"/>
      <c r="F700" s="266"/>
      <c r="G700" s="266"/>
      <c r="H700" s="300"/>
      <c r="I700" s="273"/>
      <c r="J700" s="300"/>
      <c r="K700" s="300"/>
      <c r="L700" s="300"/>
      <c r="M700" s="262"/>
      <c r="N700" s="273"/>
      <c r="O700" s="273"/>
      <c r="P700" s="262"/>
      <c r="Q700" s="273"/>
      <c r="R700" s="273"/>
      <c r="S700" s="262"/>
    </row>
    <row r="701" spans="1:19">
      <c r="A701" s="262"/>
      <c r="B701" s="270"/>
      <c r="C701" s="263"/>
      <c r="D701" s="262"/>
      <c r="E701" s="299"/>
      <c r="F701" s="266"/>
      <c r="G701" s="266"/>
      <c r="H701" s="300"/>
      <c r="I701" s="273"/>
      <c r="J701" s="300"/>
      <c r="K701" s="300"/>
      <c r="L701" s="300"/>
      <c r="M701" s="262"/>
      <c r="N701" s="273"/>
      <c r="O701" s="273"/>
      <c r="P701" s="262"/>
      <c r="Q701" s="273"/>
      <c r="R701" s="273"/>
      <c r="S701" s="262"/>
    </row>
    <row r="702" spans="1:19">
      <c r="A702" s="262"/>
      <c r="B702" s="270"/>
      <c r="C702" s="263"/>
      <c r="D702" s="262"/>
      <c r="E702" s="299"/>
      <c r="F702" s="266"/>
      <c r="G702" s="266"/>
      <c r="H702" s="300"/>
      <c r="I702" s="273"/>
      <c r="J702" s="300"/>
      <c r="K702" s="300"/>
      <c r="L702" s="300"/>
      <c r="M702" s="262"/>
      <c r="N702" s="273"/>
      <c r="O702" s="273"/>
      <c r="P702" s="262"/>
      <c r="Q702" s="273"/>
      <c r="R702" s="273"/>
      <c r="S702" s="262"/>
    </row>
    <row r="703" spans="1:19">
      <c r="A703" s="262"/>
      <c r="B703" s="270"/>
      <c r="C703" s="263"/>
      <c r="D703" s="262"/>
      <c r="E703" s="299"/>
      <c r="F703" s="266"/>
      <c r="G703" s="266"/>
      <c r="H703" s="300"/>
      <c r="I703" s="273"/>
      <c r="J703" s="300"/>
      <c r="K703" s="300"/>
      <c r="L703" s="300"/>
      <c r="M703" s="262"/>
      <c r="N703" s="273"/>
      <c r="O703" s="273"/>
      <c r="P703" s="262"/>
      <c r="Q703" s="273"/>
      <c r="R703" s="273"/>
      <c r="S703" s="262"/>
    </row>
    <row r="704" spans="1:19">
      <c r="A704" s="262"/>
      <c r="B704" s="270"/>
      <c r="C704" s="263"/>
      <c r="D704" s="262"/>
      <c r="E704" s="299"/>
      <c r="F704" s="266"/>
      <c r="G704" s="266"/>
      <c r="H704" s="300"/>
      <c r="I704" s="273"/>
      <c r="J704" s="300"/>
      <c r="K704" s="300"/>
      <c r="L704" s="300"/>
      <c r="M704" s="262"/>
      <c r="N704" s="273"/>
      <c r="O704" s="273"/>
      <c r="P704" s="262"/>
      <c r="Q704" s="273"/>
      <c r="R704" s="273"/>
      <c r="S704" s="262"/>
    </row>
    <row r="705" spans="1:19">
      <c r="A705" s="262"/>
      <c r="B705" s="270"/>
      <c r="C705" s="263"/>
      <c r="D705" s="262"/>
      <c r="E705" s="299"/>
      <c r="F705" s="266"/>
      <c r="G705" s="266"/>
      <c r="H705" s="300"/>
      <c r="I705" s="273"/>
      <c r="J705" s="300"/>
      <c r="K705" s="300"/>
      <c r="L705" s="300"/>
      <c r="M705" s="262"/>
      <c r="N705" s="273"/>
      <c r="O705" s="273"/>
      <c r="P705" s="262"/>
      <c r="Q705" s="273"/>
      <c r="R705" s="273"/>
      <c r="S705" s="262"/>
    </row>
    <row r="706" spans="1:19">
      <c r="A706" s="262"/>
      <c r="B706" s="270"/>
      <c r="C706" s="263"/>
      <c r="D706" s="262"/>
      <c r="E706" s="299"/>
      <c r="F706" s="266"/>
      <c r="G706" s="266"/>
      <c r="H706" s="300"/>
      <c r="I706" s="273"/>
      <c r="J706" s="300"/>
      <c r="K706" s="300"/>
      <c r="L706" s="300"/>
      <c r="M706" s="262"/>
      <c r="N706" s="273"/>
      <c r="O706" s="273"/>
      <c r="P706" s="262"/>
      <c r="Q706" s="273"/>
      <c r="R706" s="273"/>
      <c r="S706" s="262"/>
    </row>
    <row r="707" spans="1:19">
      <c r="A707" s="262"/>
      <c r="B707" s="270"/>
      <c r="C707" s="263"/>
      <c r="D707" s="262"/>
      <c r="E707" s="299"/>
      <c r="F707" s="266"/>
      <c r="G707" s="266"/>
      <c r="H707" s="300"/>
      <c r="I707" s="273"/>
      <c r="J707" s="300"/>
      <c r="K707" s="300"/>
      <c r="L707" s="300"/>
      <c r="M707" s="262"/>
      <c r="N707" s="273"/>
      <c r="O707" s="273"/>
      <c r="P707" s="262"/>
      <c r="Q707" s="273"/>
      <c r="R707" s="273"/>
      <c r="S707" s="262"/>
    </row>
    <row r="708" spans="1:19">
      <c r="A708" s="262"/>
      <c r="B708" s="270"/>
      <c r="C708" s="263"/>
      <c r="D708" s="262"/>
      <c r="E708" s="299"/>
      <c r="F708" s="266"/>
      <c r="G708" s="266"/>
      <c r="H708" s="300"/>
      <c r="I708" s="273"/>
      <c r="J708" s="300"/>
      <c r="K708" s="300"/>
      <c r="L708" s="300"/>
      <c r="M708" s="262"/>
      <c r="N708" s="273"/>
      <c r="O708" s="273"/>
      <c r="P708" s="262"/>
      <c r="Q708" s="273"/>
      <c r="R708" s="273"/>
      <c r="S708" s="262"/>
    </row>
    <row r="709" spans="1:19">
      <c r="A709" s="262"/>
      <c r="B709" s="270"/>
      <c r="C709" s="263"/>
      <c r="D709" s="262"/>
      <c r="E709" s="299"/>
      <c r="F709" s="266"/>
      <c r="G709" s="266"/>
      <c r="H709" s="300"/>
      <c r="I709" s="273"/>
      <c r="J709" s="300"/>
      <c r="K709" s="300"/>
      <c r="L709" s="300"/>
      <c r="M709" s="262"/>
      <c r="N709" s="273"/>
      <c r="O709" s="273"/>
      <c r="P709" s="262"/>
      <c r="Q709" s="273"/>
      <c r="R709" s="273"/>
      <c r="S709" s="262"/>
    </row>
    <row r="710" spans="1:19">
      <c r="A710" s="262"/>
      <c r="B710" s="270"/>
      <c r="C710" s="263"/>
      <c r="D710" s="262"/>
      <c r="E710" s="299"/>
      <c r="F710" s="266"/>
      <c r="G710" s="266"/>
      <c r="H710" s="300"/>
      <c r="I710" s="273"/>
      <c r="J710" s="300"/>
      <c r="K710" s="300"/>
      <c r="L710" s="300"/>
      <c r="M710" s="262"/>
      <c r="N710" s="273"/>
      <c r="O710" s="273"/>
      <c r="P710" s="262"/>
      <c r="Q710" s="273"/>
      <c r="R710" s="273"/>
      <c r="S710" s="262"/>
    </row>
    <row r="711" spans="1:19">
      <c r="A711" s="262"/>
      <c r="B711" s="270"/>
      <c r="C711" s="263"/>
      <c r="D711" s="262"/>
      <c r="E711" s="299"/>
      <c r="F711" s="266"/>
      <c r="G711" s="266"/>
      <c r="H711" s="300"/>
      <c r="I711" s="273"/>
      <c r="J711" s="300"/>
      <c r="K711" s="300"/>
      <c r="L711" s="300"/>
      <c r="M711" s="262"/>
      <c r="N711" s="273"/>
      <c r="O711" s="273"/>
      <c r="P711" s="262"/>
      <c r="Q711" s="273"/>
      <c r="R711" s="273"/>
      <c r="S711" s="262"/>
    </row>
    <row r="712" spans="1:19">
      <c r="A712" s="262"/>
      <c r="B712" s="270"/>
      <c r="C712" s="263"/>
      <c r="D712" s="262"/>
      <c r="E712" s="299"/>
      <c r="F712" s="266"/>
      <c r="G712" s="266"/>
      <c r="H712" s="300"/>
      <c r="I712" s="273"/>
      <c r="J712" s="300"/>
      <c r="K712" s="300"/>
      <c r="L712" s="300"/>
      <c r="M712" s="262"/>
      <c r="N712" s="273"/>
      <c r="O712" s="273"/>
      <c r="P712" s="262"/>
      <c r="Q712" s="273"/>
      <c r="R712" s="273"/>
      <c r="S712" s="262"/>
    </row>
    <row r="713" spans="1:19">
      <c r="A713" s="262"/>
      <c r="B713" s="270"/>
      <c r="C713" s="263"/>
      <c r="D713" s="262"/>
      <c r="E713" s="299"/>
      <c r="F713" s="266"/>
      <c r="G713" s="266"/>
      <c r="H713" s="300"/>
      <c r="I713" s="273"/>
      <c r="J713" s="300"/>
      <c r="K713" s="300"/>
      <c r="L713" s="300"/>
      <c r="M713" s="262"/>
      <c r="N713" s="273"/>
      <c r="O713" s="273"/>
      <c r="P713" s="262"/>
      <c r="Q713" s="273"/>
      <c r="R713" s="273"/>
      <c r="S713" s="262"/>
    </row>
    <row r="714" spans="1:19">
      <c r="A714" s="262"/>
      <c r="B714" s="270"/>
      <c r="C714" s="263"/>
      <c r="D714" s="262"/>
      <c r="E714" s="299"/>
      <c r="F714" s="266"/>
      <c r="G714" s="266"/>
      <c r="H714" s="300"/>
      <c r="I714" s="273"/>
      <c r="J714" s="300"/>
      <c r="K714" s="300"/>
      <c r="L714" s="300"/>
      <c r="M714" s="262"/>
      <c r="N714" s="273"/>
      <c r="O714" s="273"/>
      <c r="P714" s="262"/>
      <c r="Q714" s="273"/>
      <c r="R714" s="273"/>
      <c r="S714" s="262"/>
    </row>
    <row r="715" spans="1:19">
      <c r="A715" s="262"/>
      <c r="B715" s="270"/>
      <c r="C715" s="263"/>
      <c r="D715" s="262"/>
      <c r="E715" s="299"/>
      <c r="F715" s="266"/>
      <c r="G715" s="266"/>
      <c r="H715" s="300"/>
      <c r="I715" s="273"/>
      <c r="J715" s="300"/>
      <c r="K715" s="300"/>
      <c r="L715" s="300"/>
      <c r="M715" s="262"/>
      <c r="N715" s="273"/>
      <c r="O715" s="273"/>
      <c r="P715" s="262"/>
      <c r="Q715" s="273"/>
      <c r="R715" s="273"/>
      <c r="S715" s="262"/>
    </row>
    <row r="716" spans="1:19">
      <c r="A716" s="262"/>
      <c r="B716" s="270"/>
      <c r="C716" s="263"/>
      <c r="D716" s="262"/>
      <c r="E716" s="299"/>
      <c r="F716" s="266"/>
      <c r="G716" s="266"/>
      <c r="H716" s="300"/>
      <c r="I716" s="273"/>
      <c r="J716" s="300"/>
      <c r="K716" s="300"/>
      <c r="L716" s="300"/>
      <c r="M716" s="262"/>
      <c r="N716" s="273"/>
      <c r="O716" s="273"/>
      <c r="P716" s="262"/>
      <c r="Q716" s="273"/>
      <c r="R716" s="273"/>
      <c r="S716" s="262"/>
    </row>
    <row r="717" spans="1:19">
      <c r="A717" s="262"/>
      <c r="B717" s="270"/>
      <c r="C717" s="263"/>
      <c r="D717" s="262"/>
      <c r="E717" s="299"/>
      <c r="F717" s="266"/>
      <c r="G717" s="266"/>
      <c r="H717" s="300"/>
      <c r="I717" s="273"/>
      <c r="J717" s="300"/>
      <c r="K717" s="300"/>
      <c r="L717" s="300"/>
      <c r="M717" s="262"/>
      <c r="N717" s="273"/>
      <c r="O717" s="273"/>
      <c r="P717" s="262"/>
      <c r="Q717" s="273"/>
      <c r="R717" s="273"/>
      <c r="S717" s="262"/>
    </row>
    <row r="718" spans="1:19">
      <c r="A718" s="262"/>
      <c r="B718" s="270"/>
      <c r="C718" s="263"/>
      <c r="D718" s="262"/>
      <c r="E718" s="299"/>
      <c r="F718" s="266"/>
      <c r="G718" s="266"/>
      <c r="H718" s="300"/>
      <c r="I718" s="273"/>
      <c r="J718" s="300"/>
      <c r="K718" s="300"/>
      <c r="L718" s="300"/>
      <c r="M718" s="262"/>
      <c r="N718" s="273"/>
      <c r="O718" s="273"/>
      <c r="P718" s="262"/>
      <c r="Q718" s="273"/>
      <c r="R718" s="273"/>
      <c r="S718" s="262"/>
    </row>
    <row r="719" spans="1:19">
      <c r="A719" s="262"/>
      <c r="B719" s="270"/>
      <c r="C719" s="263"/>
      <c r="D719" s="262"/>
      <c r="E719" s="299"/>
      <c r="F719" s="266"/>
      <c r="G719" s="266"/>
      <c r="H719" s="300"/>
      <c r="I719" s="273"/>
      <c r="J719" s="300"/>
      <c r="K719" s="300"/>
      <c r="L719" s="300"/>
      <c r="M719" s="262"/>
      <c r="N719" s="273"/>
      <c r="O719" s="273"/>
      <c r="P719" s="262"/>
      <c r="Q719" s="273"/>
      <c r="R719" s="273"/>
      <c r="S719" s="262"/>
    </row>
    <row r="720" spans="1:19">
      <c r="A720" s="262"/>
      <c r="B720" s="270"/>
      <c r="C720" s="263"/>
      <c r="D720" s="262"/>
      <c r="E720" s="299"/>
      <c r="F720" s="266"/>
      <c r="G720" s="266"/>
      <c r="H720" s="300"/>
      <c r="I720" s="273"/>
      <c r="J720" s="300"/>
      <c r="K720" s="300"/>
      <c r="L720" s="300"/>
      <c r="M720" s="262"/>
      <c r="N720" s="273"/>
      <c r="O720" s="273"/>
      <c r="P720" s="262"/>
      <c r="Q720" s="273"/>
      <c r="R720" s="273"/>
      <c r="S720" s="262"/>
    </row>
    <row r="721" spans="1:19">
      <c r="A721" s="262"/>
      <c r="B721" s="270"/>
      <c r="C721" s="263"/>
      <c r="D721" s="262"/>
      <c r="E721" s="299"/>
      <c r="F721" s="266"/>
      <c r="G721" s="266"/>
      <c r="H721" s="300"/>
      <c r="I721" s="273"/>
      <c r="J721" s="300"/>
      <c r="K721" s="300"/>
      <c r="L721" s="300"/>
      <c r="M721" s="262"/>
      <c r="N721" s="273"/>
      <c r="O721" s="273"/>
      <c r="P721" s="262"/>
      <c r="Q721" s="273"/>
      <c r="R721" s="273"/>
      <c r="S721" s="262"/>
    </row>
    <row r="722" spans="1:19">
      <c r="A722" s="262"/>
      <c r="B722" s="270"/>
      <c r="C722" s="263"/>
      <c r="D722" s="262"/>
      <c r="E722" s="299"/>
      <c r="F722" s="266"/>
      <c r="G722" s="266"/>
      <c r="H722" s="300"/>
      <c r="I722" s="273"/>
      <c r="J722" s="300"/>
      <c r="K722" s="300"/>
      <c r="L722" s="300"/>
      <c r="M722" s="262"/>
      <c r="N722" s="273"/>
      <c r="O722" s="273"/>
      <c r="P722" s="262"/>
      <c r="Q722" s="273"/>
      <c r="R722" s="273"/>
      <c r="S722" s="262"/>
    </row>
    <row r="723" spans="1:19">
      <c r="A723" s="262"/>
      <c r="B723" s="270"/>
      <c r="C723" s="263"/>
      <c r="D723" s="262"/>
      <c r="E723" s="299"/>
      <c r="F723" s="266"/>
      <c r="G723" s="266"/>
      <c r="H723" s="300"/>
      <c r="I723" s="273"/>
      <c r="J723" s="300"/>
      <c r="K723" s="300"/>
      <c r="L723" s="300"/>
      <c r="M723" s="262"/>
      <c r="N723" s="273"/>
      <c r="O723" s="273"/>
      <c r="P723" s="262"/>
      <c r="Q723" s="273"/>
      <c r="R723" s="273"/>
      <c r="S723" s="262"/>
    </row>
    <row r="724" spans="1:19">
      <c r="A724" s="262"/>
      <c r="B724" s="270"/>
      <c r="C724" s="263"/>
      <c r="D724" s="262"/>
      <c r="E724" s="299"/>
      <c r="F724" s="266"/>
      <c r="G724" s="266"/>
      <c r="H724" s="300"/>
      <c r="I724" s="273"/>
      <c r="J724" s="300"/>
      <c r="K724" s="300"/>
      <c r="L724" s="300"/>
      <c r="M724" s="262"/>
      <c r="N724" s="273"/>
      <c r="O724" s="273"/>
      <c r="P724" s="262"/>
      <c r="Q724" s="273"/>
      <c r="R724" s="273"/>
      <c r="S724" s="262"/>
    </row>
    <row r="725" spans="1:19">
      <c r="A725" s="262"/>
      <c r="B725" s="270"/>
      <c r="C725" s="263"/>
      <c r="D725" s="262"/>
      <c r="E725" s="299"/>
      <c r="F725" s="266"/>
      <c r="G725" s="266"/>
      <c r="H725" s="300"/>
      <c r="I725" s="273"/>
      <c r="J725" s="300"/>
      <c r="K725" s="300"/>
      <c r="L725" s="300"/>
      <c r="M725" s="262"/>
      <c r="N725" s="273"/>
      <c r="O725" s="273"/>
      <c r="P725" s="262"/>
      <c r="Q725" s="273"/>
      <c r="R725" s="273"/>
      <c r="S725" s="262"/>
    </row>
    <row r="726" spans="1:19">
      <c r="A726" s="262"/>
      <c r="B726" s="270"/>
      <c r="C726" s="263"/>
      <c r="D726" s="262"/>
      <c r="E726" s="299"/>
      <c r="F726" s="266"/>
      <c r="G726" s="266"/>
      <c r="H726" s="300"/>
      <c r="I726" s="273"/>
      <c r="J726" s="300"/>
      <c r="K726" s="300"/>
      <c r="L726" s="300"/>
      <c r="M726" s="262"/>
      <c r="N726" s="273"/>
      <c r="O726" s="273"/>
      <c r="P726" s="262"/>
      <c r="Q726" s="273"/>
      <c r="R726" s="273"/>
      <c r="S726" s="262"/>
    </row>
    <row r="727" spans="1:19">
      <c r="A727" s="262"/>
      <c r="B727" s="270"/>
      <c r="C727" s="263"/>
      <c r="D727" s="262"/>
      <c r="E727" s="299"/>
      <c r="F727" s="266"/>
      <c r="G727" s="266"/>
      <c r="H727" s="300"/>
      <c r="I727" s="273"/>
      <c r="J727" s="300"/>
      <c r="K727" s="300"/>
      <c r="L727" s="300"/>
      <c r="M727" s="262"/>
      <c r="N727" s="273"/>
      <c r="O727" s="273"/>
      <c r="P727" s="262"/>
      <c r="Q727" s="273"/>
      <c r="R727" s="273"/>
      <c r="S727" s="262"/>
    </row>
    <row r="728" spans="1:19">
      <c r="A728" s="262"/>
      <c r="B728" s="270"/>
      <c r="C728" s="263"/>
      <c r="D728" s="262"/>
      <c r="E728" s="299"/>
      <c r="F728" s="266"/>
      <c r="G728" s="266"/>
      <c r="H728" s="300"/>
      <c r="I728" s="273"/>
      <c r="J728" s="300"/>
      <c r="K728" s="300"/>
      <c r="L728" s="300"/>
      <c r="M728" s="262"/>
      <c r="N728" s="273"/>
      <c r="O728" s="273"/>
      <c r="P728" s="262"/>
      <c r="Q728" s="273"/>
      <c r="R728" s="273"/>
      <c r="S728" s="262"/>
    </row>
    <row r="729" spans="1:19">
      <c r="A729" s="262"/>
      <c r="B729" s="270"/>
      <c r="C729" s="263"/>
      <c r="D729" s="262"/>
      <c r="E729" s="299"/>
      <c r="F729" s="266"/>
      <c r="G729" s="266"/>
      <c r="H729" s="300"/>
      <c r="I729" s="273"/>
      <c r="J729" s="300"/>
      <c r="K729" s="300"/>
      <c r="L729" s="300"/>
      <c r="M729" s="262"/>
      <c r="N729" s="273"/>
      <c r="O729" s="273"/>
      <c r="P729" s="262"/>
      <c r="Q729" s="273"/>
      <c r="R729" s="273"/>
      <c r="S729" s="262"/>
    </row>
    <row r="730" spans="1:19">
      <c r="A730" s="262"/>
      <c r="B730" s="270"/>
      <c r="C730" s="263"/>
      <c r="D730" s="262"/>
      <c r="E730" s="299"/>
      <c r="F730" s="266"/>
      <c r="G730" s="266"/>
      <c r="H730" s="300"/>
      <c r="I730" s="273"/>
      <c r="J730" s="300"/>
      <c r="K730" s="300"/>
      <c r="L730" s="300"/>
      <c r="M730" s="262"/>
      <c r="N730" s="273"/>
      <c r="O730" s="273"/>
      <c r="P730" s="262"/>
      <c r="Q730" s="273"/>
      <c r="R730" s="273"/>
      <c r="S730" s="262"/>
    </row>
    <row r="731" spans="1:19">
      <c r="A731" s="262"/>
      <c r="B731" s="270"/>
      <c r="C731" s="263"/>
      <c r="D731" s="262"/>
      <c r="E731" s="299"/>
      <c r="F731" s="266"/>
      <c r="G731" s="266"/>
      <c r="H731" s="300"/>
      <c r="I731" s="273"/>
      <c r="J731" s="300"/>
      <c r="K731" s="300"/>
      <c r="L731" s="300"/>
      <c r="M731" s="262"/>
      <c r="N731" s="273"/>
      <c r="O731" s="273"/>
      <c r="P731" s="262"/>
      <c r="Q731" s="273"/>
      <c r="R731" s="273"/>
      <c r="S731" s="262"/>
    </row>
    <row r="732" spans="1:19">
      <c r="A732" s="262"/>
      <c r="B732" s="270"/>
      <c r="C732" s="263"/>
      <c r="D732" s="262"/>
      <c r="E732" s="299"/>
      <c r="F732" s="266"/>
      <c r="G732" s="266"/>
      <c r="H732" s="300"/>
      <c r="I732" s="273"/>
      <c r="J732" s="300"/>
      <c r="K732" s="300"/>
      <c r="L732" s="300"/>
      <c r="M732" s="262"/>
      <c r="N732" s="273"/>
      <c r="O732" s="273"/>
      <c r="P732" s="262"/>
      <c r="Q732" s="273"/>
      <c r="R732" s="273"/>
      <c r="S732" s="262"/>
    </row>
    <row r="733" spans="1:19">
      <c r="A733" s="262"/>
      <c r="B733" s="270"/>
      <c r="C733" s="263"/>
      <c r="D733" s="262"/>
      <c r="E733" s="299"/>
      <c r="F733" s="266"/>
      <c r="G733" s="266"/>
      <c r="H733" s="300"/>
      <c r="I733" s="273"/>
      <c r="J733" s="300"/>
      <c r="K733" s="300"/>
      <c r="L733" s="300"/>
      <c r="M733" s="262"/>
      <c r="N733" s="273"/>
      <c r="O733" s="273"/>
      <c r="P733" s="262"/>
      <c r="Q733" s="273"/>
      <c r="R733" s="273"/>
      <c r="S733" s="262"/>
    </row>
    <row r="734" spans="1:19">
      <c r="A734" s="262"/>
      <c r="B734" s="270"/>
      <c r="C734" s="263"/>
      <c r="D734" s="262"/>
      <c r="E734" s="299"/>
      <c r="F734" s="266"/>
      <c r="G734" s="266"/>
      <c r="H734" s="300"/>
      <c r="I734" s="273"/>
      <c r="J734" s="300"/>
      <c r="K734" s="300"/>
      <c r="L734" s="300"/>
      <c r="M734" s="262"/>
      <c r="N734" s="273"/>
      <c r="O734" s="273"/>
      <c r="P734" s="262"/>
      <c r="Q734" s="273"/>
      <c r="R734" s="273"/>
      <c r="S734" s="262"/>
    </row>
    <row r="735" spans="1:19">
      <c r="A735" s="262"/>
      <c r="B735" s="270"/>
      <c r="C735" s="263"/>
      <c r="D735" s="262"/>
      <c r="E735" s="299"/>
      <c r="F735" s="266"/>
      <c r="G735" s="266"/>
      <c r="H735" s="300"/>
      <c r="I735" s="273"/>
      <c r="J735" s="300"/>
      <c r="K735" s="300"/>
      <c r="L735" s="300"/>
      <c r="M735" s="262"/>
      <c r="N735" s="273"/>
      <c r="O735" s="273"/>
      <c r="P735" s="262"/>
      <c r="Q735" s="273"/>
      <c r="R735" s="273"/>
      <c r="S735" s="262"/>
    </row>
    <row r="736" spans="1:19">
      <c r="A736" s="262"/>
      <c r="B736" s="270"/>
      <c r="C736" s="263"/>
      <c r="D736" s="262"/>
      <c r="E736" s="299"/>
      <c r="F736" s="266"/>
      <c r="G736" s="266"/>
      <c r="H736" s="300"/>
      <c r="I736" s="273"/>
      <c r="J736" s="300"/>
      <c r="K736" s="300"/>
      <c r="L736" s="300"/>
      <c r="M736" s="262"/>
      <c r="N736" s="273"/>
      <c r="O736" s="273"/>
      <c r="P736" s="262"/>
      <c r="Q736" s="273"/>
      <c r="R736" s="273"/>
      <c r="S736" s="262"/>
    </row>
    <row r="737" spans="1:19">
      <c r="A737" s="262"/>
      <c r="B737" s="260"/>
      <c r="C737" s="263"/>
      <c r="D737" s="262"/>
      <c r="E737" s="271"/>
      <c r="F737" s="266"/>
      <c r="G737" s="266"/>
      <c r="H737" s="300"/>
      <c r="I737" s="273"/>
      <c r="J737" s="300"/>
      <c r="K737" s="300"/>
      <c r="L737" s="300"/>
      <c r="M737" s="262"/>
      <c r="N737" s="273"/>
      <c r="O737" s="273"/>
      <c r="P737" s="262"/>
      <c r="Q737" s="273"/>
      <c r="R737" s="280"/>
      <c r="S737" s="262"/>
    </row>
    <row r="738" spans="1:19">
      <c r="A738" s="262"/>
      <c r="B738" s="263"/>
      <c r="C738" s="263"/>
      <c r="D738" s="262"/>
      <c r="E738" s="271"/>
      <c r="F738" s="262"/>
      <c r="G738" s="262"/>
      <c r="H738" s="300"/>
      <c r="I738" s="273"/>
      <c r="J738" s="300"/>
      <c r="K738" s="300"/>
      <c r="L738" s="300"/>
      <c r="M738" s="262"/>
      <c r="N738" s="273"/>
      <c r="O738" s="273"/>
      <c r="P738" s="262"/>
      <c r="Q738" s="273"/>
      <c r="R738" s="273"/>
      <c r="S738" s="262"/>
    </row>
    <row r="739" spans="1:19">
      <c r="A739" s="262"/>
      <c r="B739" s="263"/>
      <c r="C739" s="263"/>
      <c r="D739" s="262"/>
      <c r="E739" s="271"/>
      <c r="F739" s="262"/>
      <c r="G739" s="262"/>
      <c r="H739" s="300"/>
      <c r="I739" s="273"/>
      <c r="J739" s="300"/>
      <c r="K739" s="300"/>
      <c r="L739" s="300"/>
      <c r="M739" s="262"/>
      <c r="N739" s="273"/>
      <c r="O739" s="273"/>
      <c r="P739" s="262"/>
      <c r="Q739" s="273"/>
      <c r="R739" s="273"/>
      <c r="S739" s="262"/>
    </row>
    <row r="740" spans="1:19">
      <c r="A740" s="262"/>
      <c r="B740" s="270"/>
      <c r="C740" s="263"/>
      <c r="D740" s="262"/>
      <c r="E740" s="271"/>
      <c r="F740" s="266"/>
      <c r="G740" s="262"/>
      <c r="H740" s="300"/>
      <c r="I740" s="273"/>
      <c r="J740" s="300"/>
      <c r="K740" s="300"/>
      <c r="L740" s="300"/>
      <c r="M740" s="262"/>
      <c r="N740" s="273"/>
      <c r="O740" s="273"/>
      <c r="P740" s="262"/>
      <c r="Q740" s="273"/>
      <c r="R740" s="273"/>
      <c r="S740" s="262"/>
    </row>
    <row r="741" spans="1:19">
      <c r="A741" s="262"/>
      <c r="B741" s="270"/>
      <c r="C741" s="263"/>
      <c r="D741" s="262"/>
      <c r="E741" s="271"/>
      <c r="F741" s="266"/>
      <c r="G741" s="266"/>
      <c r="H741" s="300"/>
      <c r="I741" s="273"/>
      <c r="J741" s="300"/>
      <c r="K741" s="300"/>
      <c r="L741" s="300"/>
      <c r="M741" s="262"/>
      <c r="N741" s="273"/>
      <c r="O741" s="273"/>
      <c r="P741" s="262"/>
      <c r="Q741" s="273"/>
      <c r="R741" s="273"/>
      <c r="S741" s="262"/>
    </row>
    <row r="742" spans="1:19">
      <c r="A742" s="262"/>
      <c r="B742" s="270"/>
      <c r="C742" s="263"/>
      <c r="D742" s="262"/>
      <c r="E742" s="271"/>
      <c r="F742" s="266"/>
      <c r="G742" s="266"/>
      <c r="H742" s="300"/>
      <c r="I742" s="273"/>
      <c r="J742" s="300"/>
      <c r="K742" s="300"/>
      <c r="L742" s="300"/>
      <c r="M742" s="262"/>
      <c r="N742" s="273"/>
      <c r="O742" s="273"/>
      <c r="P742" s="262"/>
      <c r="Q742" s="273"/>
      <c r="R742" s="273"/>
      <c r="S742" s="262"/>
    </row>
    <row r="743" spans="1:19">
      <c r="A743" s="262"/>
      <c r="B743" s="270"/>
      <c r="C743" s="263"/>
      <c r="D743" s="262"/>
      <c r="E743" s="271"/>
      <c r="F743" s="266"/>
      <c r="G743" s="266"/>
      <c r="H743" s="300"/>
      <c r="I743" s="273"/>
      <c r="J743" s="300"/>
      <c r="K743" s="300"/>
      <c r="L743" s="300"/>
      <c r="M743" s="262"/>
      <c r="N743" s="273"/>
      <c r="O743" s="273"/>
      <c r="P743" s="262"/>
      <c r="Q743" s="273"/>
      <c r="R743" s="273"/>
      <c r="S743" s="262"/>
    </row>
    <row r="744" spans="1:19">
      <c r="A744" s="262"/>
      <c r="B744" s="270"/>
      <c r="C744" s="263"/>
      <c r="D744" s="262"/>
      <c r="E744" s="271"/>
      <c r="F744" s="262"/>
      <c r="G744" s="262"/>
      <c r="H744" s="300"/>
      <c r="I744" s="273"/>
      <c r="J744" s="300"/>
      <c r="K744" s="300"/>
      <c r="L744" s="300"/>
      <c r="M744" s="262"/>
      <c r="N744" s="273"/>
      <c r="O744" s="273"/>
      <c r="P744" s="262"/>
      <c r="Q744" s="273"/>
      <c r="R744" s="273"/>
      <c r="S744" s="262"/>
    </row>
    <row r="745" spans="1:19">
      <c r="A745" s="262"/>
      <c r="B745" s="270"/>
      <c r="C745" s="263"/>
      <c r="D745" s="262"/>
      <c r="E745" s="271"/>
      <c r="F745" s="262"/>
      <c r="G745" s="262"/>
      <c r="H745" s="300"/>
      <c r="I745" s="273"/>
      <c r="J745" s="300"/>
      <c r="K745" s="300"/>
      <c r="L745" s="300"/>
      <c r="M745" s="262"/>
      <c r="N745" s="273"/>
      <c r="O745" s="273"/>
      <c r="P745" s="262"/>
      <c r="Q745" s="273"/>
      <c r="R745" s="273"/>
      <c r="S745" s="262"/>
    </row>
    <row r="746" spans="1:19">
      <c r="A746" s="262"/>
      <c r="B746" s="270"/>
      <c r="C746" s="263"/>
      <c r="D746" s="262"/>
      <c r="E746" s="271"/>
      <c r="F746" s="262"/>
      <c r="G746" s="262"/>
      <c r="H746" s="300"/>
      <c r="I746" s="273"/>
      <c r="J746" s="300"/>
      <c r="K746" s="300"/>
      <c r="L746" s="300"/>
      <c r="M746" s="262"/>
      <c r="N746" s="273"/>
      <c r="O746" s="273"/>
      <c r="P746" s="262"/>
      <c r="Q746" s="273"/>
      <c r="R746" s="273"/>
      <c r="S746" s="262"/>
    </row>
    <row r="747" spans="1:19">
      <c r="A747" s="262"/>
      <c r="B747" s="270"/>
      <c r="C747" s="263"/>
      <c r="D747" s="262"/>
      <c r="E747" s="262"/>
      <c r="F747" s="266"/>
      <c r="G747" s="266"/>
      <c r="H747" s="300"/>
      <c r="I747" s="273"/>
      <c r="J747" s="300"/>
      <c r="K747" s="300"/>
      <c r="L747" s="300"/>
      <c r="M747" s="262"/>
      <c r="N747" s="273"/>
      <c r="O747" s="273"/>
      <c r="P747" s="262"/>
      <c r="Q747" s="273"/>
      <c r="R747" s="273"/>
      <c r="S747" s="262"/>
    </row>
    <row r="748" spans="1:19">
      <c r="A748" s="262"/>
      <c r="B748" s="263"/>
      <c r="C748" s="263"/>
      <c r="D748" s="262"/>
      <c r="E748" s="271"/>
      <c r="F748" s="262"/>
      <c r="G748" s="262"/>
      <c r="H748" s="300"/>
      <c r="I748" s="273"/>
      <c r="J748" s="300"/>
      <c r="K748" s="300"/>
      <c r="L748" s="300"/>
      <c r="M748" s="262"/>
      <c r="N748" s="273"/>
      <c r="O748" s="273"/>
      <c r="P748" s="262"/>
      <c r="Q748" s="273"/>
      <c r="R748" s="273"/>
      <c r="S748" s="262"/>
    </row>
    <row r="749" spans="1:19">
      <c r="A749" s="262"/>
      <c r="B749" s="270"/>
      <c r="C749" s="263"/>
      <c r="D749" s="262"/>
      <c r="E749" s="262"/>
      <c r="F749" s="266"/>
      <c r="G749" s="262"/>
      <c r="H749" s="300"/>
      <c r="I749" s="273"/>
      <c r="J749" s="300"/>
      <c r="K749" s="300"/>
      <c r="L749" s="300"/>
      <c r="M749" s="262"/>
      <c r="N749" s="273"/>
      <c r="O749" s="273"/>
      <c r="P749" s="262"/>
      <c r="Q749" s="273"/>
      <c r="R749" s="273"/>
      <c r="S749" s="262"/>
    </row>
    <row r="750" spans="1:19">
      <c r="A750" s="262"/>
      <c r="B750" s="270"/>
      <c r="C750" s="263"/>
      <c r="D750" s="262"/>
      <c r="E750" s="271"/>
      <c r="F750" s="262"/>
      <c r="G750" s="262"/>
      <c r="H750" s="300"/>
      <c r="I750" s="273"/>
      <c r="J750" s="300"/>
      <c r="K750" s="300"/>
      <c r="L750" s="300"/>
      <c r="M750" s="262"/>
      <c r="N750" s="273"/>
      <c r="O750" s="273"/>
      <c r="P750" s="262"/>
      <c r="Q750" s="273"/>
      <c r="R750" s="273"/>
      <c r="S750" s="262"/>
    </row>
    <row r="751" spans="1:19">
      <c r="A751" s="262"/>
      <c r="B751" s="270"/>
      <c r="C751" s="263"/>
      <c r="D751" s="262"/>
      <c r="E751" s="271"/>
      <c r="F751" s="266"/>
      <c r="G751" s="266"/>
      <c r="H751" s="300"/>
      <c r="I751" s="273"/>
      <c r="J751" s="300"/>
      <c r="K751" s="300"/>
      <c r="L751" s="300"/>
      <c r="M751" s="262"/>
      <c r="N751" s="273"/>
      <c r="O751" s="273"/>
      <c r="P751" s="262"/>
      <c r="Q751" s="273"/>
      <c r="R751" s="273"/>
      <c r="S751" s="262"/>
    </row>
    <row r="752" spans="1:19">
      <c r="A752" s="262"/>
      <c r="B752" s="270"/>
      <c r="C752" s="263"/>
      <c r="D752" s="262"/>
      <c r="E752" s="262"/>
      <c r="F752" s="262"/>
      <c r="G752" s="262"/>
      <c r="H752" s="300"/>
      <c r="I752" s="273"/>
      <c r="J752" s="300"/>
      <c r="K752" s="300"/>
      <c r="L752" s="300"/>
      <c r="M752" s="262"/>
      <c r="N752" s="273"/>
      <c r="O752" s="273"/>
      <c r="P752" s="262"/>
      <c r="Q752" s="273"/>
      <c r="R752" s="273"/>
      <c r="S752" s="262"/>
    </row>
    <row r="753" spans="1:19">
      <c r="A753" s="262"/>
      <c r="B753" s="270"/>
      <c r="C753" s="263"/>
      <c r="D753" s="262"/>
      <c r="E753" s="271"/>
      <c r="F753" s="262"/>
      <c r="G753" s="262"/>
      <c r="H753" s="300"/>
      <c r="I753" s="273"/>
      <c r="J753" s="300"/>
      <c r="K753" s="300"/>
      <c r="L753" s="300"/>
      <c r="M753" s="262"/>
      <c r="N753" s="273"/>
      <c r="O753" s="273"/>
      <c r="P753" s="262"/>
      <c r="Q753" s="273"/>
      <c r="R753" s="273"/>
      <c r="S753" s="262"/>
    </row>
    <row r="754" spans="1:19">
      <c r="A754" s="262"/>
      <c r="B754" s="270"/>
      <c r="C754" s="263"/>
      <c r="D754" s="262"/>
      <c r="E754" s="271"/>
      <c r="F754" s="266"/>
      <c r="G754" s="266"/>
      <c r="H754" s="300"/>
      <c r="I754" s="273"/>
      <c r="J754" s="300"/>
      <c r="K754" s="300"/>
      <c r="L754" s="300"/>
      <c r="M754" s="262"/>
      <c r="N754" s="273"/>
      <c r="O754" s="273"/>
      <c r="P754" s="262"/>
      <c r="Q754" s="273"/>
      <c r="R754" s="273"/>
      <c r="S754" s="262"/>
    </row>
    <row r="755" spans="1:19">
      <c r="A755" s="262"/>
      <c r="B755" s="270"/>
      <c r="C755" s="263"/>
      <c r="D755" s="262"/>
      <c r="E755" s="262"/>
      <c r="F755" s="266"/>
      <c r="G755" s="266"/>
      <c r="H755" s="300"/>
      <c r="I755" s="273"/>
      <c r="J755" s="300"/>
      <c r="K755" s="300"/>
      <c r="L755" s="300"/>
      <c r="M755" s="262"/>
      <c r="N755" s="273"/>
      <c r="O755" s="273"/>
      <c r="P755" s="262"/>
      <c r="Q755" s="273"/>
      <c r="R755" s="273"/>
      <c r="S755" s="262"/>
    </row>
    <row r="756" spans="1:19">
      <c r="A756" s="262"/>
      <c r="B756" s="270"/>
      <c r="C756" s="263"/>
      <c r="D756" s="262"/>
      <c r="E756" s="262"/>
      <c r="F756" s="266"/>
      <c r="G756" s="266"/>
      <c r="H756" s="300"/>
      <c r="I756" s="273"/>
      <c r="J756" s="300"/>
      <c r="K756" s="300"/>
      <c r="L756" s="300"/>
      <c r="M756" s="262"/>
      <c r="N756" s="273"/>
      <c r="O756" s="273"/>
      <c r="P756" s="262"/>
      <c r="Q756" s="273"/>
      <c r="R756" s="273"/>
      <c r="S756" s="262"/>
    </row>
    <row r="757" spans="1:19">
      <c r="A757" s="262"/>
      <c r="B757" s="270"/>
      <c r="C757" s="263"/>
      <c r="D757" s="262"/>
      <c r="E757" s="262"/>
      <c r="F757" s="266"/>
      <c r="G757" s="266"/>
      <c r="H757" s="300"/>
      <c r="I757" s="273"/>
      <c r="J757" s="300"/>
      <c r="K757" s="300"/>
      <c r="L757" s="300"/>
      <c r="M757" s="262"/>
      <c r="N757" s="273"/>
      <c r="O757" s="273"/>
      <c r="P757" s="262"/>
      <c r="Q757" s="273"/>
      <c r="R757" s="273"/>
      <c r="S757" s="262"/>
    </row>
    <row r="758" spans="1:19">
      <c r="A758" s="262"/>
      <c r="B758" s="270"/>
      <c r="C758" s="263"/>
      <c r="D758" s="262"/>
      <c r="E758" s="262"/>
      <c r="F758" s="266"/>
      <c r="G758" s="266"/>
      <c r="H758" s="300"/>
      <c r="I758" s="273"/>
      <c r="J758" s="300"/>
      <c r="K758" s="300"/>
      <c r="L758" s="300"/>
      <c r="M758" s="262"/>
      <c r="N758" s="273"/>
      <c r="O758" s="273"/>
      <c r="P758" s="262"/>
      <c r="Q758" s="273"/>
      <c r="R758" s="273"/>
      <c r="S758" s="262"/>
    </row>
    <row r="759" spans="1:19">
      <c r="A759" s="262"/>
      <c r="B759" s="270"/>
      <c r="C759" s="263"/>
      <c r="D759" s="262"/>
      <c r="E759" s="262"/>
      <c r="F759" s="266"/>
      <c r="G759" s="266"/>
      <c r="H759" s="300"/>
      <c r="I759" s="273"/>
      <c r="J759" s="300"/>
      <c r="K759" s="300"/>
      <c r="L759" s="300"/>
      <c r="M759" s="262"/>
      <c r="N759" s="273"/>
      <c r="O759" s="273"/>
      <c r="P759" s="262"/>
      <c r="Q759" s="273"/>
      <c r="R759" s="273"/>
      <c r="S759" s="262"/>
    </row>
    <row r="760" spans="1:19">
      <c r="A760" s="262"/>
      <c r="B760" s="270"/>
      <c r="C760" s="263"/>
      <c r="D760" s="262"/>
      <c r="E760" s="262"/>
      <c r="F760" s="266"/>
      <c r="G760" s="266"/>
      <c r="H760" s="300"/>
      <c r="I760" s="273"/>
      <c r="J760" s="300"/>
      <c r="K760" s="300"/>
      <c r="L760" s="300"/>
      <c r="M760" s="262"/>
      <c r="N760" s="273"/>
      <c r="O760" s="273"/>
      <c r="P760" s="262"/>
      <c r="Q760" s="273"/>
      <c r="R760" s="273"/>
      <c r="S760" s="262"/>
    </row>
    <row r="761" spans="1:19">
      <c r="A761" s="262"/>
      <c r="B761" s="270"/>
      <c r="C761" s="263"/>
      <c r="D761" s="262"/>
      <c r="E761" s="262"/>
      <c r="F761" s="266"/>
      <c r="G761" s="266"/>
      <c r="H761" s="300"/>
      <c r="I761" s="273"/>
      <c r="J761" s="300"/>
      <c r="K761" s="300"/>
      <c r="L761" s="300"/>
      <c r="M761" s="262"/>
      <c r="N761" s="273"/>
      <c r="O761" s="273"/>
      <c r="P761" s="262"/>
      <c r="Q761" s="273"/>
      <c r="R761" s="273"/>
      <c r="S761" s="262"/>
    </row>
    <row r="762" spans="1:19">
      <c r="A762" s="262"/>
      <c r="B762" s="270"/>
      <c r="C762" s="263"/>
      <c r="D762" s="262"/>
      <c r="E762" s="262"/>
      <c r="F762" s="266"/>
      <c r="G762" s="266"/>
      <c r="H762" s="300"/>
      <c r="I762" s="273"/>
      <c r="J762" s="300"/>
      <c r="K762" s="300"/>
      <c r="L762" s="300"/>
      <c r="M762" s="262"/>
      <c r="N762" s="273"/>
      <c r="O762" s="273"/>
      <c r="P762" s="262"/>
      <c r="Q762" s="273"/>
      <c r="R762" s="273"/>
      <c r="S762" s="262"/>
    </row>
    <row r="763" spans="1:19">
      <c r="A763" s="262"/>
      <c r="B763" s="270"/>
      <c r="C763" s="263"/>
      <c r="D763" s="262"/>
      <c r="E763" s="262"/>
      <c r="F763" s="262"/>
      <c r="G763" s="262"/>
      <c r="H763" s="300"/>
      <c r="I763" s="273"/>
      <c r="J763" s="300"/>
      <c r="K763" s="300"/>
      <c r="L763" s="300"/>
      <c r="M763" s="262"/>
      <c r="N763" s="273"/>
      <c r="O763" s="273"/>
      <c r="P763" s="262"/>
      <c r="Q763" s="273"/>
      <c r="R763" s="273"/>
      <c r="S763" s="262"/>
    </row>
    <row r="764" spans="1:19">
      <c r="A764" s="262"/>
      <c r="B764" s="270"/>
      <c r="C764" s="263"/>
      <c r="D764" s="262"/>
      <c r="E764" s="262"/>
      <c r="F764" s="262"/>
      <c r="G764" s="262"/>
      <c r="H764" s="300"/>
      <c r="I764" s="273"/>
      <c r="J764" s="300"/>
      <c r="K764" s="300"/>
      <c r="L764" s="300"/>
      <c r="M764" s="262"/>
      <c r="N764" s="273"/>
      <c r="O764" s="273"/>
      <c r="P764" s="262"/>
      <c r="Q764" s="273"/>
      <c r="R764" s="273"/>
      <c r="S764" s="262"/>
    </row>
    <row r="765" spans="1:19">
      <c r="A765" s="262"/>
      <c r="B765" s="270"/>
      <c r="C765" s="263"/>
      <c r="D765" s="262"/>
      <c r="E765" s="262"/>
      <c r="F765" s="266"/>
      <c r="G765" s="266"/>
      <c r="H765" s="300"/>
      <c r="I765" s="273"/>
      <c r="J765" s="300"/>
      <c r="K765" s="300"/>
      <c r="L765" s="300"/>
      <c r="M765" s="262"/>
      <c r="N765" s="273"/>
      <c r="O765" s="273"/>
      <c r="P765" s="262"/>
      <c r="Q765" s="273"/>
      <c r="R765" s="273"/>
      <c r="S765" s="262"/>
    </row>
    <row r="766" spans="1:19">
      <c r="A766" s="262"/>
      <c r="B766" s="270"/>
      <c r="C766" s="263"/>
      <c r="D766" s="262"/>
      <c r="E766" s="262"/>
      <c r="F766" s="266"/>
      <c r="G766" s="266"/>
      <c r="H766" s="300"/>
      <c r="I766" s="273"/>
      <c r="J766" s="300"/>
      <c r="K766" s="300"/>
      <c r="L766" s="300"/>
      <c r="M766" s="262"/>
      <c r="N766" s="273"/>
      <c r="O766" s="273"/>
      <c r="P766" s="262"/>
      <c r="Q766" s="273"/>
      <c r="R766" s="273"/>
      <c r="S766" s="262"/>
    </row>
    <row r="767" spans="1:19">
      <c r="A767" s="262"/>
      <c r="B767" s="270"/>
      <c r="C767" s="263"/>
      <c r="D767" s="262"/>
      <c r="E767" s="271"/>
      <c r="F767" s="266"/>
      <c r="G767" s="266"/>
      <c r="H767" s="300"/>
      <c r="I767" s="273"/>
      <c r="J767" s="300"/>
      <c r="K767" s="300"/>
      <c r="L767" s="300"/>
      <c r="M767" s="262"/>
      <c r="N767" s="273"/>
      <c r="O767" s="273"/>
      <c r="P767" s="262"/>
      <c r="Q767" s="273"/>
      <c r="R767" s="273"/>
      <c r="S767" s="262"/>
    </row>
    <row r="768" spans="1:19">
      <c r="A768" s="262"/>
      <c r="B768" s="270"/>
      <c r="C768" s="263"/>
      <c r="D768" s="262"/>
      <c r="E768" s="262"/>
      <c r="F768" s="266"/>
      <c r="G768" s="266"/>
      <c r="H768" s="300"/>
      <c r="I768" s="273"/>
      <c r="J768" s="300"/>
      <c r="K768" s="300"/>
      <c r="L768" s="300"/>
      <c r="M768" s="262"/>
      <c r="N768" s="283"/>
      <c r="O768" s="273"/>
      <c r="P768" s="262"/>
      <c r="Q768" s="273"/>
      <c r="R768" s="273"/>
      <c r="S768" s="262"/>
    </row>
    <row r="769" spans="1:19">
      <c r="A769" s="262"/>
      <c r="B769" s="306"/>
      <c r="C769" s="256"/>
      <c r="D769" s="255"/>
      <c r="E769" s="307"/>
      <c r="F769" s="255"/>
      <c r="G769" s="255"/>
      <c r="H769" s="308"/>
      <c r="I769" s="255"/>
      <c r="J769" s="308"/>
      <c r="K769" s="308"/>
      <c r="L769" s="308"/>
      <c r="M769" s="255"/>
      <c r="N769" s="303"/>
      <c r="O769" s="303"/>
      <c r="P769" s="255"/>
      <c r="Q769" s="297"/>
      <c r="R769" s="297"/>
      <c r="S769" s="255"/>
    </row>
    <row r="770" spans="1:19">
      <c r="A770" s="262"/>
      <c r="B770" s="306"/>
      <c r="C770" s="256"/>
      <c r="D770" s="255"/>
      <c r="E770" s="307"/>
      <c r="F770" s="309"/>
      <c r="G770" s="309"/>
      <c r="H770" s="308"/>
      <c r="I770" s="255"/>
      <c r="J770" s="308"/>
      <c r="K770" s="308"/>
      <c r="L770" s="308"/>
      <c r="M770" s="255"/>
      <c r="N770" s="303"/>
      <c r="O770" s="303"/>
      <c r="P770" s="255"/>
      <c r="Q770" s="297"/>
      <c r="R770" s="297"/>
      <c r="S770" s="255"/>
    </row>
    <row r="771" spans="1:19">
      <c r="A771" s="262"/>
      <c r="B771" s="270"/>
      <c r="C771" s="263"/>
      <c r="D771" s="262"/>
      <c r="E771" s="271"/>
      <c r="F771" s="310"/>
      <c r="G771" s="310"/>
      <c r="H771" s="311"/>
      <c r="I771" s="262"/>
      <c r="J771" s="311"/>
      <c r="K771" s="311"/>
      <c r="L771" s="311"/>
      <c r="M771" s="262"/>
      <c r="N771" s="315"/>
      <c r="O771" s="315"/>
      <c r="P771" s="262"/>
      <c r="Q771" s="266"/>
      <c r="R771" s="266"/>
      <c r="S771" s="262"/>
    </row>
    <row r="772" spans="1:19">
      <c r="A772" s="262"/>
      <c r="B772" s="270"/>
      <c r="C772" s="263"/>
      <c r="D772" s="262"/>
      <c r="E772" s="271"/>
      <c r="F772" s="310"/>
      <c r="G772" s="310"/>
      <c r="H772" s="311"/>
      <c r="I772" s="262"/>
      <c r="J772" s="311"/>
      <c r="K772" s="311"/>
      <c r="L772" s="311"/>
      <c r="M772" s="262"/>
      <c r="N772" s="315"/>
      <c r="O772" s="315"/>
      <c r="P772" s="262"/>
      <c r="Q772" s="266"/>
      <c r="R772" s="266"/>
      <c r="S772" s="262"/>
    </row>
    <row r="773" spans="1:19">
      <c r="A773" s="262"/>
      <c r="B773" s="260"/>
      <c r="C773" s="260"/>
      <c r="D773" s="262"/>
      <c r="E773" s="265"/>
      <c r="F773" s="265"/>
      <c r="G773" s="265"/>
      <c r="H773" s="285"/>
      <c r="I773" s="273"/>
      <c r="J773" s="285"/>
      <c r="K773" s="285"/>
      <c r="L773" s="285"/>
      <c r="M773" s="265"/>
      <c r="N773" s="287"/>
      <c r="O773" s="287"/>
      <c r="P773" s="265"/>
      <c r="Q773" s="287"/>
      <c r="R773" s="287"/>
      <c r="S773" s="265"/>
    </row>
    <row r="774" spans="1:19">
      <c r="A774" s="262"/>
      <c r="B774" s="263"/>
      <c r="C774" s="263"/>
      <c r="D774" s="262"/>
      <c r="E774" s="266"/>
      <c r="F774" s="266"/>
      <c r="G774" s="266"/>
      <c r="H774" s="280"/>
      <c r="I774" s="273"/>
      <c r="J774" s="280"/>
      <c r="K774" s="280"/>
      <c r="L774" s="280"/>
      <c r="M774" s="262"/>
      <c r="N774" s="273"/>
      <c r="O774" s="273"/>
      <c r="P774" s="262"/>
      <c r="Q774" s="273"/>
      <c r="R774" s="273"/>
      <c r="S774" s="262"/>
    </row>
    <row r="775" spans="1:19">
      <c r="A775" s="262"/>
      <c r="B775" s="263"/>
      <c r="C775" s="263"/>
      <c r="D775" s="262"/>
      <c r="E775" s="312"/>
      <c r="F775" s="266"/>
      <c r="G775" s="266"/>
      <c r="H775" s="280"/>
      <c r="I775" s="273"/>
      <c r="J775" s="280"/>
      <c r="K775" s="280"/>
      <c r="L775" s="280"/>
      <c r="M775" s="262"/>
      <c r="N775" s="273"/>
      <c r="O775" s="273"/>
      <c r="P775" s="262"/>
      <c r="Q775" s="273"/>
      <c r="R775" s="273"/>
      <c r="S775" s="262"/>
    </row>
    <row r="776" spans="1:19">
      <c r="A776" s="262"/>
      <c r="B776" s="263"/>
      <c r="C776" s="263"/>
      <c r="D776" s="262"/>
      <c r="E776" s="312"/>
      <c r="F776" s="266"/>
      <c r="G776" s="266"/>
      <c r="H776" s="280"/>
      <c r="I776" s="273"/>
      <c r="J776" s="280"/>
      <c r="K776" s="280"/>
      <c r="L776" s="280"/>
      <c r="M776" s="262"/>
      <c r="N776" s="273"/>
      <c r="O776" s="273"/>
      <c r="P776" s="262"/>
      <c r="Q776" s="273"/>
      <c r="R776" s="273"/>
      <c r="S776" s="262"/>
    </row>
    <row r="777" spans="1:19">
      <c r="A777" s="262"/>
      <c r="B777" s="263"/>
      <c r="C777" s="263"/>
      <c r="D777" s="262"/>
      <c r="E777" s="312"/>
      <c r="F777" s="266"/>
      <c r="G777" s="266"/>
      <c r="H777" s="280"/>
      <c r="I777" s="273"/>
      <c r="J777" s="280"/>
      <c r="K777" s="280"/>
      <c r="L777" s="280"/>
      <c r="M777" s="262"/>
      <c r="N777" s="273"/>
      <c r="O777" s="273"/>
      <c r="P777" s="262"/>
      <c r="Q777" s="273"/>
      <c r="R777" s="273"/>
      <c r="S777" s="262"/>
    </row>
    <row r="778" spans="1:19">
      <c r="A778" s="262"/>
      <c r="B778" s="263"/>
      <c r="C778" s="263"/>
      <c r="D778" s="262"/>
      <c r="E778" s="312"/>
      <c r="F778" s="266"/>
      <c r="G778" s="266"/>
      <c r="H778" s="280"/>
      <c r="I778" s="273"/>
      <c r="J778" s="280"/>
      <c r="K778" s="280"/>
      <c r="L778" s="280"/>
      <c r="M778" s="262"/>
      <c r="N778" s="273"/>
      <c r="O778" s="273"/>
      <c r="P778" s="262"/>
      <c r="Q778" s="273"/>
      <c r="R778" s="273"/>
      <c r="S778" s="262"/>
    </row>
    <row r="779" spans="1:19">
      <c r="A779" s="262"/>
      <c r="B779" s="263"/>
      <c r="C779" s="263"/>
      <c r="D779" s="262"/>
      <c r="E779" s="312"/>
      <c r="F779" s="266"/>
      <c r="G779" s="266"/>
      <c r="H779" s="280"/>
      <c r="I779" s="273"/>
      <c r="J779" s="280"/>
      <c r="K779" s="280"/>
      <c r="L779" s="280"/>
      <c r="M779" s="262"/>
      <c r="N779" s="273"/>
      <c r="O779" s="273"/>
      <c r="P779" s="262"/>
      <c r="Q779" s="273"/>
      <c r="R779" s="273"/>
      <c r="S779" s="262"/>
    </row>
    <row r="780" spans="1:19">
      <c r="A780" s="262"/>
      <c r="B780" s="263"/>
      <c r="C780" s="263"/>
      <c r="D780" s="262"/>
      <c r="E780" s="312"/>
      <c r="F780" s="266"/>
      <c r="G780" s="266"/>
      <c r="H780" s="280"/>
      <c r="I780" s="273"/>
      <c r="J780" s="280"/>
      <c r="K780" s="280"/>
      <c r="L780" s="280"/>
      <c r="M780" s="262"/>
      <c r="N780" s="273"/>
      <c r="O780" s="273"/>
      <c r="P780" s="262"/>
      <c r="Q780" s="273"/>
      <c r="R780" s="273"/>
      <c r="S780" s="262"/>
    </row>
    <row r="781" spans="1:19">
      <c r="A781" s="262"/>
      <c r="B781" s="263"/>
      <c r="C781" s="263"/>
      <c r="D781" s="262"/>
      <c r="E781" s="312"/>
      <c r="F781" s="266"/>
      <c r="G781" s="266"/>
      <c r="H781" s="280"/>
      <c r="I781" s="273"/>
      <c r="J781" s="280"/>
      <c r="K781" s="280"/>
      <c r="L781" s="280"/>
      <c r="M781" s="262"/>
      <c r="N781" s="273"/>
      <c r="O781" s="273"/>
      <c r="P781" s="262"/>
      <c r="Q781" s="273"/>
      <c r="R781" s="273"/>
      <c r="S781" s="262"/>
    </row>
    <row r="782" spans="1:19">
      <c r="A782" s="262"/>
      <c r="B782" s="263"/>
      <c r="C782" s="263"/>
      <c r="D782" s="262"/>
      <c r="E782" s="312"/>
      <c r="F782" s="266"/>
      <c r="G782" s="266"/>
      <c r="H782" s="280"/>
      <c r="I782" s="273"/>
      <c r="J782" s="280"/>
      <c r="K782" s="280"/>
      <c r="L782" s="280"/>
      <c r="M782" s="262"/>
      <c r="N782" s="273"/>
      <c r="O782" s="273"/>
      <c r="P782" s="262"/>
      <c r="Q782" s="273"/>
      <c r="R782" s="273"/>
      <c r="S782" s="262"/>
    </row>
    <row r="783" spans="1:19">
      <c r="A783" s="262"/>
      <c r="B783" s="263"/>
      <c r="C783" s="263"/>
      <c r="D783" s="262"/>
      <c r="E783" s="312"/>
      <c r="F783" s="266"/>
      <c r="G783" s="266"/>
      <c r="H783" s="280"/>
      <c r="I783" s="273"/>
      <c r="J783" s="280"/>
      <c r="K783" s="280"/>
      <c r="L783" s="280"/>
      <c r="M783" s="262"/>
      <c r="N783" s="273"/>
      <c r="O783" s="273"/>
      <c r="P783" s="262"/>
      <c r="Q783" s="273"/>
      <c r="R783" s="273"/>
      <c r="S783" s="262"/>
    </row>
    <row r="784" spans="1:19">
      <c r="A784" s="262"/>
      <c r="B784" s="263"/>
      <c r="C784" s="263"/>
      <c r="D784" s="262"/>
      <c r="E784" s="312"/>
      <c r="F784" s="266"/>
      <c r="G784" s="266"/>
      <c r="H784" s="280"/>
      <c r="I784" s="273"/>
      <c r="J784" s="280"/>
      <c r="K784" s="280"/>
      <c r="L784" s="280"/>
      <c r="M784" s="262"/>
      <c r="N784" s="273"/>
      <c r="O784" s="273"/>
      <c r="P784" s="262"/>
      <c r="Q784" s="273"/>
      <c r="R784" s="273"/>
      <c r="S784" s="262"/>
    </row>
    <row r="785" spans="1:19">
      <c r="A785" s="262"/>
      <c r="B785" s="263"/>
      <c r="C785" s="263"/>
      <c r="D785" s="262"/>
      <c r="E785" s="312"/>
      <c r="F785" s="266"/>
      <c r="G785" s="266"/>
      <c r="H785" s="280"/>
      <c r="I785" s="273"/>
      <c r="J785" s="280"/>
      <c r="K785" s="280"/>
      <c r="L785" s="280"/>
      <c r="M785" s="262"/>
      <c r="N785" s="273"/>
      <c r="O785" s="273"/>
      <c r="P785" s="262"/>
      <c r="Q785" s="273"/>
      <c r="R785" s="273"/>
      <c r="S785" s="262"/>
    </row>
    <row r="786" spans="1:19">
      <c r="A786" s="262"/>
      <c r="B786" s="263"/>
      <c r="C786" s="263"/>
      <c r="D786" s="262"/>
      <c r="E786" s="312"/>
      <c r="F786" s="266"/>
      <c r="G786" s="266"/>
      <c r="H786" s="280"/>
      <c r="I786" s="273"/>
      <c r="J786" s="280"/>
      <c r="K786" s="280"/>
      <c r="L786" s="280"/>
      <c r="M786" s="262"/>
      <c r="N786" s="273"/>
      <c r="O786" s="273"/>
      <c r="P786" s="262"/>
      <c r="Q786" s="273"/>
      <c r="R786" s="273"/>
      <c r="S786" s="262"/>
    </row>
    <row r="787" spans="1:19">
      <c r="A787" s="262"/>
      <c r="B787" s="313"/>
      <c r="C787" s="263"/>
      <c r="D787" s="262"/>
      <c r="E787" s="314"/>
      <c r="F787" s="266"/>
      <c r="G787" s="266"/>
      <c r="H787" s="280"/>
      <c r="I787" s="273"/>
      <c r="J787" s="280"/>
      <c r="K787" s="280"/>
      <c r="L787" s="280"/>
      <c r="M787" s="262"/>
      <c r="N787" s="273"/>
      <c r="O787" s="273"/>
      <c r="P787" s="262"/>
      <c r="Q787" s="273"/>
      <c r="R787" s="273"/>
      <c r="S787" s="262"/>
    </row>
    <row r="788" spans="1:19">
      <c r="A788" s="262"/>
      <c r="B788" s="313"/>
      <c r="C788" s="263"/>
      <c r="D788" s="262"/>
      <c r="E788" s="314"/>
      <c r="F788" s="266"/>
      <c r="G788" s="266"/>
      <c r="H788" s="280"/>
      <c r="I788" s="273"/>
      <c r="J788" s="280"/>
      <c r="K788" s="280"/>
      <c r="L788" s="280"/>
      <c r="M788" s="262"/>
      <c r="N788" s="273"/>
      <c r="O788" s="273"/>
      <c r="P788" s="262"/>
      <c r="Q788" s="273"/>
      <c r="R788" s="273"/>
      <c r="S788" s="262"/>
    </row>
    <row r="789" spans="1:19">
      <c r="A789" s="262"/>
      <c r="B789" s="313"/>
      <c r="C789" s="263"/>
      <c r="D789" s="262"/>
      <c r="E789" s="314"/>
      <c r="F789" s="266"/>
      <c r="G789" s="266"/>
      <c r="H789" s="280"/>
      <c r="I789" s="273"/>
      <c r="J789" s="280"/>
      <c r="K789" s="280"/>
      <c r="L789" s="280"/>
      <c r="M789" s="262"/>
      <c r="N789" s="273"/>
      <c r="O789" s="273"/>
      <c r="P789" s="262"/>
      <c r="Q789" s="273"/>
      <c r="R789" s="273"/>
      <c r="S789" s="262"/>
    </row>
    <row r="790" spans="1:19">
      <c r="A790" s="262"/>
      <c r="B790" s="313"/>
      <c r="C790" s="263"/>
      <c r="D790" s="262"/>
      <c r="E790" s="314"/>
      <c r="F790" s="266"/>
      <c r="G790" s="266"/>
      <c r="H790" s="280"/>
      <c r="I790" s="273"/>
      <c r="J790" s="280"/>
      <c r="K790" s="280"/>
      <c r="L790" s="280"/>
      <c r="M790" s="262"/>
      <c r="N790" s="273"/>
      <c r="O790" s="273"/>
      <c r="P790" s="262"/>
      <c r="Q790" s="273"/>
      <c r="R790" s="273"/>
      <c r="S790" s="262"/>
    </row>
    <row r="791" spans="1:19">
      <c r="A791" s="262"/>
      <c r="B791" s="313"/>
      <c r="C791" s="263"/>
      <c r="D791" s="262"/>
      <c r="E791" s="314"/>
      <c r="F791" s="266"/>
      <c r="G791" s="266"/>
      <c r="H791" s="280"/>
      <c r="I791" s="273"/>
      <c r="J791" s="280"/>
      <c r="K791" s="280"/>
      <c r="L791" s="280"/>
      <c r="M791" s="262"/>
      <c r="N791" s="273"/>
      <c r="O791" s="273"/>
      <c r="P791" s="262"/>
      <c r="Q791" s="273"/>
      <c r="R791" s="273"/>
      <c r="S791" s="262"/>
    </row>
    <row r="792" spans="1:19">
      <c r="A792" s="262"/>
      <c r="B792" s="313"/>
      <c r="C792" s="263"/>
      <c r="D792" s="262"/>
      <c r="E792" s="314"/>
      <c r="F792" s="266"/>
      <c r="G792" s="266"/>
      <c r="H792" s="280"/>
      <c r="I792" s="273"/>
      <c r="J792" s="280"/>
      <c r="K792" s="280"/>
      <c r="L792" s="280"/>
      <c r="M792" s="262"/>
      <c r="N792" s="273"/>
      <c r="O792" s="273"/>
      <c r="P792" s="262"/>
      <c r="Q792" s="273"/>
      <c r="R792" s="273"/>
      <c r="S792" s="262"/>
    </row>
    <row r="793" spans="1:19">
      <c r="A793" s="262"/>
      <c r="B793" s="313"/>
      <c r="C793" s="263"/>
      <c r="D793" s="262"/>
      <c r="E793" s="314"/>
      <c r="F793" s="266"/>
      <c r="G793" s="266"/>
      <c r="H793" s="280"/>
      <c r="I793" s="273"/>
      <c r="J793" s="280"/>
      <c r="K793" s="280"/>
      <c r="L793" s="280"/>
      <c r="M793" s="262"/>
      <c r="N793" s="273"/>
      <c r="O793" s="273"/>
      <c r="P793" s="262"/>
      <c r="Q793" s="273"/>
      <c r="R793" s="273"/>
      <c r="S793" s="262"/>
    </row>
    <row r="794" spans="1:19">
      <c r="A794" s="262"/>
      <c r="B794" s="263"/>
      <c r="C794" s="263"/>
      <c r="D794" s="262"/>
      <c r="E794" s="312"/>
      <c r="F794" s="266"/>
      <c r="G794" s="266"/>
      <c r="H794" s="280"/>
      <c r="I794" s="273"/>
      <c r="J794" s="280"/>
      <c r="K794" s="280"/>
      <c r="L794" s="280"/>
      <c r="M794" s="262"/>
      <c r="N794" s="273"/>
      <c r="O794" s="273"/>
      <c r="P794" s="262"/>
      <c r="Q794" s="273"/>
      <c r="R794" s="273"/>
      <c r="S794" s="262"/>
    </row>
    <row r="795" spans="1:19">
      <c r="A795" s="262"/>
      <c r="B795" s="263"/>
      <c r="C795" s="263"/>
      <c r="D795" s="262"/>
      <c r="E795" s="312"/>
      <c r="F795" s="266"/>
      <c r="G795" s="266"/>
      <c r="H795" s="280"/>
      <c r="I795" s="273"/>
      <c r="J795" s="280"/>
      <c r="K795" s="280"/>
      <c r="L795" s="280"/>
      <c r="M795" s="262"/>
      <c r="N795" s="273"/>
      <c r="O795" s="273"/>
      <c r="P795" s="262"/>
      <c r="Q795" s="273"/>
      <c r="R795" s="273"/>
      <c r="S795" s="262"/>
    </row>
    <row r="796" spans="1:19">
      <c r="A796" s="262"/>
      <c r="B796" s="263"/>
      <c r="C796" s="263"/>
      <c r="D796" s="262"/>
      <c r="E796" s="312"/>
      <c r="F796" s="266"/>
      <c r="G796" s="266"/>
      <c r="H796" s="280"/>
      <c r="I796" s="273"/>
      <c r="J796" s="280"/>
      <c r="K796" s="280"/>
      <c r="L796" s="280"/>
      <c r="M796" s="262"/>
      <c r="N796" s="273"/>
      <c r="O796" s="273"/>
      <c r="P796" s="262"/>
      <c r="Q796" s="273"/>
      <c r="R796" s="273"/>
      <c r="S796" s="262"/>
    </row>
    <row r="797" spans="1:19">
      <c r="A797" s="262"/>
      <c r="B797" s="263"/>
      <c r="C797" s="263"/>
      <c r="D797" s="262"/>
      <c r="E797" s="312"/>
      <c r="F797" s="266"/>
      <c r="G797" s="266"/>
      <c r="H797" s="280"/>
      <c r="I797" s="273"/>
      <c r="J797" s="280"/>
      <c r="K797" s="280"/>
      <c r="L797" s="280"/>
      <c r="M797" s="262"/>
      <c r="N797" s="273"/>
      <c r="O797" s="273"/>
      <c r="P797" s="262"/>
      <c r="Q797" s="273"/>
      <c r="R797" s="273"/>
      <c r="S797" s="262"/>
    </row>
    <row r="798" spans="1:19">
      <c r="A798" s="262"/>
      <c r="B798" s="263"/>
      <c r="C798" s="263"/>
      <c r="D798" s="262"/>
      <c r="E798" s="312"/>
      <c r="F798" s="266"/>
      <c r="G798" s="266"/>
      <c r="H798" s="280"/>
      <c r="I798" s="273"/>
      <c r="J798" s="280"/>
      <c r="K798" s="280"/>
      <c r="L798" s="280"/>
      <c r="M798" s="262"/>
      <c r="N798" s="273"/>
      <c r="O798" s="273"/>
      <c r="P798" s="262"/>
      <c r="Q798" s="273"/>
      <c r="R798" s="273"/>
      <c r="S798" s="262"/>
    </row>
    <row r="799" spans="1:19">
      <c r="A799" s="262"/>
      <c r="B799" s="263"/>
      <c r="C799" s="263"/>
      <c r="D799" s="262"/>
      <c r="E799" s="312"/>
      <c r="F799" s="266"/>
      <c r="G799" s="266"/>
      <c r="H799" s="280"/>
      <c r="I799" s="273"/>
      <c r="J799" s="280"/>
      <c r="K799" s="280"/>
      <c r="L799" s="280"/>
      <c r="M799" s="262"/>
      <c r="N799" s="273"/>
      <c r="O799" s="273"/>
      <c r="P799" s="262"/>
      <c r="Q799" s="273"/>
      <c r="R799" s="273"/>
      <c r="S799" s="262"/>
    </row>
    <row r="800" spans="1:19">
      <c r="A800" s="262"/>
      <c r="B800" s="263"/>
      <c r="C800" s="263"/>
      <c r="D800" s="262"/>
      <c r="E800" s="312"/>
      <c r="F800" s="266"/>
      <c r="G800" s="266"/>
      <c r="H800" s="280"/>
      <c r="I800" s="273"/>
      <c r="J800" s="280"/>
      <c r="K800" s="280"/>
      <c r="L800" s="280"/>
      <c r="M800" s="262"/>
      <c r="N800" s="273"/>
      <c r="O800" s="273"/>
      <c r="P800" s="262"/>
      <c r="Q800" s="273"/>
      <c r="R800" s="273"/>
      <c r="S800" s="262"/>
    </row>
    <row r="801" spans="1:19">
      <c r="A801" s="262"/>
      <c r="B801" s="263"/>
      <c r="C801" s="263"/>
      <c r="D801" s="262"/>
      <c r="E801" s="312"/>
      <c r="F801" s="266"/>
      <c r="G801" s="266"/>
      <c r="H801" s="280"/>
      <c r="I801" s="273"/>
      <c r="J801" s="280"/>
      <c r="K801" s="280"/>
      <c r="L801" s="280"/>
      <c r="M801" s="262"/>
      <c r="N801" s="273"/>
      <c r="O801" s="273"/>
      <c r="P801" s="262"/>
      <c r="Q801" s="273"/>
      <c r="R801" s="273"/>
      <c r="S801" s="262"/>
    </row>
    <row r="802" spans="1:19">
      <c r="A802" s="262"/>
      <c r="B802" s="263"/>
      <c r="C802" s="263"/>
      <c r="D802" s="262"/>
      <c r="E802" s="312"/>
      <c r="F802" s="266"/>
      <c r="G802" s="266"/>
      <c r="H802" s="280"/>
      <c r="I802" s="273"/>
      <c r="J802" s="280"/>
      <c r="K802" s="280"/>
      <c r="L802" s="280"/>
      <c r="M802" s="262"/>
      <c r="N802" s="273"/>
      <c r="O802" s="273"/>
      <c r="P802" s="262"/>
      <c r="Q802" s="273"/>
      <c r="R802" s="273"/>
      <c r="S802" s="262"/>
    </row>
    <row r="803" spans="1:19">
      <c r="A803" s="262"/>
      <c r="B803" s="263"/>
      <c r="C803" s="263"/>
      <c r="D803" s="262"/>
      <c r="E803" s="312"/>
      <c r="F803" s="266"/>
      <c r="G803" s="266"/>
      <c r="H803" s="280"/>
      <c r="I803" s="273"/>
      <c r="J803" s="280"/>
      <c r="K803" s="280"/>
      <c r="L803" s="280"/>
      <c r="M803" s="262"/>
      <c r="N803" s="273"/>
      <c r="O803" s="273"/>
      <c r="P803" s="262"/>
      <c r="Q803" s="273"/>
      <c r="R803" s="273"/>
      <c r="S803" s="262"/>
    </row>
    <row r="804" spans="1:19">
      <c r="A804" s="262"/>
      <c r="B804" s="263"/>
      <c r="C804" s="263"/>
      <c r="D804" s="262"/>
      <c r="E804" s="312"/>
      <c r="F804" s="266"/>
      <c r="G804" s="266"/>
      <c r="H804" s="280"/>
      <c r="I804" s="273"/>
      <c r="J804" s="280"/>
      <c r="K804" s="280"/>
      <c r="L804" s="280"/>
      <c r="M804" s="262"/>
      <c r="N804" s="273"/>
      <c r="O804" s="273"/>
      <c r="P804" s="262"/>
      <c r="Q804" s="273"/>
      <c r="R804" s="273"/>
      <c r="S804" s="262"/>
    </row>
    <row r="805" spans="1:19">
      <c r="A805" s="262"/>
      <c r="B805" s="263"/>
      <c r="C805" s="263"/>
      <c r="D805" s="262"/>
      <c r="E805" s="312"/>
      <c r="F805" s="266"/>
      <c r="G805" s="266"/>
      <c r="H805" s="280"/>
      <c r="I805" s="273"/>
      <c r="J805" s="280"/>
      <c r="K805" s="280"/>
      <c r="L805" s="280"/>
      <c r="M805" s="262"/>
      <c r="N805" s="273"/>
      <c r="O805" s="273"/>
      <c r="P805" s="262"/>
      <c r="Q805" s="273"/>
      <c r="R805" s="273"/>
      <c r="S805" s="262"/>
    </row>
    <row r="806" spans="1:19">
      <c r="A806" s="262"/>
      <c r="B806" s="263"/>
      <c r="C806" s="263"/>
      <c r="D806" s="262"/>
      <c r="E806" s="312"/>
      <c r="F806" s="266"/>
      <c r="G806" s="266"/>
      <c r="H806" s="280"/>
      <c r="I806" s="273"/>
      <c r="J806" s="280"/>
      <c r="K806" s="280"/>
      <c r="L806" s="280"/>
      <c r="M806" s="262"/>
      <c r="N806" s="273"/>
      <c r="O806" s="273"/>
      <c r="P806" s="262"/>
      <c r="Q806" s="273"/>
      <c r="R806" s="273"/>
      <c r="S806" s="262"/>
    </row>
    <row r="807" spans="1:19">
      <c r="A807" s="262"/>
      <c r="B807" s="263"/>
      <c r="C807" s="263"/>
      <c r="D807" s="262"/>
      <c r="E807" s="312"/>
      <c r="F807" s="266"/>
      <c r="G807" s="266"/>
      <c r="H807" s="280"/>
      <c r="I807" s="273"/>
      <c r="J807" s="280"/>
      <c r="K807" s="280"/>
      <c r="L807" s="280"/>
      <c r="M807" s="262"/>
      <c r="N807" s="273"/>
      <c r="O807" s="273"/>
      <c r="P807" s="262"/>
      <c r="Q807" s="273"/>
      <c r="R807" s="273"/>
      <c r="S807" s="262"/>
    </row>
    <row r="808" spans="1:19">
      <c r="A808" s="262"/>
      <c r="B808" s="263"/>
      <c r="C808" s="263"/>
      <c r="D808" s="262"/>
      <c r="E808" s="312"/>
      <c r="F808" s="266"/>
      <c r="G808" s="266"/>
      <c r="H808" s="280"/>
      <c r="I808" s="273"/>
      <c r="J808" s="280"/>
      <c r="K808" s="280"/>
      <c r="L808" s="280"/>
      <c r="M808" s="262"/>
      <c r="N808" s="273"/>
      <c r="O808" s="273"/>
      <c r="P808" s="262"/>
      <c r="Q808" s="273"/>
      <c r="R808" s="273"/>
      <c r="S808" s="262"/>
    </row>
    <row r="809" spans="1:19">
      <c r="A809" s="262"/>
      <c r="B809" s="263"/>
      <c r="C809" s="263"/>
      <c r="D809" s="262"/>
      <c r="E809" s="312"/>
      <c r="F809" s="266"/>
      <c r="G809" s="266"/>
      <c r="H809" s="280"/>
      <c r="I809" s="273"/>
      <c r="J809" s="280"/>
      <c r="K809" s="280"/>
      <c r="L809" s="280"/>
      <c r="M809" s="262"/>
      <c r="N809" s="273"/>
      <c r="O809" s="273"/>
      <c r="P809" s="262"/>
      <c r="Q809" s="273"/>
      <c r="R809" s="273"/>
      <c r="S809" s="262"/>
    </row>
    <row r="810" spans="1:19">
      <c r="A810" s="262"/>
      <c r="B810" s="263"/>
      <c r="C810" s="263"/>
      <c r="D810" s="262"/>
      <c r="E810" s="312"/>
      <c r="F810" s="266"/>
      <c r="G810" s="266"/>
      <c r="H810" s="280"/>
      <c r="I810" s="273"/>
      <c r="J810" s="280"/>
      <c r="K810" s="280"/>
      <c r="L810" s="280"/>
      <c r="M810" s="262"/>
      <c r="N810" s="273"/>
      <c r="O810" s="273"/>
      <c r="P810" s="262"/>
      <c r="Q810" s="273"/>
      <c r="R810" s="273"/>
      <c r="S810" s="262"/>
    </row>
    <row r="811" spans="1:19">
      <c r="A811" s="262"/>
      <c r="B811" s="263"/>
      <c r="C811" s="263"/>
      <c r="D811" s="262"/>
      <c r="E811" s="312"/>
      <c r="F811" s="266"/>
      <c r="G811" s="266"/>
      <c r="H811" s="280"/>
      <c r="I811" s="273"/>
      <c r="J811" s="280"/>
      <c r="K811" s="280"/>
      <c r="L811" s="280"/>
      <c r="M811" s="262"/>
      <c r="N811" s="273"/>
      <c r="O811" s="273"/>
      <c r="P811" s="262"/>
      <c r="Q811" s="273"/>
      <c r="R811" s="273"/>
      <c r="S811" s="262"/>
    </row>
    <row r="812" spans="1:19">
      <c r="A812" s="262"/>
      <c r="B812" s="263"/>
      <c r="C812" s="263"/>
      <c r="D812" s="262"/>
      <c r="E812" s="312"/>
      <c r="F812" s="266"/>
      <c r="G812" s="266"/>
      <c r="H812" s="280"/>
      <c r="I812" s="273"/>
      <c r="J812" s="280"/>
      <c r="K812" s="280"/>
      <c r="L812" s="280"/>
      <c r="M812" s="262"/>
      <c r="N812" s="273"/>
      <c r="O812" s="273"/>
      <c r="P812" s="262"/>
      <c r="Q812" s="273"/>
      <c r="R812" s="273"/>
      <c r="S812" s="262"/>
    </row>
    <row r="813" spans="1:19">
      <c r="A813" s="262"/>
      <c r="B813" s="263"/>
      <c r="C813" s="263"/>
      <c r="D813" s="262"/>
      <c r="E813" s="312"/>
      <c r="F813" s="266"/>
      <c r="G813" s="266"/>
      <c r="H813" s="280"/>
      <c r="I813" s="273"/>
      <c r="J813" s="280"/>
      <c r="K813" s="280"/>
      <c r="L813" s="280"/>
      <c r="M813" s="262"/>
      <c r="N813" s="273"/>
      <c r="O813" s="273"/>
      <c r="P813" s="262"/>
      <c r="Q813" s="273"/>
      <c r="R813" s="273"/>
      <c r="S813" s="262"/>
    </row>
    <row r="814" spans="1:19">
      <c r="A814" s="262"/>
      <c r="B814" s="263"/>
      <c r="C814" s="263"/>
      <c r="D814" s="262"/>
      <c r="E814" s="312"/>
      <c r="F814" s="266"/>
      <c r="G814" s="266"/>
      <c r="H814" s="280"/>
      <c r="I814" s="273"/>
      <c r="J814" s="280"/>
      <c r="K814" s="280"/>
      <c r="L814" s="280"/>
      <c r="M814" s="262"/>
      <c r="N814" s="273"/>
      <c r="O814" s="273"/>
      <c r="P814" s="262"/>
      <c r="Q814" s="273"/>
      <c r="R814" s="273"/>
      <c r="S814" s="262"/>
    </row>
    <row r="815" spans="1:19">
      <c r="A815" s="262"/>
      <c r="B815" s="263"/>
      <c r="C815" s="263"/>
      <c r="D815" s="262"/>
      <c r="E815" s="312"/>
      <c r="F815" s="266"/>
      <c r="G815" s="266"/>
      <c r="H815" s="280"/>
      <c r="I815" s="273"/>
      <c r="J815" s="280"/>
      <c r="K815" s="280"/>
      <c r="L815" s="280"/>
      <c r="M815" s="262"/>
      <c r="N815" s="273"/>
      <c r="O815" s="273"/>
      <c r="P815" s="262"/>
      <c r="Q815" s="273"/>
      <c r="R815" s="273"/>
      <c r="S815" s="262"/>
    </row>
    <row r="816" spans="1:19">
      <c r="A816" s="262"/>
      <c r="B816" s="263"/>
      <c r="C816" s="263"/>
      <c r="D816" s="262"/>
      <c r="E816" s="312"/>
      <c r="F816" s="266"/>
      <c r="G816" s="266"/>
      <c r="H816" s="280"/>
      <c r="I816" s="273"/>
      <c r="J816" s="280"/>
      <c r="K816" s="280"/>
      <c r="L816" s="280"/>
      <c r="M816" s="262"/>
      <c r="N816" s="273"/>
      <c r="O816" s="273"/>
      <c r="P816" s="262"/>
      <c r="Q816" s="273"/>
      <c r="R816" s="273"/>
      <c r="S816" s="262"/>
    </row>
    <row r="817" spans="1:19">
      <c r="A817" s="262"/>
      <c r="B817" s="263"/>
      <c r="C817" s="263"/>
      <c r="D817" s="262"/>
      <c r="E817" s="312"/>
      <c r="F817" s="266"/>
      <c r="G817" s="266"/>
      <c r="H817" s="280"/>
      <c r="I817" s="273"/>
      <c r="J817" s="280"/>
      <c r="K817" s="280"/>
      <c r="L817" s="280"/>
      <c r="M817" s="262"/>
      <c r="N817" s="273"/>
      <c r="O817" s="273"/>
      <c r="P817" s="262"/>
      <c r="Q817" s="273"/>
      <c r="R817" s="273"/>
      <c r="S817" s="262"/>
    </row>
    <row r="818" spans="1:19">
      <c r="A818" s="262"/>
      <c r="B818" s="263"/>
      <c r="C818" s="263"/>
      <c r="D818" s="262"/>
      <c r="E818" s="312"/>
      <c r="F818" s="266"/>
      <c r="G818" s="266"/>
      <c r="H818" s="280"/>
      <c r="I818" s="273"/>
      <c r="J818" s="280"/>
      <c r="K818" s="280"/>
      <c r="L818" s="280"/>
      <c r="M818" s="262"/>
      <c r="N818" s="273"/>
      <c r="O818" s="273"/>
      <c r="P818" s="262"/>
      <c r="Q818" s="273"/>
      <c r="R818" s="273"/>
      <c r="S818" s="262"/>
    </row>
    <row r="819" spans="1:19">
      <c r="A819" s="262"/>
      <c r="B819" s="263"/>
      <c r="C819" s="263"/>
      <c r="D819" s="262"/>
      <c r="E819" s="312"/>
      <c r="F819" s="266"/>
      <c r="G819" s="266"/>
      <c r="H819" s="280"/>
      <c r="I819" s="273"/>
      <c r="J819" s="280"/>
      <c r="K819" s="280"/>
      <c r="L819" s="280"/>
      <c r="M819" s="262"/>
      <c r="N819" s="273"/>
      <c r="O819" s="273"/>
      <c r="P819" s="262"/>
      <c r="Q819" s="273"/>
      <c r="R819" s="273"/>
      <c r="S819" s="262"/>
    </row>
    <row r="820" spans="1:19">
      <c r="A820" s="262"/>
      <c r="B820" s="263"/>
      <c r="C820" s="263"/>
      <c r="D820" s="262"/>
      <c r="E820" s="312"/>
      <c r="F820" s="266"/>
      <c r="G820" s="266"/>
      <c r="H820" s="280"/>
      <c r="I820" s="273"/>
      <c r="J820" s="280"/>
      <c r="K820" s="280"/>
      <c r="L820" s="280"/>
      <c r="M820" s="262"/>
      <c r="N820" s="273"/>
      <c r="O820" s="273"/>
      <c r="P820" s="262"/>
      <c r="Q820" s="273"/>
      <c r="R820" s="273"/>
      <c r="S820" s="262"/>
    </row>
    <row r="821" spans="1:19">
      <c r="A821" s="262"/>
      <c r="B821" s="263"/>
      <c r="C821" s="263"/>
      <c r="D821" s="262"/>
      <c r="E821" s="312"/>
      <c r="F821" s="266"/>
      <c r="G821" s="266"/>
      <c r="H821" s="280"/>
      <c r="I821" s="273"/>
      <c r="J821" s="280"/>
      <c r="K821" s="280"/>
      <c r="L821" s="280"/>
      <c r="M821" s="262"/>
      <c r="N821" s="273"/>
      <c r="O821" s="273"/>
      <c r="P821" s="262"/>
      <c r="Q821" s="273"/>
      <c r="R821" s="273"/>
      <c r="S821" s="262"/>
    </row>
    <row r="822" spans="1:19">
      <c r="A822" s="262"/>
      <c r="B822" s="263"/>
      <c r="C822" s="263"/>
      <c r="D822" s="262"/>
      <c r="E822" s="312"/>
      <c r="F822" s="266"/>
      <c r="G822" s="266"/>
      <c r="H822" s="280"/>
      <c r="I822" s="273"/>
      <c r="J822" s="280"/>
      <c r="K822" s="280"/>
      <c r="L822" s="280"/>
      <c r="M822" s="262"/>
      <c r="N822" s="273"/>
      <c r="O822" s="273"/>
      <c r="P822" s="262"/>
      <c r="Q822" s="273"/>
      <c r="R822" s="273"/>
      <c r="S822" s="262"/>
    </row>
    <row r="823" spans="1:19">
      <c r="A823" s="262"/>
      <c r="B823" s="263"/>
      <c r="C823" s="263"/>
      <c r="D823" s="262"/>
      <c r="E823" s="312"/>
      <c r="F823" s="266"/>
      <c r="G823" s="266"/>
      <c r="H823" s="280"/>
      <c r="I823" s="273"/>
      <c r="J823" s="280"/>
      <c r="K823" s="280"/>
      <c r="L823" s="280"/>
      <c r="M823" s="262"/>
      <c r="N823" s="273"/>
      <c r="O823" s="273"/>
      <c r="P823" s="262"/>
      <c r="Q823" s="273"/>
      <c r="R823" s="273"/>
      <c r="S823" s="262"/>
    </row>
    <row r="824" spans="1:19">
      <c r="A824" s="262"/>
      <c r="B824" s="263"/>
      <c r="C824" s="263"/>
      <c r="D824" s="262"/>
      <c r="E824" s="312"/>
      <c r="F824" s="266"/>
      <c r="G824" s="266"/>
      <c r="H824" s="280"/>
      <c r="I824" s="273"/>
      <c r="J824" s="280"/>
      <c r="K824" s="280"/>
      <c r="L824" s="280"/>
      <c r="M824" s="262"/>
      <c r="N824" s="273"/>
      <c r="O824" s="273"/>
      <c r="P824" s="262"/>
      <c r="Q824" s="273"/>
      <c r="R824" s="273"/>
      <c r="S824" s="262"/>
    </row>
    <row r="825" spans="1:19">
      <c r="A825" s="262"/>
      <c r="B825" s="263"/>
      <c r="C825" s="263"/>
      <c r="D825" s="262"/>
      <c r="E825" s="312"/>
      <c r="F825" s="266"/>
      <c r="G825" s="266"/>
      <c r="H825" s="280"/>
      <c r="I825" s="273"/>
      <c r="J825" s="280"/>
      <c r="K825" s="280"/>
      <c r="L825" s="280"/>
      <c r="M825" s="262"/>
      <c r="N825" s="273"/>
      <c r="O825" s="273"/>
      <c r="P825" s="262"/>
      <c r="Q825" s="273"/>
      <c r="R825" s="273"/>
      <c r="S825" s="262"/>
    </row>
    <row r="826" spans="1:19">
      <c r="A826" s="262"/>
      <c r="B826" s="263"/>
      <c r="C826" s="263"/>
      <c r="D826" s="262"/>
      <c r="E826" s="312"/>
      <c r="F826" s="266"/>
      <c r="G826" s="266"/>
      <c r="H826" s="280"/>
      <c r="I826" s="273"/>
      <c r="J826" s="280"/>
      <c r="K826" s="280"/>
      <c r="L826" s="280"/>
      <c r="M826" s="262"/>
      <c r="N826" s="273"/>
      <c r="O826" s="273"/>
      <c r="P826" s="262"/>
      <c r="Q826" s="273"/>
      <c r="R826" s="273"/>
      <c r="S826" s="262"/>
    </row>
    <row r="827" spans="1:19">
      <c r="A827" s="262"/>
      <c r="B827" s="263"/>
      <c r="C827" s="263"/>
      <c r="D827" s="262"/>
      <c r="E827" s="312"/>
      <c r="F827" s="266"/>
      <c r="G827" s="266"/>
      <c r="H827" s="280"/>
      <c r="I827" s="273"/>
      <c r="J827" s="280"/>
      <c r="K827" s="280"/>
      <c r="L827" s="280"/>
      <c r="M827" s="262"/>
      <c r="N827" s="273"/>
      <c r="O827" s="273"/>
      <c r="P827" s="262"/>
      <c r="Q827" s="273"/>
      <c r="R827" s="273"/>
      <c r="S827" s="262"/>
    </row>
    <row r="828" spans="1:19">
      <c r="A828" s="262"/>
      <c r="B828" s="263"/>
      <c r="C828" s="263"/>
      <c r="D828" s="262"/>
      <c r="E828" s="312"/>
      <c r="F828" s="266"/>
      <c r="G828" s="266"/>
      <c r="H828" s="280"/>
      <c r="I828" s="273"/>
      <c r="J828" s="280"/>
      <c r="K828" s="280"/>
      <c r="L828" s="280"/>
      <c r="M828" s="262"/>
      <c r="N828" s="273"/>
      <c r="O828" s="273"/>
      <c r="P828" s="262"/>
      <c r="Q828" s="273"/>
      <c r="R828" s="273"/>
      <c r="S828" s="262"/>
    </row>
    <row r="829" spans="1:19">
      <c r="A829" s="262"/>
      <c r="B829" s="263"/>
      <c r="C829" s="263"/>
      <c r="D829" s="262"/>
      <c r="E829" s="312"/>
      <c r="F829" s="266"/>
      <c r="G829" s="266"/>
      <c r="H829" s="280"/>
      <c r="I829" s="273"/>
      <c r="J829" s="280"/>
      <c r="K829" s="280"/>
      <c r="L829" s="280"/>
      <c r="M829" s="262"/>
      <c r="N829" s="273"/>
      <c r="O829" s="273"/>
      <c r="P829" s="262"/>
      <c r="Q829" s="273"/>
      <c r="R829" s="273"/>
      <c r="S829" s="262"/>
    </row>
    <row r="830" spans="1:19">
      <c r="A830" s="262"/>
      <c r="B830" s="263"/>
      <c r="C830" s="263"/>
      <c r="D830" s="262"/>
      <c r="E830" s="312"/>
      <c r="F830" s="266"/>
      <c r="G830" s="266"/>
      <c r="H830" s="280"/>
      <c r="I830" s="273"/>
      <c r="J830" s="280"/>
      <c r="K830" s="280"/>
      <c r="L830" s="280"/>
      <c r="M830" s="262"/>
      <c r="N830" s="273"/>
      <c r="O830" s="273"/>
      <c r="P830" s="262"/>
      <c r="Q830" s="273"/>
      <c r="R830" s="273"/>
      <c r="S830" s="262"/>
    </row>
    <row r="831" spans="1:19">
      <c r="A831" s="262"/>
      <c r="B831" s="263"/>
      <c r="C831" s="263"/>
      <c r="D831" s="262"/>
      <c r="E831" s="312"/>
      <c r="F831" s="266"/>
      <c r="G831" s="266"/>
      <c r="H831" s="280"/>
      <c r="I831" s="273"/>
      <c r="J831" s="280"/>
      <c r="K831" s="280"/>
      <c r="L831" s="280"/>
      <c r="M831" s="262"/>
      <c r="N831" s="273"/>
      <c r="O831" s="273"/>
      <c r="P831" s="262"/>
      <c r="Q831" s="273"/>
      <c r="R831" s="273"/>
      <c r="S831" s="262"/>
    </row>
    <row r="832" spans="1:19">
      <c r="A832" s="262"/>
      <c r="B832" s="263"/>
      <c r="C832" s="263"/>
      <c r="D832" s="262"/>
      <c r="E832" s="312"/>
      <c r="F832" s="266"/>
      <c r="G832" s="266"/>
      <c r="H832" s="280"/>
      <c r="I832" s="273"/>
      <c r="J832" s="280"/>
      <c r="K832" s="280"/>
      <c r="L832" s="280"/>
      <c r="M832" s="262"/>
      <c r="N832" s="273"/>
      <c r="O832" s="273"/>
      <c r="P832" s="262"/>
      <c r="Q832" s="273"/>
      <c r="R832" s="273"/>
      <c r="S832" s="262"/>
    </row>
    <row r="833" spans="1:19">
      <c r="A833" s="262"/>
      <c r="B833" s="263"/>
      <c r="C833" s="263"/>
      <c r="D833" s="262"/>
      <c r="E833" s="312"/>
      <c r="F833" s="266"/>
      <c r="G833" s="266"/>
      <c r="H833" s="280"/>
      <c r="I833" s="273"/>
      <c r="J833" s="280"/>
      <c r="K833" s="280"/>
      <c r="L833" s="280"/>
      <c r="M833" s="262"/>
      <c r="N833" s="273"/>
      <c r="O833" s="273"/>
      <c r="P833" s="262"/>
      <c r="Q833" s="273"/>
      <c r="R833" s="273"/>
      <c r="S833" s="262"/>
    </row>
    <row r="834" spans="1:19">
      <c r="A834" s="262"/>
      <c r="B834" s="263"/>
      <c r="C834" s="263"/>
      <c r="D834" s="262"/>
      <c r="E834" s="312"/>
      <c r="F834" s="266"/>
      <c r="G834" s="266"/>
      <c r="H834" s="280"/>
      <c r="I834" s="273"/>
      <c r="J834" s="280"/>
      <c r="K834" s="280"/>
      <c r="L834" s="280"/>
      <c r="M834" s="262"/>
      <c r="N834" s="273"/>
      <c r="O834" s="273"/>
      <c r="P834" s="262"/>
      <c r="Q834" s="273"/>
      <c r="R834" s="273"/>
      <c r="S834" s="262"/>
    </row>
    <row r="835" spans="1:19">
      <c r="A835" s="262"/>
      <c r="B835" s="263"/>
      <c r="C835" s="263"/>
      <c r="D835" s="262"/>
      <c r="E835" s="312"/>
      <c r="F835" s="266"/>
      <c r="G835" s="266"/>
      <c r="H835" s="280"/>
      <c r="I835" s="273"/>
      <c r="J835" s="280"/>
      <c r="K835" s="280"/>
      <c r="L835" s="280"/>
      <c r="M835" s="262"/>
      <c r="N835" s="273"/>
      <c r="O835" s="273"/>
      <c r="P835" s="262"/>
      <c r="Q835" s="273"/>
      <c r="R835" s="273"/>
      <c r="S835" s="262"/>
    </row>
    <row r="836" spans="1:19">
      <c r="A836" s="262"/>
      <c r="B836" s="263"/>
      <c r="C836" s="263"/>
      <c r="D836" s="262"/>
      <c r="E836" s="312"/>
      <c r="F836" s="266"/>
      <c r="G836" s="266"/>
      <c r="H836" s="280"/>
      <c r="I836" s="273"/>
      <c r="J836" s="280"/>
      <c r="K836" s="280"/>
      <c r="L836" s="280"/>
      <c r="M836" s="262"/>
      <c r="N836" s="273"/>
      <c r="O836" s="273"/>
      <c r="P836" s="262"/>
      <c r="Q836" s="273"/>
      <c r="R836" s="273"/>
      <c r="S836" s="262"/>
    </row>
    <row r="837" spans="1:19">
      <c r="A837" s="262"/>
      <c r="B837" s="263"/>
      <c r="C837" s="263"/>
      <c r="D837" s="262"/>
      <c r="E837" s="312"/>
      <c r="F837" s="266"/>
      <c r="G837" s="266"/>
      <c r="H837" s="280"/>
      <c r="I837" s="273"/>
      <c r="J837" s="280"/>
      <c r="K837" s="280"/>
      <c r="L837" s="280"/>
      <c r="M837" s="262"/>
      <c r="N837" s="273"/>
      <c r="O837" s="273"/>
      <c r="P837" s="262"/>
      <c r="Q837" s="273"/>
      <c r="R837" s="273"/>
      <c r="S837" s="262"/>
    </row>
    <row r="838" spans="1:19">
      <c r="A838" s="262"/>
      <c r="B838" s="263"/>
      <c r="C838" s="263"/>
      <c r="D838" s="262"/>
      <c r="E838" s="312"/>
      <c r="F838" s="266"/>
      <c r="G838" s="266"/>
      <c r="H838" s="280"/>
      <c r="I838" s="273"/>
      <c r="J838" s="280"/>
      <c r="K838" s="280"/>
      <c r="L838" s="280"/>
      <c r="M838" s="262"/>
      <c r="N838" s="273"/>
      <c r="O838" s="273"/>
      <c r="P838" s="262"/>
      <c r="Q838" s="273"/>
      <c r="R838" s="273"/>
      <c r="S838" s="262"/>
    </row>
    <row r="839" spans="1:19">
      <c r="A839" s="262"/>
      <c r="B839" s="263"/>
      <c r="C839" s="263"/>
      <c r="D839" s="262"/>
      <c r="E839" s="312"/>
      <c r="F839" s="266"/>
      <c r="G839" s="266"/>
      <c r="H839" s="280"/>
      <c r="I839" s="273"/>
      <c r="J839" s="280"/>
      <c r="K839" s="280"/>
      <c r="L839" s="280"/>
      <c r="M839" s="262"/>
      <c r="N839" s="273"/>
      <c r="O839" s="273"/>
      <c r="P839" s="262"/>
      <c r="Q839" s="273"/>
      <c r="R839" s="273"/>
      <c r="S839" s="262"/>
    </row>
    <row r="840" spans="1:19">
      <c r="A840" s="262"/>
      <c r="B840" s="263"/>
      <c r="C840" s="263"/>
      <c r="D840" s="262"/>
      <c r="E840" s="312"/>
      <c r="F840" s="266"/>
      <c r="G840" s="266"/>
      <c r="H840" s="280"/>
      <c r="I840" s="273"/>
      <c r="J840" s="280"/>
      <c r="K840" s="280"/>
      <c r="L840" s="280"/>
      <c r="M840" s="262"/>
      <c r="N840" s="273"/>
      <c r="O840" s="273"/>
      <c r="P840" s="262"/>
      <c r="Q840" s="273"/>
      <c r="R840" s="273"/>
      <c r="S840" s="262"/>
    </row>
    <row r="841" spans="1:19">
      <c r="A841" s="262"/>
      <c r="B841" s="263"/>
      <c r="C841" s="263"/>
      <c r="D841" s="262"/>
      <c r="E841" s="312"/>
      <c r="F841" s="266"/>
      <c r="G841" s="266"/>
      <c r="H841" s="280"/>
      <c r="I841" s="273"/>
      <c r="J841" s="280"/>
      <c r="K841" s="280"/>
      <c r="L841" s="280"/>
      <c r="M841" s="262"/>
      <c r="N841" s="273"/>
      <c r="O841" s="273"/>
      <c r="P841" s="262"/>
      <c r="Q841" s="273"/>
      <c r="R841" s="273"/>
      <c r="S841" s="262"/>
    </row>
    <row r="842" spans="1:19">
      <c r="A842" s="262"/>
      <c r="B842" s="263"/>
      <c r="C842" s="263"/>
      <c r="D842" s="262"/>
      <c r="E842" s="312"/>
      <c r="F842" s="266"/>
      <c r="G842" s="266"/>
      <c r="H842" s="280"/>
      <c r="I842" s="273"/>
      <c r="J842" s="280"/>
      <c r="K842" s="280"/>
      <c r="L842" s="280"/>
      <c r="M842" s="262"/>
      <c r="N842" s="273"/>
      <c r="O842" s="273"/>
      <c r="P842" s="262"/>
      <c r="Q842" s="273"/>
      <c r="R842" s="273"/>
      <c r="S842" s="262"/>
    </row>
    <row r="843" spans="1:19">
      <c r="A843" s="262"/>
      <c r="B843" s="313"/>
      <c r="C843" s="263"/>
      <c r="D843" s="262"/>
      <c r="E843" s="314"/>
      <c r="F843" s="266"/>
      <c r="G843" s="316"/>
      <c r="H843" s="280"/>
      <c r="I843" s="273"/>
      <c r="J843" s="280"/>
      <c r="K843" s="280"/>
      <c r="L843" s="280"/>
      <c r="M843" s="262"/>
      <c r="N843" s="273"/>
      <c r="O843" s="273"/>
      <c r="P843" s="262"/>
      <c r="Q843" s="273"/>
      <c r="R843" s="273"/>
      <c r="S843" s="262"/>
    </row>
    <row r="844" spans="1:19">
      <c r="A844" s="262"/>
      <c r="B844" s="313"/>
      <c r="C844" s="263"/>
      <c r="D844" s="262"/>
      <c r="E844" s="314"/>
      <c r="F844" s="266"/>
      <c r="G844" s="266"/>
      <c r="H844" s="280"/>
      <c r="I844" s="273"/>
      <c r="J844" s="280"/>
      <c r="K844" s="280"/>
      <c r="L844" s="280"/>
      <c r="M844" s="262"/>
      <c r="N844" s="273"/>
      <c r="O844" s="273"/>
      <c r="P844" s="262"/>
      <c r="Q844" s="273"/>
      <c r="R844" s="273"/>
      <c r="S844" s="262"/>
    </row>
    <row r="845" spans="1:19">
      <c r="A845" s="262"/>
      <c r="B845" s="313"/>
      <c r="C845" s="263"/>
      <c r="D845" s="262"/>
      <c r="E845" s="314"/>
      <c r="F845" s="266"/>
      <c r="G845" s="266"/>
      <c r="H845" s="280"/>
      <c r="I845" s="273"/>
      <c r="J845" s="280"/>
      <c r="K845" s="280"/>
      <c r="L845" s="280"/>
      <c r="M845" s="262"/>
      <c r="N845" s="273"/>
      <c r="O845" s="273"/>
      <c r="P845" s="262"/>
      <c r="Q845" s="273"/>
      <c r="R845" s="273"/>
      <c r="S845" s="262"/>
    </row>
    <row r="846" spans="1:19">
      <c r="A846" s="262"/>
      <c r="B846" s="313"/>
      <c r="C846" s="263"/>
      <c r="D846" s="262"/>
      <c r="E846" s="314"/>
      <c r="F846" s="266"/>
      <c r="G846" s="266"/>
      <c r="H846" s="280"/>
      <c r="I846" s="273"/>
      <c r="J846" s="280"/>
      <c r="K846" s="280"/>
      <c r="L846" s="280"/>
      <c r="M846" s="262"/>
      <c r="N846" s="273"/>
      <c r="O846" s="273"/>
      <c r="P846" s="262"/>
      <c r="Q846" s="273"/>
      <c r="R846" s="273"/>
      <c r="S846" s="262"/>
    </row>
    <row r="847" spans="1:19">
      <c r="A847" s="262"/>
      <c r="B847" s="313"/>
      <c r="C847" s="263"/>
      <c r="D847" s="262"/>
      <c r="E847" s="314"/>
      <c r="F847" s="266"/>
      <c r="G847" s="266"/>
      <c r="H847" s="280"/>
      <c r="I847" s="273"/>
      <c r="J847" s="280"/>
      <c r="K847" s="280"/>
      <c r="L847" s="280"/>
      <c r="M847" s="262"/>
      <c r="N847" s="273"/>
      <c r="O847" s="273"/>
      <c r="P847" s="262"/>
      <c r="Q847" s="273"/>
      <c r="R847" s="273"/>
      <c r="S847" s="262"/>
    </row>
    <row r="848" spans="1:19">
      <c r="A848" s="262"/>
      <c r="B848" s="313"/>
      <c r="C848" s="263"/>
      <c r="D848" s="262"/>
      <c r="E848" s="314"/>
      <c r="F848" s="266"/>
      <c r="G848" s="266"/>
      <c r="H848" s="280"/>
      <c r="I848" s="273"/>
      <c r="J848" s="280"/>
      <c r="K848" s="280"/>
      <c r="L848" s="280"/>
      <c r="M848" s="262"/>
      <c r="N848" s="273"/>
      <c r="O848" s="273"/>
      <c r="P848" s="262"/>
      <c r="Q848" s="273"/>
      <c r="R848" s="273"/>
      <c r="S848" s="262"/>
    </row>
    <row r="849" spans="1:19">
      <c r="A849" s="262"/>
      <c r="B849" s="313"/>
      <c r="C849" s="263"/>
      <c r="D849" s="262"/>
      <c r="E849" s="314"/>
      <c r="F849" s="266"/>
      <c r="G849" s="266"/>
      <c r="H849" s="280"/>
      <c r="I849" s="273"/>
      <c r="J849" s="280"/>
      <c r="K849" s="280"/>
      <c r="L849" s="280"/>
      <c r="M849" s="262"/>
      <c r="N849" s="273"/>
      <c r="O849" s="273"/>
      <c r="P849" s="262"/>
      <c r="Q849" s="273"/>
      <c r="R849" s="273"/>
      <c r="S849" s="262"/>
    </row>
    <row r="850" spans="1:19">
      <c r="A850" s="262"/>
      <c r="B850" s="313"/>
      <c r="C850" s="263"/>
      <c r="D850" s="262"/>
      <c r="E850" s="314"/>
      <c r="F850" s="266"/>
      <c r="G850" s="266"/>
      <c r="H850" s="280"/>
      <c r="I850" s="273"/>
      <c r="J850" s="280"/>
      <c r="K850" s="280"/>
      <c r="L850" s="280"/>
      <c r="M850" s="262"/>
      <c r="N850" s="273"/>
      <c r="O850" s="273"/>
      <c r="P850" s="262"/>
      <c r="Q850" s="273"/>
      <c r="R850" s="273"/>
      <c r="S850" s="262"/>
    </row>
    <row r="851" spans="1:19">
      <c r="A851" s="262"/>
      <c r="B851" s="313"/>
      <c r="C851" s="263"/>
      <c r="D851" s="262"/>
      <c r="E851" s="314"/>
      <c r="F851" s="266"/>
      <c r="G851" s="266"/>
      <c r="H851" s="280"/>
      <c r="I851" s="273"/>
      <c r="J851" s="280"/>
      <c r="K851" s="280"/>
      <c r="L851" s="280"/>
      <c r="M851" s="262"/>
      <c r="N851" s="273"/>
      <c r="O851" s="273"/>
      <c r="P851" s="262"/>
      <c r="Q851" s="273"/>
      <c r="R851" s="273"/>
      <c r="S851" s="262"/>
    </row>
    <row r="852" spans="1:19">
      <c r="A852" s="262"/>
      <c r="B852" s="263"/>
      <c r="C852" s="263"/>
      <c r="D852" s="262"/>
      <c r="E852" s="314"/>
      <c r="F852" s="266"/>
      <c r="G852" s="266"/>
      <c r="H852" s="280"/>
      <c r="I852" s="273"/>
      <c r="J852" s="280"/>
      <c r="K852" s="280"/>
      <c r="L852" s="280"/>
      <c r="M852" s="262"/>
      <c r="N852" s="273"/>
      <c r="O852" s="273"/>
      <c r="P852" s="262"/>
      <c r="Q852" s="273"/>
      <c r="R852" s="273"/>
      <c r="S852" s="262"/>
    </row>
    <row r="853" spans="1:19">
      <c r="A853" s="262"/>
      <c r="B853" s="263"/>
      <c r="C853" s="263"/>
      <c r="D853" s="262"/>
      <c r="E853" s="317"/>
      <c r="F853" s="266"/>
      <c r="G853" s="266"/>
      <c r="H853" s="280"/>
      <c r="I853" s="273"/>
      <c r="J853" s="280"/>
      <c r="K853" s="280"/>
      <c r="L853" s="280"/>
      <c r="M853" s="262"/>
      <c r="N853" s="273"/>
      <c r="O853" s="273"/>
      <c r="P853" s="262"/>
      <c r="Q853" s="273"/>
      <c r="R853" s="273"/>
      <c r="S853" s="262"/>
    </row>
    <row r="854" spans="1:19">
      <c r="A854" s="262"/>
      <c r="B854" s="263"/>
      <c r="C854" s="263"/>
      <c r="D854" s="262"/>
      <c r="E854" s="317"/>
      <c r="F854" s="266"/>
      <c r="G854" s="266"/>
      <c r="H854" s="280"/>
      <c r="I854" s="273"/>
      <c r="J854" s="280"/>
      <c r="K854" s="280"/>
      <c r="L854" s="280"/>
      <c r="M854" s="262"/>
      <c r="N854" s="273"/>
      <c r="O854" s="273"/>
      <c r="P854" s="262"/>
      <c r="Q854" s="273"/>
      <c r="R854" s="273"/>
      <c r="S854" s="262"/>
    </row>
    <row r="855" spans="1:19">
      <c r="A855" s="262"/>
      <c r="B855" s="263"/>
      <c r="C855" s="263"/>
      <c r="D855" s="262"/>
      <c r="E855" s="317"/>
      <c r="F855" s="266"/>
      <c r="G855" s="266"/>
      <c r="H855" s="280"/>
      <c r="I855" s="273"/>
      <c r="J855" s="280"/>
      <c r="K855" s="280"/>
      <c r="L855" s="280"/>
      <c r="M855" s="262"/>
      <c r="N855" s="273"/>
      <c r="O855" s="273"/>
      <c r="P855" s="262"/>
      <c r="Q855" s="273"/>
      <c r="R855" s="273"/>
      <c r="S855" s="262"/>
    </row>
    <row r="856" spans="1:19">
      <c r="A856" s="262"/>
      <c r="B856" s="270"/>
      <c r="C856" s="263"/>
      <c r="D856" s="262"/>
      <c r="E856" s="317"/>
      <c r="F856" s="266"/>
      <c r="G856" s="266"/>
      <c r="H856" s="280"/>
      <c r="I856" s="273"/>
      <c r="J856" s="280"/>
      <c r="K856" s="280"/>
      <c r="L856" s="280"/>
      <c r="M856" s="262"/>
      <c r="N856" s="273"/>
      <c r="O856" s="273"/>
      <c r="P856" s="262"/>
      <c r="Q856" s="273"/>
      <c r="R856" s="273"/>
      <c r="S856" s="262"/>
    </row>
    <row r="857" spans="1:19">
      <c r="A857" s="262"/>
      <c r="B857" s="263"/>
      <c r="C857" s="263"/>
      <c r="D857" s="262"/>
      <c r="E857" s="312"/>
      <c r="F857" s="266"/>
      <c r="G857" s="266"/>
      <c r="H857" s="280"/>
      <c r="I857" s="273"/>
      <c r="J857" s="280"/>
      <c r="K857" s="280"/>
      <c r="L857" s="280"/>
      <c r="M857" s="262"/>
      <c r="N857" s="273"/>
      <c r="O857" s="273"/>
      <c r="P857" s="262"/>
      <c r="Q857" s="273"/>
      <c r="R857" s="273"/>
      <c r="S857" s="262"/>
    </row>
    <row r="858" spans="1:19">
      <c r="A858" s="262"/>
      <c r="B858" s="263"/>
      <c r="C858" s="263"/>
      <c r="D858" s="262"/>
      <c r="E858" s="312"/>
      <c r="F858" s="266"/>
      <c r="G858" s="266"/>
      <c r="H858" s="280"/>
      <c r="I858" s="273"/>
      <c r="J858" s="280"/>
      <c r="K858" s="280"/>
      <c r="L858" s="280"/>
      <c r="M858" s="262"/>
      <c r="N858" s="273"/>
      <c r="O858" s="273"/>
      <c r="P858" s="262"/>
      <c r="Q858" s="273"/>
      <c r="R858" s="273"/>
      <c r="S858" s="262"/>
    </row>
    <row r="859" spans="1:19">
      <c r="A859" s="262"/>
      <c r="B859" s="263"/>
      <c r="C859" s="263"/>
      <c r="D859" s="262"/>
      <c r="E859" s="312"/>
      <c r="F859" s="266"/>
      <c r="G859" s="266"/>
      <c r="H859" s="280"/>
      <c r="I859" s="273"/>
      <c r="J859" s="280"/>
      <c r="K859" s="280"/>
      <c r="L859" s="280"/>
      <c r="M859" s="262"/>
      <c r="N859" s="273"/>
      <c r="O859" s="273"/>
      <c r="P859" s="262"/>
      <c r="Q859" s="273"/>
      <c r="R859" s="273"/>
      <c r="S859" s="262"/>
    </row>
    <row r="860" spans="1:19">
      <c r="A860" s="262"/>
      <c r="B860" s="263"/>
      <c r="C860" s="263"/>
      <c r="D860" s="262"/>
      <c r="E860" s="312"/>
      <c r="F860" s="266"/>
      <c r="G860" s="266"/>
      <c r="H860" s="280"/>
      <c r="I860" s="273"/>
      <c r="J860" s="280"/>
      <c r="K860" s="280"/>
      <c r="L860" s="280"/>
      <c r="M860" s="262"/>
      <c r="N860" s="273"/>
      <c r="O860" s="273"/>
      <c r="P860" s="262"/>
      <c r="Q860" s="273"/>
      <c r="R860" s="273"/>
      <c r="S860" s="262"/>
    </row>
    <row r="861" spans="1:19">
      <c r="A861" s="262"/>
      <c r="B861" s="263"/>
      <c r="C861" s="263"/>
      <c r="D861" s="262"/>
      <c r="E861" s="312"/>
      <c r="F861" s="266"/>
      <c r="G861" s="266"/>
      <c r="H861" s="280"/>
      <c r="I861" s="273"/>
      <c r="J861" s="280"/>
      <c r="K861" s="280"/>
      <c r="L861" s="280"/>
      <c r="M861" s="262"/>
      <c r="N861" s="273"/>
      <c r="O861" s="273"/>
      <c r="P861" s="262"/>
      <c r="Q861" s="273"/>
      <c r="R861" s="273"/>
      <c r="S861" s="262"/>
    </row>
    <row r="862" spans="1:19">
      <c r="A862" s="262"/>
      <c r="B862" s="263"/>
      <c r="C862" s="263"/>
      <c r="D862" s="262"/>
      <c r="E862" s="312"/>
      <c r="F862" s="266"/>
      <c r="G862" s="266"/>
      <c r="H862" s="280"/>
      <c r="I862" s="273"/>
      <c r="J862" s="280"/>
      <c r="K862" s="280"/>
      <c r="L862" s="280"/>
      <c r="M862" s="262"/>
      <c r="N862" s="273"/>
      <c r="O862" s="273"/>
      <c r="P862" s="262"/>
      <c r="Q862" s="273"/>
      <c r="R862" s="273"/>
      <c r="S862" s="262"/>
    </row>
    <row r="863" spans="1:19">
      <c r="A863" s="262"/>
      <c r="B863" s="318"/>
      <c r="C863" s="263"/>
      <c r="D863" s="262"/>
      <c r="E863" s="314"/>
      <c r="F863" s="266"/>
      <c r="G863" s="266"/>
      <c r="H863" s="280"/>
      <c r="I863" s="273"/>
      <c r="J863" s="280"/>
      <c r="K863" s="280"/>
      <c r="L863" s="280"/>
      <c r="M863" s="262"/>
      <c r="N863" s="273"/>
      <c r="O863" s="273"/>
      <c r="P863" s="262"/>
      <c r="Q863" s="273"/>
      <c r="R863" s="273"/>
      <c r="S863" s="262"/>
    </row>
    <row r="864" spans="1:19">
      <c r="A864" s="262"/>
      <c r="B864" s="318"/>
      <c r="C864" s="263"/>
      <c r="D864" s="262"/>
      <c r="E864" s="314"/>
      <c r="F864" s="266"/>
      <c r="G864" s="266"/>
      <c r="H864" s="280"/>
      <c r="I864" s="273"/>
      <c r="J864" s="280"/>
      <c r="K864" s="280"/>
      <c r="L864" s="280"/>
      <c r="M864" s="262"/>
      <c r="N864" s="273"/>
      <c r="O864" s="273"/>
      <c r="P864" s="262"/>
      <c r="Q864" s="273"/>
      <c r="R864" s="273"/>
      <c r="S864" s="262"/>
    </row>
    <row r="865" spans="1:19">
      <c r="A865" s="262"/>
      <c r="B865" s="318"/>
      <c r="C865" s="263"/>
      <c r="D865" s="262"/>
      <c r="E865" s="314"/>
      <c r="F865" s="266"/>
      <c r="G865" s="266"/>
      <c r="H865" s="280"/>
      <c r="I865" s="273"/>
      <c r="J865" s="280"/>
      <c r="K865" s="280"/>
      <c r="L865" s="280"/>
      <c r="M865" s="262"/>
      <c r="N865" s="273"/>
      <c r="O865" s="273"/>
      <c r="P865" s="262"/>
      <c r="Q865" s="273"/>
      <c r="R865" s="273"/>
      <c r="S865" s="262"/>
    </row>
    <row r="866" spans="1:19">
      <c r="A866" s="262"/>
      <c r="B866" s="313"/>
      <c r="C866" s="263"/>
      <c r="D866" s="262"/>
      <c r="E866" s="314"/>
      <c r="F866" s="266"/>
      <c r="G866" s="266"/>
      <c r="H866" s="280"/>
      <c r="I866" s="273"/>
      <c r="J866" s="280"/>
      <c r="K866" s="280"/>
      <c r="L866" s="280"/>
      <c r="M866" s="262"/>
      <c r="N866" s="273"/>
      <c r="O866" s="273"/>
      <c r="P866" s="262"/>
      <c r="Q866" s="273"/>
      <c r="R866" s="273"/>
      <c r="S866" s="262"/>
    </row>
    <row r="867" spans="1:19">
      <c r="A867" s="262"/>
      <c r="B867" s="313"/>
      <c r="C867" s="263"/>
      <c r="D867" s="262"/>
      <c r="E867" s="314"/>
      <c r="F867" s="266"/>
      <c r="G867" s="266"/>
      <c r="H867" s="280"/>
      <c r="I867" s="273"/>
      <c r="J867" s="280"/>
      <c r="K867" s="280"/>
      <c r="L867" s="280"/>
      <c r="M867" s="262"/>
      <c r="N867" s="273"/>
      <c r="O867" s="273"/>
      <c r="P867" s="262"/>
      <c r="Q867" s="273"/>
      <c r="R867" s="273"/>
      <c r="S867" s="262"/>
    </row>
    <row r="868" spans="1:19">
      <c r="A868" s="262"/>
      <c r="B868" s="313"/>
      <c r="C868" s="263"/>
      <c r="D868" s="262"/>
      <c r="E868" s="314"/>
      <c r="F868" s="266"/>
      <c r="G868" s="266"/>
      <c r="H868" s="280"/>
      <c r="I868" s="273"/>
      <c r="J868" s="280"/>
      <c r="K868" s="280"/>
      <c r="L868" s="280"/>
      <c r="M868" s="262"/>
      <c r="N868" s="273"/>
      <c r="O868" s="273"/>
      <c r="P868" s="262"/>
      <c r="Q868" s="273"/>
      <c r="R868" s="273"/>
      <c r="S868" s="262"/>
    </row>
    <row r="869" spans="1:19">
      <c r="A869" s="262"/>
      <c r="B869" s="313"/>
      <c r="C869" s="263"/>
      <c r="D869" s="262"/>
      <c r="E869" s="314"/>
      <c r="F869" s="266"/>
      <c r="G869" s="266"/>
      <c r="H869" s="280"/>
      <c r="I869" s="273"/>
      <c r="J869" s="280"/>
      <c r="K869" s="280"/>
      <c r="L869" s="280"/>
      <c r="M869" s="262"/>
      <c r="N869" s="273"/>
      <c r="O869" s="273"/>
      <c r="P869" s="262"/>
      <c r="Q869" s="273"/>
      <c r="R869" s="273"/>
      <c r="S869" s="262"/>
    </row>
    <row r="870" spans="1:19">
      <c r="A870" s="262"/>
      <c r="B870" s="313"/>
      <c r="C870" s="263"/>
      <c r="D870" s="262"/>
      <c r="E870" s="314"/>
      <c r="F870" s="266"/>
      <c r="G870" s="266"/>
      <c r="H870" s="280"/>
      <c r="I870" s="273"/>
      <c r="J870" s="280"/>
      <c r="K870" s="280"/>
      <c r="L870" s="280"/>
      <c r="M870" s="262"/>
      <c r="N870" s="273"/>
      <c r="O870" s="273"/>
      <c r="P870" s="262"/>
      <c r="Q870" s="273"/>
      <c r="R870" s="273"/>
      <c r="S870" s="262"/>
    </row>
    <row r="871" spans="1:19">
      <c r="A871" s="262"/>
      <c r="B871" s="313"/>
      <c r="C871" s="263"/>
      <c r="D871" s="262"/>
      <c r="E871" s="314"/>
      <c r="F871" s="266"/>
      <c r="G871" s="266"/>
      <c r="H871" s="280"/>
      <c r="I871" s="273"/>
      <c r="J871" s="280"/>
      <c r="K871" s="280"/>
      <c r="L871" s="280"/>
      <c r="M871" s="262"/>
      <c r="N871" s="273"/>
      <c r="O871" s="273"/>
      <c r="P871" s="262"/>
      <c r="Q871" s="273"/>
      <c r="R871" s="273"/>
      <c r="S871" s="262"/>
    </row>
    <row r="872" spans="1:19">
      <c r="A872" s="262"/>
      <c r="B872" s="313"/>
      <c r="C872" s="263"/>
      <c r="D872" s="262"/>
      <c r="E872" s="314"/>
      <c r="F872" s="266"/>
      <c r="G872" s="266"/>
      <c r="H872" s="280"/>
      <c r="I872" s="273"/>
      <c r="J872" s="280"/>
      <c r="K872" s="280"/>
      <c r="L872" s="280"/>
      <c r="M872" s="262"/>
      <c r="N872" s="273"/>
      <c r="O872" s="273"/>
      <c r="P872" s="262"/>
      <c r="Q872" s="273"/>
      <c r="R872" s="273"/>
      <c r="S872" s="262"/>
    </row>
    <row r="873" spans="1:19">
      <c r="A873" s="262"/>
      <c r="B873" s="260"/>
      <c r="C873" s="263"/>
      <c r="D873" s="262"/>
      <c r="E873" s="294"/>
      <c r="F873" s="294"/>
      <c r="G873" s="294"/>
      <c r="H873" s="319"/>
      <c r="I873" s="287"/>
      <c r="J873" s="319"/>
      <c r="K873" s="319"/>
      <c r="L873" s="319"/>
      <c r="M873" s="262"/>
      <c r="N873" s="273"/>
      <c r="O873" s="273"/>
      <c r="P873" s="262"/>
      <c r="Q873" s="273"/>
      <c r="R873" s="273"/>
      <c r="S873" s="262"/>
    </row>
    <row r="874" spans="1:19">
      <c r="A874" s="262"/>
      <c r="B874" s="320"/>
      <c r="C874" s="263"/>
      <c r="D874" s="262"/>
      <c r="E874" s="321"/>
      <c r="F874" s="322"/>
      <c r="G874" s="266"/>
      <c r="H874" s="323"/>
      <c r="I874" s="273"/>
      <c r="J874" s="323"/>
      <c r="K874" s="323"/>
      <c r="L874" s="323"/>
      <c r="M874" s="262"/>
      <c r="N874" s="331"/>
      <c r="O874" s="331"/>
      <c r="P874" s="262"/>
      <c r="Q874" s="273"/>
      <c r="R874" s="273"/>
      <c r="S874" s="262"/>
    </row>
    <row r="875" spans="1:19">
      <c r="A875" s="262"/>
      <c r="B875" s="320"/>
      <c r="C875" s="263"/>
      <c r="D875" s="262"/>
      <c r="E875" s="321"/>
      <c r="F875" s="322"/>
      <c r="G875" s="266"/>
      <c r="H875" s="323"/>
      <c r="I875" s="273"/>
      <c r="J875" s="323"/>
      <c r="K875" s="323"/>
      <c r="L875" s="323"/>
      <c r="M875" s="262"/>
      <c r="N875" s="273"/>
      <c r="O875" s="273"/>
      <c r="P875" s="262"/>
      <c r="Q875" s="273"/>
      <c r="R875" s="273"/>
      <c r="S875" s="262"/>
    </row>
    <row r="876" spans="1:19">
      <c r="A876" s="262"/>
      <c r="B876" s="320"/>
      <c r="C876" s="263"/>
      <c r="D876" s="262"/>
      <c r="E876" s="321"/>
      <c r="F876" s="322"/>
      <c r="G876" s="266"/>
      <c r="H876" s="323"/>
      <c r="I876" s="273"/>
      <c r="J876" s="323"/>
      <c r="K876" s="323"/>
      <c r="L876" s="323"/>
      <c r="M876" s="262"/>
      <c r="N876" s="273"/>
      <c r="O876" s="273"/>
      <c r="P876" s="262"/>
      <c r="Q876" s="273"/>
      <c r="R876" s="273"/>
      <c r="S876" s="262"/>
    </row>
    <row r="877" spans="1:19">
      <c r="A877" s="262"/>
      <c r="B877" s="320"/>
      <c r="C877" s="263"/>
      <c r="D877" s="262"/>
      <c r="E877" s="321"/>
      <c r="F877" s="322"/>
      <c r="G877" s="266"/>
      <c r="H877" s="323"/>
      <c r="I877" s="273"/>
      <c r="J877" s="323"/>
      <c r="K877" s="323"/>
      <c r="L877" s="323"/>
      <c r="M877" s="262"/>
      <c r="N877" s="273"/>
      <c r="O877" s="273"/>
      <c r="P877" s="262"/>
      <c r="Q877" s="273"/>
      <c r="R877" s="273"/>
      <c r="S877" s="262"/>
    </row>
    <row r="878" spans="1:19">
      <c r="A878" s="262"/>
      <c r="B878" s="320"/>
      <c r="C878" s="263"/>
      <c r="D878" s="262"/>
      <c r="E878" s="321"/>
      <c r="F878" s="322"/>
      <c r="G878" s="266"/>
      <c r="H878" s="323"/>
      <c r="I878" s="273"/>
      <c r="J878" s="323"/>
      <c r="K878" s="323"/>
      <c r="L878" s="323"/>
      <c r="M878" s="262"/>
      <c r="N878" s="273"/>
      <c r="O878" s="273"/>
      <c r="P878" s="262"/>
      <c r="Q878" s="273"/>
      <c r="R878" s="273"/>
      <c r="S878" s="262"/>
    </row>
    <row r="879" spans="1:19">
      <c r="A879" s="262"/>
      <c r="B879" s="320"/>
      <c r="C879" s="263"/>
      <c r="D879" s="262"/>
      <c r="E879" s="321"/>
      <c r="F879" s="322"/>
      <c r="G879" s="266"/>
      <c r="H879" s="323"/>
      <c r="I879" s="273"/>
      <c r="J879" s="323"/>
      <c r="K879" s="323"/>
      <c r="L879" s="323"/>
      <c r="M879" s="262"/>
      <c r="N879" s="273"/>
      <c r="O879" s="273"/>
      <c r="P879" s="262"/>
      <c r="Q879" s="273"/>
      <c r="R879" s="273"/>
      <c r="S879" s="262"/>
    </row>
    <row r="880" spans="1:19">
      <c r="A880" s="262"/>
      <c r="B880" s="320"/>
      <c r="C880" s="263"/>
      <c r="D880" s="262"/>
      <c r="E880" s="321"/>
      <c r="F880" s="322"/>
      <c r="G880" s="266"/>
      <c r="H880" s="323"/>
      <c r="I880" s="273"/>
      <c r="J880" s="323"/>
      <c r="K880" s="323"/>
      <c r="L880" s="323"/>
      <c r="M880" s="262"/>
      <c r="N880" s="273"/>
      <c r="O880" s="273"/>
      <c r="P880" s="262"/>
      <c r="Q880" s="273"/>
      <c r="R880" s="273"/>
      <c r="S880" s="262"/>
    </row>
    <row r="881" spans="1:19">
      <c r="A881" s="262"/>
      <c r="B881" s="320"/>
      <c r="C881" s="263"/>
      <c r="D881" s="262"/>
      <c r="E881" s="321"/>
      <c r="F881" s="322"/>
      <c r="G881" s="266"/>
      <c r="H881" s="323"/>
      <c r="I881" s="273"/>
      <c r="J881" s="323"/>
      <c r="K881" s="323"/>
      <c r="L881" s="323"/>
      <c r="M881" s="262"/>
      <c r="N881" s="273"/>
      <c r="O881" s="273"/>
      <c r="P881" s="262"/>
      <c r="Q881" s="273"/>
      <c r="R881" s="273"/>
      <c r="S881" s="262"/>
    </row>
    <row r="882" spans="1:19">
      <c r="A882" s="262"/>
      <c r="B882" s="320"/>
      <c r="C882" s="263"/>
      <c r="D882" s="262"/>
      <c r="E882" s="321"/>
      <c r="F882" s="322"/>
      <c r="G882" s="266"/>
      <c r="H882" s="323"/>
      <c r="I882" s="273"/>
      <c r="J882" s="323"/>
      <c r="K882" s="323"/>
      <c r="L882" s="323"/>
      <c r="M882" s="262"/>
      <c r="N882" s="273"/>
      <c r="O882" s="273"/>
      <c r="P882" s="262"/>
      <c r="Q882" s="273"/>
      <c r="R882" s="273"/>
      <c r="S882" s="262"/>
    </row>
    <row r="883" spans="1:19">
      <c r="A883" s="262"/>
      <c r="B883" s="320"/>
      <c r="C883" s="263"/>
      <c r="D883" s="262"/>
      <c r="E883" s="321"/>
      <c r="F883" s="322"/>
      <c r="G883" s="266"/>
      <c r="H883" s="323"/>
      <c r="I883" s="273"/>
      <c r="J883" s="323"/>
      <c r="K883" s="323"/>
      <c r="L883" s="323"/>
      <c r="M883" s="262"/>
      <c r="N883" s="273"/>
      <c r="O883" s="273"/>
      <c r="P883" s="262"/>
      <c r="Q883" s="273"/>
      <c r="R883" s="273"/>
      <c r="S883" s="262"/>
    </row>
    <row r="884" spans="1:19">
      <c r="A884" s="262"/>
      <c r="B884" s="324"/>
      <c r="C884" s="263"/>
      <c r="D884" s="262"/>
      <c r="E884" s="325"/>
      <c r="F884" s="322"/>
      <c r="G884" s="310"/>
      <c r="H884" s="326"/>
      <c r="I884" s="262"/>
      <c r="J884" s="326"/>
      <c r="K884" s="326"/>
      <c r="L884" s="326"/>
      <c r="M884" s="262"/>
      <c r="N884" s="315"/>
      <c r="O884" s="315"/>
      <c r="P884" s="262"/>
      <c r="Q884" s="266"/>
      <c r="R884" s="266"/>
      <c r="S884" s="262"/>
    </row>
    <row r="885" spans="1:19">
      <c r="A885" s="262"/>
      <c r="B885" s="260"/>
      <c r="C885" s="263"/>
      <c r="D885" s="262"/>
      <c r="E885" s="265"/>
      <c r="F885" s="265"/>
      <c r="G885" s="265"/>
      <c r="H885" s="285"/>
      <c r="I885" s="287"/>
      <c r="J885" s="285"/>
      <c r="K885" s="285"/>
      <c r="L885" s="285"/>
      <c r="M885" s="262"/>
      <c r="N885" s="273"/>
      <c r="O885" s="273"/>
      <c r="P885" s="262"/>
      <c r="Q885" s="273"/>
      <c r="R885" s="273"/>
      <c r="S885" s="262"/>
    </row>
    <row r="886" spans="1:19">
      <c r="A886" s="262"/>
      <c r="B886" s="263"/>
      <c r="C886" s="263"/>
      <c r="D886" s="262"/>
      <c r="E886" s="327"/>
      <c r="F886" s="322"/>
      <c r="G886" s="310"/>
      <c r="H886" s="328"/>
      <c r="I886" s="332"/>
      <c r="J886" s="333"/>
      <c r="K886" s="333"/>
      <c r="L886" s="333"/>
      <c r="M886" s="262"/>
      <c r="N886" s="315"/>
      <c r="O886" s="315"/>
      <c r="P886" s="262"/>
      <c r="Q886" s="266"/>
      <c r="R886" s="266"/>
      <c r="S886" s="262"/>
    </row>
    <row r="887" spans="1:19">
      <c r="A887" s="262"/>
      <c r="B887" s="263"/>
      <c r="C887" s="263"/>
      <c r="D887" s="262"/>
      <c r="E887" s="327"/>
      <c r="F887" s="322"/>
      <c r="G887" s="310"/>
      <c r="H887" s="328"/>
      <c r="I887" s="332"/>
      <c r="J887" s="333"/>
      <c r="K887" s="333"/>
      <c r="L887" s="333"/>
      <c r="M887" s="262"/>
      <c r="N887" s="315"/>
      <c r="O887" s="315"/>
      <c r="P887" s="262"/>
      <c r="Q887" s="266"/>
      <c r="R887" s="266"/>
      <c r="S887" s="262"/>
    </row>
    <row r="888" spans="1:19">
      <c r="A888" s="262"/>
      <c r="B888" s="263"/>
      <c r="C888" s="263"/>
      <c r="D888" s="262"/>
      <c r="E888" s="327"/>
      <c r="F888" s="322"/>
      <c r="G888" s="310"/>
      <c r="H888" s="328"/>
      <c r="I888" s="332"/>
      <c r="J888" s="333"/>
      <c r="K888" s="333"/>
      <c r="L888" s="333"/>
      <c r="M888" s="262"/>
      <c r="N888" s="315"/>
      <c r="O888" s="315"/>
      <c r="P888" s="262"/>
      <c r="Q888" s="266"/>
      <c r="R888" s="266"/>
      <c r="S888" s="262"/>
    </row>
    <row r="889" spans="1:19">
      <c r="A889" s="262"/>
      <c r="B889" s="263"/>
      <c r="C889" s="263"/>
      <c r="D889" s="262"/>
      <c r="E889" s="327"/>
      <c r="F889" s="322"/>
      <c r="G889" s="310"/>
      <c r="H889" s="328"/>
      <c r="I889" s="332"/>
      <c r="J889" s="333"/>
      <c r="K889" s="333"/>
      <c r="L889" s="333"/>
      <c r="M889" s="262"/>
      <c r="N889" s="315"/>
      <c r="O889" s="315"/>
      <c r="P889" s="262"/>
      <c r="Q889" s="266"/>
      <c r="R889" s="266"/>
      <c r="S889" s="262"/>
    </row>
    <row r="890" spans="1:19">
      <c r="A890" s="262"/>
      <c r="B890" s="263"/>
      <c r="C890" s="263"/>
      <c r="D890" s="262"/>
      <c r="E890" s="327"/>
      <c r="F890" s="322"/>
      <c r="G890" s="310"/>
      <c r="H890" s="328"/>
      <c r="I890" s="332"/>
      <c r="J890" s="333"/>
      <c r="K890" s="333"/>
      <c r="L890" s="333"/>
      <c r="M890" s="262"/>
      <c r="N890" s="315"/>
      <c r="O890" s="315"/>
      <c r="P890" s="262"/>
      <c r="Q890" s="266"/>
      <c r="R890" s="266"/>
      <c r="S890" s="262"/>
    </row>
    <row r="891" spans="1:19">
      <c r="A891" s="262"/>
      <c r="B891" s="263"/>
      <c r="C891" s="263"/>
      <c r="D891" s="262"/>
      <c r="E891" s="327"/>
      <c r="F891" s="322"/>
      <c r="G891" s="310"/>
      <c r="H891" s="328"/>
      <c r="I891" s="332"/>
      <c r="J891" s="333"/>
      <c r="K891" s="333"/>
      <c r="L891" s="333"/>
      <c r="M891" s="262"/>
      <c r="N891" s="315"/>
      <c r="O891" s="315"/>
      <c r="P891" s="262"/>
      <c r="Q891" s="266"/>
      <c r="R891" s="266"/>
      <c r="S891" s="262"/>
    </row>
    <row r="892" spans="1:19">
      <c r="A892" s="262"/>
      <c r="B892" s="263"/>
      <c r="C892" s="263"/>
      <c r="D892" s="262"/>
      <c r="E892" s="327"/>
      <c r="F892" s="322"/>
      <c r="G892" s="310"/>
      <c r="H892" s="328"/>
      <c r="I892" s="332"/>
      <c r="J892" s="333"/>
      <c r="K892" s="333"/>
      <c r="L892" s="333"/>
      <c r="M892" s="262"/>
      <c r="N892" s="315"/>
      <c r="O892" s="315"/>
      <c r="P892" s="262"/>
      <c r="Q892" s="266"/>
      <c r="R892" s="266"/>
      <c r="S892" s="262"/>
    </row>
    <row r="893" spans="1:19">
      <c r="A893" s="262"/>
      <c r="B893" s="320"/>
      <c r="C893" s="263"/>
      <c r="D893" s="262"/>
      <c r="E893" s="329"/>
      <c r="F893" s="330"/>
      <c r="G893" s="330"/>
      <c r="H893" s="280"/>
      <c r="I893" s="273"/>
      <c r="J893" s="280"/>
      <c r="K893" s="280"/>
      <c r="L893" s="280"/>
      <c r="M893" s="262"/>
      <c r="N893" s="273"/>
      <c r="O893" s="273"/>
      <c r="P893" s="262"/>
      <c r="Q893" s="273"/>
      <c r="R893" s="273"/>
      <c r="S893" s="262"/>
    </row>
    <row r="894" spans="1:19">
      <c r="A894" s="262"/>
      <c r="B894" s="263"/>
      <c r="C894" s="263"/>
      <c r="D894" s="262"/>
      <c r="E894" s="329"/>
      <c r="F894" s="330"/>
      <c r="G894" s="330"/>
      <c r="H894" s="280"/>
      <c r="I894" s="273"/>
      <c r="J894" s="280"/>
      <c r="K894" s="280"/>
      <c r="L894" s="280"/>
      <c r="M894" s="262"/>
      <c r="N894" s="273"/>
      <c r="O894" s="273"/>
      <c r="P894" s="262"/>
      <c r="Q894" s="273"/>
      <c r="R894" s="273"/>
      <c r="S894" s="262"/>
    </row>
    <row r="895" spans="1:19">
      <c r="A895" s="262"/>
      <c r="B895" s="263"/>
      <c r="C895" s="263"/>
      <c r="D895" s="262"/>
      <c r="E895" s="329"/>
      <c r="F895" s="330"/>
      <c r="G895" s="330"/>
      <c r="H895" s="280"/>
      <c r="I895" s="273"/>
      <c r="J895" s="280"/>
      <c r="K895" s="280"/>
      <c r="L895" s="280"/>
      <c r="M895" s="262"/>
      <c r="N895" s="273"/>
      <c r="O895" s="273"/>
      <c r="P895" s="262"/>
      <c r="Q895" s="273"/>
      <c r="R895" s="273"/>
      <c r="S895" s="262"/>
    </row>
    <row r="896" spans="1:19">
      <c r="A896" s="262"/>
      <c r="B896" s="263"/>
      <c r="C896" s="263"/>
      <c r="D896" s="262"/>
      <c r="E896" s="329"/>
      <c r="F896" s="330"/>
      <c r="G896" s="330"/>
      <c r="H896" s="280"/>
      <c r="I896" s="273"/>
      <c r="J896" s="280"/>
      <c r="K896" s="280"/>
      <c r="L896" s="280"/>
      <c r="M896" s="262"/>
      <c r="N896" s="273"/>
      <c r="O896" s="273"/>
      <c r="P896" s="262"/>
      <c r="Q896" s="273"/>
      <c r="R896" s="273"/>
      <c r="S896" s="262"/>
    </row>
    <row r="897" spans="1:19">
      <c r="A897" s="262"/>
      <c r="B897" s="263"/>
      <c r="C897" s="263"/>
      <c r="D897" s="262"/>
      <c r="E897" s="329"/>
      <c r="F897" s="330"/>
      <c r="G897" s="330"/>
      <c r="H897" s="280"/>
      <c r="I897" s="273"/>
      <c r="J897" s="280"/>
      <c r="K897" s="280"/>
      <c r="L897" s="280"/>
      <c r="M897" s="262"/>
      <c r="N897" s="273"/>
      <c r="O897" s="273"/>
      <c r="P897" s="262"/>
      <c r="Q897" s="273"/>
      <c r="R897" s="273"/>
      <c r="S897" s="262"/>
    </row>
    <row r="898" spans="1:19">
      <c r="A898" s="262"/>
      <c r="B898" s="263"/>
      <c r="C898" s="263"/>
      <c r="D898" s="262"/>
      <c r="E898" s="329"/>
      <c r="F898" s="322"/>
      <c r="G898" s="322"/>
      <c r="H898" s="280"/>
      <c r="I898" s="273"/>
      <c r="J898" s="280"/>
      <c r="K898" s="280"/>
      <c r="L898" s="280"/>
      <c r="M898" s="262"/>
      <c r="N898" s="273"/>
      <c r="O898" s="273"/>
      <c r="P898" s="262"/>
      <c r="Q898" s="273"/>
      <c r="R898" s="273"/>
      <c r="S898" s="262"/>
    </row>
    <row r="899" spans="1:19">
      <c r="A899" s="262"/>
      <c r="B899" s="320"/>
      <c r="C899" s="263"/>
      <c r="D899" s="262"/>
      <c r="E899" s="329"/>
      <c r="F899" s="330"/>
      <c r="G899" s="330"/>
      <c r="H899" s="280"/>
      <c r="I899" s="273"/>
      <c r="J899" s="280"/>
      <c r="K899" s="280"/>
      <c r="L899" s="280"/>
      <c r="M899" s="262"/>
      <c r="N899" s="273"/>
      <c r="O899" s="273"/>
      <c r="P899" s="262"/>
      <c r="Q899" s="273"/>
      <c r="R899" s="273"/>
      <c r="S899" s="262"/>
    </row>
    <row r="900" spans="1:19">
      <c r="A900" s="262"/>
      <c r="B900" s="320"/>
      <c r="C900" s="263"/>
      <c r="D900" s="262"/>
      <c r="E900" s="329"/>
      <c r="F900" s="322"/>
      <c r="G900" s="266"/>
      <c r="H900" s="280"/>
      <c r="I900" s="273"/>
      <c r="J900" s="280"/>
      <c r="K900" s="280"/>
      <c r="L900" s="280"/>
      <c r="M900" s="262"/>
      <c r="N900" s="273"/>
      <c r="O900" s="273"/>
      <c r="P900" s="262"/>
      <c r="Q900" s="273"/>
      <c r="R900" s="273"/>
      <c r="S900" s="262"/>
    </row>
    <row r="901" spans="1:19">
      <c r="A901" s="262"/>
      <c r="B901" s="320"/>
      <c r="C901" s="263"/>
      <c r="D901" s="262"/>
      <c r="E901" s="329"/>
      <c r="F901" s="322"/>
      <c r="G901" s="266"/>
      <c r="H901" s="280"/>
      <c r="I901" s="273"/>
      <c r="J901" s="280"/>
      <c r="K901" s="280"/>
      <c r="L901" s="280"/>
      <c r="M901" s="262"/>
      <c r="N901" s="273"/>
      <c r="O901" s="273"/>
      <c r="P901" s="262"/>
      <c r="Q901" s="273"/>
      <c r="R901" s="273"/>
      <c r="S901" s="262"/>
    </row>
    <row r="902" spans="1:19">
      <c r="A902" s="262"/>
      <c r="B902" s="320"/>
      <c r="C902" s="263"/>
      <c r="D902" s="262"/>
      <c r="E902" s="329"/>
      <c r="F902" s="322"/>
      <c r="G902" s="266"/>
      <c r="H902" s="280"/>
      <c r="I902" s="273"/>
      <c r="J902" s="280"/>
      <c r="K902" s="280"/>
      <c r="L902" s="280"/>
      <c r="M902" s="262"/>
      <c r="N902" s="273"/>
      <c r="O902" s="273"/>
      <c r="P902" s="262"/>
      <c r="Q902" s="273"/>
      <c r="R902" s="273"/>
      <c r="S902" s="262"/>
    </row>
    <row r="903" spans="1:19">
      <c r="A903" s="262"/>
      <c r="B903" s="320"/>
      <c r="C903" s="263"/>
      <c r="D903" s="262"/>
      <c r="E903" s="329"/>
      <c r="F903" s="322"/>
      <c r="G903" s="266"/>
      <c r="H903" s="280"/>
      <c r="I903" s="273"/>
      <c r="J903" s="280"/>
      <c r="K903" s="280"/>
      <c r="L903" s="280"/>
      <c r="M903" s="262"/>
      <c r="N903" s="273"/>
      <c r="O903" s="273"/>
      <c r="P903" s="262"/>
      <c r="Q903" s="273"/>
      <c r="R903" s="273"/>
      <c r="S903" s="262"/>
    </row>
    <row r="904" spans="1:19">
      <c r="A904" s="262"/>
      <c r="B904" s="320"/>
      <c r="C904" s="263"/>
      <c r="D904" s="262"/>
      <c r="E904" s="329"/>
      <c r="F904" s="322"/>
      <c r="G904" s="266"/>
      <c r="H904" s="280"/>
      <c r="I904" s="273"/>
      <c r="J904" s="280"/>
      <c r="K904" s="280"/>
      <c r="L904" s="280"/>
      <c r="M904" s="262"/>
      <c r="N904" s="273"/>
      <c r="O904" s="273"/>
      <c r="P904" s="262"/>
      <c r="Q904" s="273"/>
      <c r="R904" s="273"/>
      <c r="S904" s="262"/>
    </row>
    <row r="905" spans="1:19">
      <c r="A905" s="262"/>
      <c r="B905" s="320"/>
      <c r="C905" s="263"/>
      <c r="D905" s="262"/>
      <c r="E905" s="329"/>
      <c r="F905" s="322"/>
      <c r="G905" s="266"/>
      <c r="H905" s="280"/>
      <c r="I905" s="273"/>
      <c r="J905" s="280"/>
      <c r="K905" s="280"/>
      <c r="L905" s="280"/>
      <c r="M905" s="262"/>
      <c r="N905" s="273"/>
      <c r="O905" s="273"/>
      <c r="P905" s="262"/>
      <c r="Q905" s="273"/>
      <c r="R905" s="273"/>
      <c r="S905" s="262"/>
    </row>
    <row r="906" spans="1:19">
      <c r="A906" s="262"/>
      <c r="B906" s="320"/>
      <c r="C906" s="263"/>
      <c r="D906" s="262"/>
      <c r="E906" s="329"/>
      <c r="F906" s="322"/>
      <c r="G906" s="266"/>
      <c r="H906" s="280"/>
      <c r="I906" s="273"/>
      <c r="J906" s="280"/>
      <c r="K906" s="280"/>
      <c r="L906" s="280"/>
      <c r="M906" s="262"/>
      <c r="N906" s="273"/>
      <c r="O906" s="273"/>
      <c r="P906" s="262"/>
      <c r="Q906" s="273"/>
      <c r="R906" s="273"/>
      <c r="S906" s="262"/>
    </row>
    <row r="907" spans="1:19">
      <c r="A907" s="262"/>
      <c r="B907" s="320"/>
      <c r="C907" s="263"/>
      <c r="D907" s="262"/>
      <c r="E907" s="329"/>
      <c r="F907" s="322"/>
      <c r="G907" s="266"/>
      <c r="H907" s="280"/>
      <c r="I907" s="273"/>
      <c r="J907" s="280"/>
      <c r="K907" s="280"/>
      <c r="L907" s="280"/>
      <c r="M907" s="262"/>
      <c r="N907" s="273"/>
      <c r="O907" s="273"/>
      <c r="P907" s="262"/>
      <c r="Q907" s="273"/>
      <c r="R907" s="273"/>
      <c r="S907" s="262"/>
    </row>
    <row r="908" spans="1:19">
      <c r="A908" s="262"/>
      <c r="B908" s="320"/>
      <c r="C908" s="263"/>
      <c r="D908" s="262"/>
      <c r="E908" s="329"/>
      <c r="F908" s="322"/>
      <c r="G908" s="266"/>
      <c r="H908" s="280"/>
      <c r="I908" s="273"/>
      <c r="J908" s="280"/>
      <c r="K908" s="280"/>
      <c r="L908" s="280"/>
      <c r="M908" s="262"/>
      <c r="N908" s="273"/>
      <c r="O908" s="273"/>
      <c r="P908" s="262"/>
      <c r="Q908" s="273"/>
      <c r="R908" s="273"/>
      <c r="S908" s="262"/>
    </row>
    <row r="909" spans="1:19">
      <c r="A909" s="262"/>
      <c r="B909" s="320"/>
      <c r="C909" s="263"/>
      <c r="D909" s="262"/>
      <c r="E909" s="329"/>
      <c r="F909" s="322"/>
      <c r="G909" s="266"/>
      <c r="H909" s="280"/>
      <c r="I909" s="273"/>
      <c r="J909" s="280"/>
      <c r="K909" s="280"/>
      <c r="L909" s="280"/>
      <c r="M909" s="262"/>
      <c r="N909" s="273"/>
      <c r="O909" s="273"/>
      <c r="P909" s="262"/>
      <c r="Q909" s="273"/>
      <c r="R909" s="273"/>
      <c r="S909" s="262"/>
    </row>
    <row r="910" spans="1:19">
      <c r="A910" s="262"/>
      <c r="B910" s="320"/>
      <c r="C910" s="263"/>
      <c r="D910" s="262"/>
      <c r="E910" s="329"/>
      <c r="F910" s="322"/>
      <c r="G910" s="266"/>
      <c r="H910" s="280"/>
      <c r="I910" s="273"/>
      <c r="J910" s="280"/>
      <c r="K910" s="280"/>
      <c r="L910" s="280"/>
      <c r="M910" s="262"/>
      <c r="N910" s="273"/>
      <c r="O910" s="273"/>
      <c r="P910" s="262"/>
      <c r="Q910" s="273"/>
      <c r="R910" s="273"/>
      <c r="S910" s="262"/>
    </row>
    <row r="911" spans="1:19">
      <c r="A911" s="262"/>
      <c r="B911" s="320"/>
      <c r="C911" s="263"/>
      <c r="D911" s="262"/>
      <c r="E911" s="329"/>
      <c r="F911" s="322"/>
      <c r="G911" s="266"/>
      <c r="H911" s="280"/>
      <c r="I911" s="273"/>
      <c r="J911" s="280"/>
      <c r="K911" s="280"/>
      <c r="L911" s="280"/>
      <c r="M911" s="262"/>
      <c r="N911" s="273"/>
      <c r="O911" s="273"/>
      <c r="P911" s="262"/>
      <c r="Q911" s="273"/>
      <c r="R911" s="273"/>
      <c r="S911" s="262"/>
    </row>
    <row r="912" spans="1:19">
      <c r="A912" s="262"/>
      <c r="B912" s="320"/>
      <c r="C912" s="263"/>
      <c r="D912" s="262"/>
      <c r="E912" s="329"/>
      <c r="F912" s="322"/>
      <c r="G912" s="266"/>
      <c r="H912" s="280"/>
      <c r="I912" s="273"/>
      <c r="J912" s="280"/>
      <c r="K912" s="280"/>
      <c r="L912" s="280"/>
      <c r="M912" s="262"/>
      <c r="N912" s="273"/>
      <c r="O912" s="273"/>
      <c r="P912" s="262"/>
      <c r="Q912" s="273"/>
      <c r="R912" s="273"/>
      <c r="S912" s="262"/>
    </row>
    <row r="913" spans="1:19">
      <c r="A913" s="262"/>
      <c r="B913" s="320"/>
      <c r="C913" s="263"/>
      <c r="D913" s="262"/>
      <c r="E913" s="329"/>
      <c r="F913" s="322"/>
      <c r="G913" s="266"/>
      <c r="H913" s="280"/>
      <c r="I913" s="273"/>
      <c r="J913" s="280"/>
      <c r="K913" s="280"/>
      <c r="L913" s="280"/>
      <c r="M913" s="262"/>
      <c r="N913" s="273"/>
      <c r="O913" s="273"/>
      <c r="P913" s="262"/>
      <c r="Q913" s="273"/>
      <c r="R913" s="273"/>
      <c r="S913" s="262"/>
    </row>
    <row r="914" spans="1:19">
      <c r="A914" s="262"/>
      <c r="B914" s="320"/>
      <c r="C914" s="263"/>
      <c r="D914" s="262"/>
      <c r="E914" s="329"/>
      <c r="F914" s="322"/>
      <c r="G914" s="266"/>
      <c r="H914" s="280"/>
      <c r="I914" s="273"/>
      <c r="J914" s="280"/>
      <c r="K914" s="280"/>
      <c r="L914" s="280"/>
      <c r="M914" s="262"/>
      <c r="N914" s="273"/>
      <c r="O914" s="273"/>
      <c r="P914" s="262"/>
      <c r="Q914" s="273"/>
      <c r="R914" s="273"/>
      <c r="S914" s="262"/>
    </row>
    <row r="915" spans="1:19">
      <c r="A915" s="262"/>
      <c r="B915" s="320"/>
      <c r="C915" s="263"/>
      <c r="D915" s="262"/>
      <c r="E915" s="329"/>
      <c r="F915" s="322"/>
      <c r="G915" s="266"/>
      <c r="H915" s="280"/>
      <c r="I915" s="273"/>
      <c r="J915" s="280"/>
      <c r="K915" s="280"/>
      <c r="L915" s="280"/>
      <c r="M915" s="262"/>
      <c r="N915" s="273"/>
      <c r="O915" s="273"/>
      <c r="P915" s="262"/>
      <c r="Q915" s="273"/>
      <c r="R915" s="273"/>
      <c r="S915" s="262"/>
    </row>
    <row r="916" spans="1:19">
      <c r="A916" s="262"/>
      <c r="B916" s="320"/>
      <c r="C916" s="263"/>
      <c r="D916" s="262"/>
      <c r="E916" s="329"/>
      <c r="F916" s="322"/>
      <c r="G916" s="266"/>
      <c r="H916" s="280"/>
      <c r="I916" s="273"/>
      <c r="J916" s="280"/>
      <c r="K916" s="280"/>
      <c r="L916" s="280"/>
      <c r="M916" s="262"/>
      <c r="N916" s="273"/>
      <c r="O916" s="273"/>
      <c r="P916" s="262"/>
      <c r="Q916" s="273"/>
      <c r="R916" s="273"/>
      <c r="S916" s="262"/>
    </row>
    <row r="917" spans="1:19">
      <c r="A917" s="262"/>
      <c r="B917" s="320"/>
      <c r="C917" s="263"/>
      <c r="D917" s="262"/>
      <c r="E917" s="329"/>
      <c r="F917" s="322"/>
      <c r="G917" s="266"/>
      <c r="H917" s="280"/>
      <c r="I917" s="273"/>
      <c r="J917" s="280"/>
      <c r="K917" s="280"/>
      <c r="L917" s="280"/>
      <c r="M917" s="262"/>
      <c r="N917" s="273"/>
      <c r="O917" s="273"/>
      <c r="P917" s="262"/>
      <c r="Q917" s="273"/>
      <c r="R917" s="273"/>
      <c r="S917" s="262"/>
    </row>
    <row r="918" spans="1:19">
      <c r="A918" s="262"/>
      <c r="B918" s="320"/>
      <c r="C918" s="263"/>
      <c r="D918" s="262"/>
      <c r="E918" s="329"/>
      <c r="F918" s="322"/>
      <c r="G918" s="266"/>
      <c r="H918" s="280"/>
      <c r="I918" s="273"/>
      <c r="J918" s="280"/>
      <c r="K918" s="280"/>
      <c r="L918" s="280"/>
      <c r="M918" s="262"/>
      <c r="N918" s="273"/>
      <c r="O918" s="273"/>
      <c r="P918" s="262"/>
      <c r="Q918" s="273"/>
      <c r="R918" s="273"/>
      <c r="S918" s="262"/>
    </row>
    <row r="919" spans="1:19">
      <c r="A919" s="262"/>
      <c r="B919" s="320"/>
      <c r="C919" s="263"/>
      <c r="D919" s="262"/>
      <c r="E919" s="329"/>
      <c r="F919" s="322"/>
      <c r="G919" s="266"/>
      <c r="H919" s="280"/>
      <c r="I919" s="273"/>
      <c r="J919" s="280"/>
      <c r="K919" s="280"/>
      <c r="L919" s="280"/>
      <c r="M919" s="262"/>
      <c r="N919" s="273"/>
      <c r="O919" s="273"/>
      <c r="P919" s="262"/>
      <c r="Q919" s="273"/>
      <c r="R919" s="273"/>
      <c r="S919" s="262"/>
    </row>
    <row r="920" spans="1:19">
      <c r="A920" s="262"/>
      <c r="B920" s="320"/>
      <c r="C920" s="263"/>
      <c r="D920" s="262"/>
      <c r="E920" s="329"/>
      <c r="F920" s="322"/>
      <c r="G920" s="266"/>
      <c r="H920" s="280"/>
      <c r="I920" s="273"/>
      <c r="J920" s="280"/>
      <c r="K920" s="280"/>
      <c r="L920" s="280"/>
      <c r="M920" s="262"/>
      <c r="N920" s="273"/>
      <c r="O920" s="273"/>
      <c r="P920" s="262"/>
      <c r="Q920" s="273"/>
      <c r="R920" s="273"/>
      <c r="S920" s="262"/>
    </row>
    <row r="921" spans="1:19">
      <c r="A921" s="262"/>
      <c r="B921" s="320"/>
      <c r="C921" s="263"/>
      <c r="D921" s="262"/>
      <c r="E921" s="329"/>
      <c r="F921" s="322"/>
      <c r="G921" s="266"/>
      <c r="H921" s="280"/>
      <c r="I921" s="273"/>
      <c r="J921" s="280"/>
      <c r="K921" s="280"/>
      <c r="L921" s="280"/>
      <c r="M921" s="262"/>
      <c r="N921" s="273"/>
      <c r="O921" s="273"/>
      <c r="P921" s="262"/>
      <c r="Q921" s="273"/>
      <c r="R921" s="273"/>
      <c r="S921" s="262"/>
    </row>
    <row r="922" spans="1:19">
      <c r="A922" s="262"/>
      <c r="B922" s="320"/>
      <c r="C922" s="263"/>
      <c r="D922" s="262"/>
      <c r="E922" s="329"/>
      <c r="F922" s="322"/>
      <c r="G922" s="322"/>
      <c r="H922" s="280"/>
      <c r="I922" s="273"/>
      <c r="J922" s="280"/>
      <c r="K922" s="280"/>
      <c r="L922" s="280"/>
      <c r="M922" s="262"/>
      <c r="N922" s="273"/>
      <c r="O922" s="273"/>
      <c r="P922" s="262"/>
      <c r="Q922" s="273"/>
      <c r="R922" s="273"/>
      <c r="S922" s="262"/>
    </row>
    <row r="923" spans="1:19">
      <c r="A923" s="262"/>
      <c r="B923" s="320"/>
      <c r="C923" s="263"/>
      <c r="D923" s="262"/>
      <c r="E923" s="329"/>
      <c r="F923" s="330"/>
      <c r="G923" s="262"/>
      <c r="H923" s="280"/>
      <c r="I923" s="273"/>
      <c r="J923" s="280"/>
      <c r="K923" s="280"/>
      <c r="L923" s="280"/>
      <c r="M923" s="262"/>
      <c r="N923" s="273"/>
      <c r="O923" s="273"/>
      <c r="P923" s="262"/>
      <c r="Q923" s="273"/>
      <c r="R923" s="273"/>
      <c r="S923" s="262"/>
    </row>
    <row r="924" spans="1:19">
      <c r="A924" s="262"/>
      <c r="B924" s="320"/>
      <c r="C924" s="263"/>
      <c r="D924" s="262"/>
      <c r="E924" s="329"/>
      <c r="F924" s="322"/>
      <c r="G924" s="266"/>
      <c r="H924" s="280"/>
      <c r="I924" s="273"/>
      <c r="J924" s="280"/>
      <c r="K924" s="280"/>
      <c r="L924" s="280"/>
      <c r="M924" s="262"/>
      <c r="N924" s="273"/>
      <c r="O924" s="273"/>
      <c r="P924" s="262"/>
      <c r="Q924" s="273"/>
      <c r="R924" s="273"/>
      <c r="S924" s="262"/>
    </row>
    <row r="925" spans="1:19">
      <c r="A925" s="262"/>
      <c r="B925" s="320"/>
      <c r="C925" s="263"/>
      <c r="D925" s="262"/>
      <c r="E925" s="329"/>
      <c r="F925" s="322"/>
      <c r="G925" s="266"/>
      <c r="H925" s="280"/>
      <c r="I925" s="273"/>
      <c r="J925" s="280"/>
      <c r="K925" s="280"/>
      <c r="L925" s="280"/>
      <c r="M925" s="262"/>
      <c r="N925" s="273"/>
      <c r="O925" s="273"/>
      <c r="P925" s="262"/>
      <c r="Q925" s="273"/>
      <c r="R925" s="273"/>
      <c r="S925" s="262"/>
    </row>
    <row r="926" spans="1:19">
      <c r="A926" s="262"/>
      <c r="B926" s="320"/>
      <c r="C926" s="263"/>
      <c r="D926" s="262"/>
      <c r="E926" s="329"/>
      <c r="F926" s="322"/>
      <c r="G926" s="266"/>
      <c r="H926" s="280"/>
      <c r="I926" s="273"/>
      <c r="J926" s="280"/>
      <c r="K926" s="280"/>
      <c r="L926" s="280"/>
      <c r="M926" s="262"/>
      <c r="N926" s="273"/>
      <c r="O926" s="273"/>
      <c r="P926" s="262"/>
      <c r="Q926" s="273"/>
      <c r="R926" s="273"/>
      <c r="S926" s="262"/>
    </row>
    <row r="927" spans="1:19">
      <c r="A927" s="262"/>
      <c r="B927" s="320"/>
      <c r="C927" s="263"/>
      <c r="D927" s="262"/>
      <c r="E927" s="329"/>
      <c r="F927" s="322"/>
      <c r="G927" s="266"/>
      <c r="H927" s="280"/>
      <c r="I927" s="273"/>
      <c r="J927" s="280"/>
      <c r="K927" s="280"/>
      <c r="L927" s="280"/>
      <c r="M927" s="262"/>
      <c r="N927" s="273"/>
      <c r="O927" s="273"/>
      <c r="P927" s="262"/>
      <c r="Q927" s="273"/>
      <c r="R927" s="273"/>
      <c r="S927" s="262"/>
    </row>
    <row r="928" spans="1:19">
      <c r="A928" s="262"/>
      <c r="B928" s="320"/>
      <c r="C928" s="263"/>
      <c r="D928" s="262"/>
      <c r="E928" s="329"/>
      <c r="F928" s="322"/>
      <c r="G928" s="266"/>
      <c r="H928" s="280"/>
      <c r="I928" s="273"/>
      <c r="J928" s="280"/>
      <c r="K928" s="280"/>
      <c r="L928" s="280"/>
      <c r="M928" s="262"/>
      <c r="N928" s="273"/>
      <c r="O928" s="273"/>
      <c r="P928" s="262"/>
      <c r="Q928" s="273"/>
      <c r="R928" s="273"/>
      <c r="S928" s="262"/>
    </row>
    <row r="929" spans="1:19">
      <c r="A929" s="262"/>
      <c r="B929" s="320"/>
      <c r="C929" s="263"/>
      <c r="D929" s="262"/>
      <c r="E929" s="329"/>
      <c r="F929" s="322"/>
      <c r="G929" s="266"/>
      <c r="H929" s="280"/>
      <c r="I929" s="273"/>
      <c r="J929" s="280"/>
      <c r="K929" s="280"/>
      <c r="L929" s="280"/>
      <c r="M929" s="262"/>
      <c r="N929" s="273"/>
      <c r="O929" s="273"/>
      <c r="P929" s="262"/>
      <c r="Q929" s="273"/>
      <c r="R929" s="273"/>
      <c r="S929" s="262"/>
    </row>
    <row r="930" spans="1:19">
      <c r="A930" s="334"/>
      <c r="B930" s="335"/>
      <c r="C930" s="256"/>
      <c r="D930" s="255"/>
      <c r="E930" s="255"/>
      <c r="F930" s="255"/>
      <c r="G930" s="255"/>
      <c r="H930" s="336"/>
      <c r="I930" s="336"/>
      <c r="J930" s="336"/>
      <c r="K930" s="336"/>
      <c r="L930" s="336"/>
      <c r="M930" s="255"/>
      <c r="N930" s="283"/>
      <c r="O930" s="283"/>
      <c r="P930" s="255"/>
      <c r="Q930" s="283"/>
      <c r="R930" s="283"/>
      <c r="S930" s="255"/>
    </row>
    <row r="931" spans="1:19">
      <c r="A931" s="334"/>
      <c r="B931" s="335"/>
      <c r="C931" s="256"/>
      <c r="D931" s="255"/>
      <c r="E931" s="255"/>
      <c r="F931" s="255"/>
      <c r="G931" s="255"/>
      <c r="H931" s="283"/>
      <c r="I931" s="283"/>
      <c r="J931" s="283"/>
      <c r="K931" s="283"/>
      <c r="L931" s="283"/>
      <c r="M931" s="255"/>
      <c r="N931" s="283"/>
      <c r="O931" s="283"/>
      <c r="P931" s="255"/>
      <c r="Q931" s="283"/>
      <c r="R931" s="283"/>
      <c r="S931" s="255"/>
    </row>
    <row r="932" spans="1:19">
      <c r="A932" s="337"/>
      <c r="B932" s="338"/>
      <c r="C932" s="256"/>
      <c r="D932" s="255"/>
      <c r="E932" s="337"/>
      <c r="F932" s="337"/>
      <c r="G932" s="337"/>
      <c r="H932" s="283"/>
      <c r="I932" s="283"/>
      <c r="J932" s="283"/>
      <c r="K932" s="283"/>
      <c r="L932" s="283"/>
      <c r="M932" s="307"/>
      <c r="N932" s="345"/>
      <c r="O932" s="283"/>
      <c r="P932" s="307"/>
      <c r="Q932" s="283"/>
      <c r="R932" s="283"/>
      <c r="S932" s="348"/>
    </row>
    <row r="933" spans="1:19">
      <c r="A933" s="337"/>
      <c r="B933" s="338"/>
      <c r="C933" s="256"/>
      <c r="D933" s="255"/>
      <c r="E933" s="337"/>
      <c r="F933" s="337"/>
      <c r="G933" s="337"/>
      <c r="H933" s="283"/>
      <c r="I933" s="283"/>
      <c r="J933" s="283"/>
      <c r="K933" s="283"/>
      <c r="L933" s="283"/>
      <c r="M933" s="307"/>
      <c r="N933" s="345"/>
      <c r="O933" s="283"/>
      <c r="P933" s="307"/>
      <c r="Q933" s="283"/>
      <c r="R933" s="283"/>
      <c r="S933" s="348"/>
    </row>
    <row r="934" spans="1:19">
      <c r="A934" s="337"/>
      <c r="B934" s="338"/>
      <c r="C934" s="256"/>
      <c r="D934" s="255"/>
      <c r="E934" s="337"/>
      <c r="F934" s="337"/>
      <c r="G934" s="337"/>
      <c r="H934" s="283"/>
      <c r="I934" s="283"/>
      <c r="J934" s="283"/>
      <c r="K934" s="283"/>
      <c r="L934" s="283"/>
      <c r="M934" s="307"/>
      <c r="N934" s="345"/>
      <c r="O934" s="283"/>
      <c r="P934" s="307"/>
      <c r="Q934" s="283"/>
      <c r="R934" s="283"/>
      <c r="S934" s="348"/>
    </row>
    <row r="935" spans="1:19">
      <c r="A935" s="337"/>
      <c r="B935" s="338"/>
      <c r="C935" s="256"/>
      <c r="D935" s="255"/>
      <c r="E935" s="337"/>
      <c r="F935" s="337"/>
      <c r="G935" s="337"/>
      <c r="H935" s="283"/>
      <c r="I935" s="283"/>
      <c r="J935" s="283"/>
      <c r="K935" s="283"/>
      <c r="L935" s="283"/>
      <c r="M935" s="307"/>
      <c r="N935" s="345"/>
      <c r="O935" s="283"/>
      <c r="P935" s="307"/>
      <c r="Q935" s="283"/>
      <c r="R935" s="283"/>
      <c r="S935" s="348"/>
    </row>
    <row r="936" spans="1:19">
      <c r="A936" s="337"/>
      <c r="B936" s="338"/>
      <c r="C936" s="256"/>
      <c r="D936" s="255"/>
      <c r="E936" s="337"/>
      <c r="F936" s="337"/>
      <c r="G936" s="337"/>
      <c r="H936" s="283"/>
      <c r="I936" s="283"/>
      <c r="J936" s="283"/>
      <c r="K936" s="283"/>
      <c r="L936" s="283"/>
      <c r="M936" s="307"/>
      <c r="N936" s="345"/>
      <c r="O936" s="283"/>
      <c r="P936" s="307"/>
      <c r="Q936" s="283"/>
      <c r="R936" s="283"/>
      <c r="S936" s="348"/>
    </row>
    <row r="937" spans="1:19">
      <c r="A937" s="337"/>
      <c r="B937" s="338"/>
      <c r="C937" s="256"/>
      <c r="D937" s="255"/>
      <c r="E937" s="337"/>
      <c r="F937" s="337"/>
      <c r="G937" s="337"/>
      <c r="H937" s="283"/>
      <c r="I937" s="283"/>
      <c r="J937" s="283"/>
      <c r="K937" s="283"/>
      <c r="L937" s="283"/>
      <c r="M937" s="307"/>
      <c r="N937" s="345"/>
      <c r="O937" s="283"/>
      <c r="P937" s="307"/>
      <c r="Q937" s="283"/>
      <c r="R937" s="283"/>
      <c r="S937" s="348"/>
    </row>
    <row r="938" spans="1:19">
      <c r="A938" s="337"/>
      <c r="B938" s="338"/>
      <c r="C938" s="256"/>
      <c r="D938" s="255"/>
      <c r="E938" s="337"/>
      <c r="F938" s="337"/>
      <c r="G938" s="337"/>
      <c r="H938" s="283"/>
      <c r="I938" s="283"/>
      <c r="J938" s="283"/>
      <c r="K938" s="283"/>
      <c r="L938" s="283"/>
      <c r="M938" s="307"/>
      <c r="N938" s="345"/>
      <c r="O938" s="283"/>
      <c r="P938" s="307"/>
      <c r="Q938" s="283"/>
      <c r="R938" s="283"/>
      <c r="S938" s="348"/>
    </row>
    <row r="939" spans="1:19">
      <c r="A939" s="337"/>
      <c r="B939" s="338"/>
      <c r="C939" s="256"/>
      <c r="D939" s="255"/>
      <c r="E939" s="337"/>
      <c r="F939" s="337"/>
      <c r="G939" s="337"/>
      <c r="H939" s="283"/>
      <c r="I939" s="283"/>
      <c r="J939" s="283"/>
      <c r="K939" s="283"/>
      <c r="L939" s="283"/>
      <c r="M939" s="307"/>
      <c r="N939" s="345"/>
      <c r="O939" s="283"/>
      <c r="P939" s="307"/>
      <c r="Q939" s="283"/>
      <c r="R939" s="283"/>
      <c r="S939" s="348"/>
    </row>
    <row r="940" spans="1:19">
      <c r="A940" s="337"/>
      <c r="B940" s="338"/>
      <c r="C940" s="256"/>
      <c r="D940" s="255"/>
      <c r="E940" s="337"/>
      <c r="F940" s="337"/>
      <c r="G940" s="337"/>
      <c r="H940" s="283"/>
      <c r="I940" s="283"/>
      <c r="J940" s="283"/>
      <c r="K940" s="283"/>
      <c r="L940" s="283"/>
      <c r="M940" s="307"/>
      <c r="N940" s="345"/>
      <c r="O940" s="283"/>
      <c r="P940" s="307"/>
      <c r="Q940" s="283"/>
      <c r="R940" s="283"/>
      <c r="S940" s="348"/>
    </row>
    <row r="941" spans="1:19">
      <c r="A941" s="337"/>
      <c r="B941" s="338"/>
      <c r="C941" s="256"/>
      <c r="D941" s="255"/>
      <c r="E941" s="337"/>
      <c r="F941" s="337"/>
      <c r="G941" s="337"/>
      <c r="H941" s="283"/>
      <c r="I941" s="283"/>
      <c r="J941" s="283"/>
      <c r="K941" s="283"/>
      <c r="L941" s="283"/>
      <c r="M941" s="307"/>
      <c r="N941" s="345"/>
      <c r="O941" s="283"/>
      <c r="P941" s="307"/>
      <c r="Q941" s="283"/>
      <c r="R941" s="283"/>
      <c r="S941" s="348"/>
    </row>
    <row r="942" spans="1:19">
      <c r="A942" s="337"/>
      <c r="B942" s="338"/>
      <c r="C942" s="256"/>
      <c r="D942" s="255"/>
      <c r="E942" s="337"/>
      <c r="F942" s="337"/>
      <c r="G942" s="337"/>
      <c r="H942" s="283"/>
      <c r="I942" s="283"/>
      <c r="J942" s="283"/>
      <c r="K942" s="283"/>
      <c r="L942" s="283"/>
      <c r="M942" s="307"/>
      <c r="N942" s="345"/>
      <c r="O942" s="283"/>
      <c r="P942" s="307"/>
      <c r="Q942" s="283"/>
      <c r="R942" s="283"/>
      <c r="S942" s="348"/>
    </row>
    <row r="943" spans="1:19">
      <c r="A943" s="334"/>
      <c r="B943" s="335"/>
      <c r="C943" s="256"/>
      <c r="D943" s="255"/>
      <c r="E943" s="257"/>
      <c r="F943" s="257"/>
      <c r="G943" s="257"/>
      <c r="H943" s="336"/>
      <c r="I943" s="336"/>
      <c r="J943" s="336"/>
      <c r="K943" s="336"/>
      <c r="L943" s="336"/>
      <c r="M943" s="257"/>
      <c r="N943" s="346"/>
      <c r="O943" s="346"/>
      <c r="P943" s="255"/>
      <c r="Q943" s="283"/>
      <c r="R943" s="283"/>
      <c r="S943" s="255"/>
    </row>
    <row r="944" spans="1:19">
      <c r="A944" s="339"/>
      <c r="B944" s="340"/>
      <c r="C944" s="340"/>
      <c r="D944" s="257"/>
      <c r="E944" s="257"/>
      <c r="F944" s="257"/>
      <c r="G944" s="257"/>
      <c r="H944" s="341"/>
      <c r="I944" s="283"/>
      <c r="J944" s="341"/>
      <c r="K944" s="341"/>
      <c r="L944" s="341"/>
      <c r="M944" s="257"/>
      <c r="N944" s="346"/>
      <c r="O944" s="346"/>
      <c r="P944" s="257"/>
      <c r="Q944" s="341"/>
      <c r="R944" s="341"/>
      <c r="S944" s="255"/>
    </row>
    <row r="945" spans="1:19">
      <c r="A945" s="339"/>
      <c r="B945" s="340"/>
      <c r="C945" s="340"/>
      <c r="D945" s="257"/>
      <c r="E945" s="257"/>
      <c r="F945" s="257"/>
      <c r="G945" s="257"/>
      <c r="H945" s="341"/>
      <c r="I945" s="283"/>
      <c r="J945" s="341"/>
      <c r="K945" s="341"/>
      <c r="L945" s="341"/>
      <c r="M945" s="257"/>
      <c r="N945" s="346"/>
      <c r="O945" s="346"/>
      <c r="P945" s="257"/>
      <c r="Q945" s="341"/>
      <c r="R945" s="341"/>
      <c r="S945" s="255"/>
    </row>
    <row r="946" spans="1:19">
      <c r="A946" s="339"/>
      <c r="B946" s="340"/>
      <c r="C946" s="340"/>
      <c r="D946" s="257"/>
      <c r="E946" s="257"/>
      <c r="F946" s="257"/>
      <c r="G946" s="257"/>
      <c r="H946" s="341"/>
      <c r="I946" s="283"/>
      <c r="J946" s="341"/>
      <c r="K946" s="341"/>
      <c r="L946" s="341"/>
      <c r="M946" s="257"/>
      <c r="N946" s="346"/>
      <c r="O946" s="346"/>
      <c r="P946" s="257"/>
      <c r="Q946" s="341"/>
      <c r="R946" s="341"/>
      <c r="S946" s="255"/>
    </row>
    <row r="947" spans="1:19">
      <c r="A947" s="339"/>
      <c r="B947" s="340"/>
      <c r="C947" s="340"/>
      <c r="D947" s="257"/>
      <c r="E947" s="257"/>
      <c r="F947" s="257"/>
      <c r="G947" s="257"/>
      <c r="H947" s="341"/>
      <c r="I947" s="283"/>
      <c r="J947" s="341"/>
      <c r="K947" s="341"/>
      <c r="L947" s="341"/>
      <c r="M947" s="257"/>
      <c r="N947" s="346"/>
      <c r="O947" s="346"/>
      <c r="P947" s="257"/>
      <c r="Q947" s="341"/>
      <c r="R947" s="341"/>
      <c r="S947" s="255"/>
    </row>
    <row r="948" spans="1:19">
      <c r="A948" s="339"/>
      <c r="B948" s="340"/>
      <c r="C948" s="340"/>
      <c r="D948" s="257"/>
      <c r="E948" s="257"/>
      <c r="F948" s="257"/>
      <c r="G948" s="257"/>
      <c r="H948" s="341"/>
      <c r="I948" s="283"/>
      <c r="J948" s="341"/>
      <c r="K948" s="341"/>
      <c r="L948" s="341"/>
      <c r="M948" s="257"/>
      <c r="N948" s="346"/>
      <c r="O948" s="346"/>
      <c r="P948" s="257"/>
      <c r="Q948" s="341"/>
      <c r="R948" s="341"/>
      <c r="S948" s="255"/>
    </row>
    <row r="949" spans="1:19">
      <c r="A949" s="339"/>
      <c r="B949" s="340"/>
      <c r="C949" s="340"/>
      <c r="D949" s="257"/>
      <c r="E949" s="257"/>
      <c r="F949" s="257"/>
      <c r="G949" s="257"/>
      <c r="H949" s="341"/>
      <c r="I949" s="283"/>
      <c r="J949" s="341"/>
      <c r="K949" s="341"/>
      <c r="L949" s="341"/>
      <c r="M949" s="257"/>
      <c r="N949" s="346"/>
      <c r="O949" s="346"/>
      <c r="P949" s="257"/>
      <c r="Q949" s="341"/>
      <c r="R949" s="341"/>
      <c r="S949" s="255"/>
    </row>
    <row r="950" spans="1:19">
      <c r="A950" s="339"/>
      <c r="B950" s="340"/>
      <c r="C950" s="340"/>
      <c r="D950" s="257"/>
      <c r="E950" s="257"/>
      <c r="F950" s="257"/>
      <c r="G950" s="257"/>
      <c r="H950" s="341"/>
      <c r="I950" s="283"/>
      <c r="J950" s="341"/>
      <c r="K950" s="341"/>
      <c r="L950" s="341"/>
      <c r="M950" s="257"/>
      <c r="N950" s="346"/>
      <c r="O950" s="346"/>
      <c r="P950" s="257"/>
      <c r="Q950" s="341"/>
      <c r="R950" s="341"/>
      <c r="S950" s="255"/>
    </row>
    <row r="951" spans="1:19">
      <c r="A951" s="339"/>
      <c r="B951" s="340"/>
      <c r="C951" s="340"/>
      <c r="D951" s="257"/>
      <c r="E951" s="257"/>
      <c r="F951" s="257"/>
      <c r="G951" s="257"/>
      <c r="H951" s="341"/>
      <c r="I951" s="283"/>
      <c r="J951" s="341"/>
      <c r="K951" s="341"/>
      <c r="L951" s="341"/>
      <c r="M951" s="257"/>
      <c r="N951" s="346"/>
      <c r="O951" s="346"/>
      <c r="P951" s="257"/>
      <c r="Q951" s="341"/>
      <c r="R951" s="341"/>
      <c r="S951" s="255"/>
    </row>
    <row r="952" spans="1:19">
      <c r="A952" s="339"/>
      <c r="B952" s="340"/>
      <c r="C952" s="340"/>
      <c r="D952" s="257"/>
      <c r="E952" s="257"/>
      <c r="F952" s="257"/>
      <c r="G952" s="257"/>
      <c r="H952" s="341"/>
      <c r="I952" s="283"/>
      <c r="J952" s="341"/>
      <c r="K952" s="341"/>
      <c r="L952" s="341"/>
      <c r="M952" s="257"/>
      <c r="N952" s="346"/>
      <c r="O952" s="346"/>
      <c r="P952" s="257"/>
      <c r="Q952" s="341"/>
      <c r="R952" s="341"/>
      <c r="S952" s="255"/>
    </row>
    <row r="953" spans="1:19">
      <c r="A953" s="339"/>
      <c r="B953" s="340"/>
      <c r="C953" s="340"/>
      <c r="D953" s="257"/>
      <c r="E953" s="257"/>
      <c r="F953" s="257"/>
      <c r="G953" s="257"/>
      <c r="H953" s="341"/>
      <c r="I953" s="283"/>
      <c r="J953" s="341"/>
      <c r="K953" s="341"/>
      <c r="L953" s="341"/>
      <c r="M953" s="257"/>
      <c r="N953" s="346"/>
      <c r="O953" s="346"/>
      <c r="P953" s="257"/>
      <c r="Q953" s="341"/>
      <c r="R953" s="341"/>
      <c r="S953" s="255"/>
    </row>
    <row r="954" spans="1:19">
      <c r="A954" s="339"/>
      <c r="B954" s="340"/>
      <c r="C954" s="340"/>
      <c r="D954" s="257"/>
      <c r="E954" s="257"/>
      <c r="F954" s="257"/>
      <c r="G954" s="257"/>
      <c r="H954" s="341"/>
      <c r="I954" s="283"/>
      <c r="J954" s="341"/>
      <c r="K954" s="341"/>
      <c r="L954" s="341"/>
      <c r="M954" s="257"/>
      <c r="N954" s="346"/>
      <c r="O954" s="346"/>
      <c r="P954" s="257"/>
      <c r="Q954" s="341"/>
      <c r="R954" s="341"/>
      <c r="S954" s="255"/>
    </row>
    <row r="955" spans="1:19">
      <c r="A955" s="339"/>
      <c r="B955" s="342"/>
      <c r="C955" s="340"/>
      <c r="D955" s="257"/>
      <c r="E955" s="257"/>
      <c r="F955" s="257"/>
      <c r="G955" s="257"/>
      <c r="H955" s="343"/>
      <c r="I955" s="336"/>
      <c r="J955" s="343"/>
      <c r="K955" s="343"/>
      <c r="L955" s="343"/>
      <c r="M955" s="257"/>
      <c r="N955" s="346"/>
      <c r="O955" s="346"/>
      <c r="P955" s="257"/>
      <c r="Q955" s="341"/>
      <c r="R955" s="341"/>
      <c r="S955" s="255"/>
    </row>
    <row r="956" spans="1:19">
      <c r="A956" s="339"/>
      <c r="B956" s="340"/>
      <c r="C956" s="340"/>
      <c r="D956" s="257"/>
      <c r="E956" s="263"/>
      <c r="F956" s="257"/>
      <c r="G956" s="257"/>
      <c r="H956" s="341"/>
      <c r="I956" s="283"/>
      <c r="J956" s="341"/>
      <c r="K956" s="341"/>
      <c r="L956" s="341"/>
      <c r="M956" s="307"/>
      <c r="N956" s="347"/>
      <c r="O956" s="347"/>
      <c r="P956" s="307"/>
      <c r="Q956" s="341"/>
      <c r="R956" s="341"/>
      <c r="S956" s="255"/>
    </row>
    <row r="957" spans="1:19">
      <c r="A957" s="339"/>
      <c r="B957" s="340"/>
      <c r="C957" s="340"/>
      <c r="D957" s="257"/>
      <c r="E957" s="263"/>
      <c r="F957" s="257"/>
      <c r="G957" s="257"/>
      <c r="H957" s="341"/>
      <c r="I957" s="283"/>
      <c r="J957" s="341"/>
      <c r="K957" s="341"/>
      <c r="L957" s="341"/>
      <c r="M957" s="307"/>
      <c r="N957" s="347"/>
      <c r="O957" s="347"/>
      <c r="P957" s="307"/>
      <c r="Q957" s="304"/>
      <c r="R957" s="304"/>
      <c r="S957" s="298"/>
    </row>
    <row r="958" spans="1:19">
      <c r="A958" s="339"/>
      <c r="B958" s="256"/>
      <c r="C958" s="344"/>
      <c r="D958" s="255"/>
      <c r="E958" s="255"/>
      <c r="F958" s="297"/>
      <c r="G958" s="297"/>
      <c r="H958" s="283"/>
      <c r="I958" s="283"/>
      <c r="J958" s="283"/>
      <c r="K958" s="283"/>
      <c r="L958" s="283"/>
      <c r="M958" s="255"/>
      <c r="N958" s="283"/>
      <c r="O958" s="283"/>
      <c r="P958" s="255"/>
      <c r="Q958" s="283"/>
      <c r="R958" s="283"/>
      <c r="S958" s="297"/>
    </row>
    <row r="959" spans="1:19">
      <c r="A959" s="339"/>
      <c r="B959" s="256"/>
      <c r="C959" s="344"/>
      <c r="D959" s="255"/>
      <c r="E959" s="255"/>
      <c r="F959" s="297"/>
      <c r="G959" s="297"/>
      <c r="H959" s="283"/>
      <c r="I959" s="283"/>
      <c r="J959" s="283"/>
      <c r="K959" s="283"/>
      <c r="L959" s="283"/>
      <c r="M959" s="255"/>
      <c r="N959" s="283"/>
      <c r="O959" s="283"/>
      <c r="P959" s="255"/>
      <c r="Q959" s="283"/>
      <c r="R959" s="283"/>
      <c r="S959" s="297"/>
    </row>
    <row r="960" spans="1:19">
      <c r="A960" s="339"/>
      <c r="B960" s="256"/>
      <c r="C960" s="344"/>
      <c r="D960" s="255"/>
      <c r="E960" s="255"/>
      <c r="F960" s="297"/>
      <c r="G960" s="297"/>
      <c r="H960" s="283"/>
      <c r="I960" s="283"/>
      <c r="J960" s="283"/>
      <c r="K960" s="283"/>
      <c r="L960" s="283"/>
      <c r="M960" s="255"/>
      <c r="N960" s="283"/>
      <c r="O960" s="283"/>
      <c r="P960" s="255"/>
      <c r="Q960" s="283"/>
      <c r="R960" s="283"/>
      <c r="S960" s="297"/>
    </row>
    <row r="961" spans="1:19">
      <c r="A961" s="339"/>
      <c r="B961" s="256"/>
      <c r="C961" s="344"/>
      <c r="D961" s="255"/>
      <c r="E961" s="255"/>
      <c r="F961" s="297"/>
      <c r="G961" s="297"/>
      <c r="H961" s="283"/>
      <c r="I961" s="283"/>
      <c r="J961" s="283"/>
      <c r="K961" s="283"/>
      <c r="L961" s="283"/>
      <c r="M961" s="255"/>
      <c r="N961" s="283"/>
      <c r="O961" s="283"/>
      <c r="P961" s="255"/>
      <c r="Q961" s="283"/>
      <c r="R961" s="283"/>
      <c r="S961" s="297"/>
    </row>
    <row r="962" spans="1:19">
      <c r="A962" s="339"/>
      <c r="B962" s="256"/>
      <c r="C962" s="344"/>
      <c r="D962" s="255"/>
      <c r="E962" s="255"/>
      <c r="F962" s="297"/>
      <c r="G962" s="297"/>
      <c r="H962" s="283"/>
      <c r="I962" s="283"/>
      <c r="J962" s="283"/>
      <c r="K962" s="283"/>
      <c r="L962" s="283"/>
      <c r="M962" s="255"/>
      <c r="N962" s="283"/>
      <c r="O962" s="283"/>
      <c r="P962" s="255"/>
      <c r="Q962" s="283"/>
      <c r="R962" s="283"/>
      <c r="S962" s="297"/>
    </row>
    <row r="963" spans="1:19">
      <c r="A963" s="339"/>
      <c r="B963" s="256"/>
      <c r="C963" s="344"/>
      <c r="D963" s="255"/>
      <c r="E963" s="255"/>
      <c r="F963" s="297"/>
      <c r="G963" s="297"/>
      <c r="H963" s="283"/>
      <c r="I963" s="283"/>
      <c r="J963" s="283"/>
      <c r="K963" s="283"/>
      <c r="L963" s="283"/>
      <c r="M963" s="255"/>
      <c r="N963" s="283"/>
      <c r="O963" s="283"/>
      <c r="P963" s="255"/>
      <c r="Q963" s="283"/>
      <c r="R963" s="283"/>
      <c r="S963" s="297"/>
    </row>
    <row r="964" spans="1:19">
      <c r="A964" s="339"/>
      <c r="B964" s="256"/>
      <c r="C964" s="344"/>
      <c r="D964" s="255"/>
      <c r="E964" s="255"/>
      <c r="F964" s="297"/>
      <c r="G964" s="297"/>
      <c r="H964" s="283"/>
      <c r="I964" s="283"/>
      <c r="J964" s="283"/>
      <c r="K964" s="283"/>
      <c r="L964" s="283"/>
      <c r="M964" s="255"/>
      <c r="N964" s="283"/>
      <c r="O964" s="283"/>
      <c r="P964" s="255"/>
      <c r="Q964" s="283"/>
      <c r="R964" s="283"/>
      <c r="S964" s="297"/>
    </row>
    <row r="965" spans="1:19">
      <c r="A965" s="339"/>
      <c r="B965" s="256"/>
      <c r="C965" s="344"/>
      <c r="D965" s="255"/>
      <c r="E965" s="255"/>
      <c r="F965" s="297"/>
      <c r="G965" s="297"/>
      <c r="H965" s="283"/>
      <c r="I965" s="283"/>
      <c r="J965" s="283"/>
      <c r="K965" s="283"/>
      <c r="L965" s="283"/>
      <c r="M965" s="255"/>
      <c r="N965" s="283"/>
      <c r="O965" s="283"/>
      <c r="P965" s="255"/>
      <c r="Q965" s="283"/>
      <c r="R965" s="283"/>
      <c r="S965" s="297"/>
    </row>
    <row r="966" spans="1:19">
      <c r="A966" s="339"/>
      <c r="B966" s="256"/>
      <c r="C966" s="344"/>
      <c r="D966" s="255"/>
      <c r="E966" s="255"/>
      <c r="F966" s="297"/>
      <c r="G966" s="297"/>
      <c r="H966" s="283"/>
      <c r="I966" s="283"/>
      <c r="J966" s="283"/>
      <c r="K966" s="283"/>
      <c r="L966" s="283"/>
      <c r="M966" s="255"/>
      <c r="N966" s="283"/>
      <c r="O966" s="283"/>
      <c r="P966" s="255"/>
      <c r="Q966" s="283"/>
      <c r="R966" s="283"/>
      <c r="S966" s="297"/>
    </row>
    <row r="967" spans="1:19">
      <c r="A967" s="339"/>
      <c r="B967" s="256"/>
      <c r="C967" s="344"/>
      <c r="D967" s="255"/>
      <c r="E967" s="255"/>
      <c r="F967" s="297"/>
      <c r="G967" s="297"/>
      <c r="H967" s="283"/>
      <c r="I967" s="283"/>
      <c r="J967" s="283"/>
      <c r="K967" s="283"/>
      <c r="L967" s="283"/>
      <c r="M967" s="255"/>
      <c r="N967" s="283"/>
      <c r="O967" s="283"/>
      <c r="P967" s="255"/>
      <c r="Q967" s="283"/>
      <c r="R967" s="283"/>
      <c r="S967" s="297"/>
    </row>
    <row r="968" spans="1:19">
      <c r="A968" s="339"/>
      <c r="B968" s="256"/>
      <c r="C968" s="344"/>
      <c r="D968" s="255"/>
      <c r="E968" s="255"/>
      <c r="F968" s="297"/>
      <c r="G968" s="297"/>
      <c r="H968" s="283"/>
      <c r="I968" s="283"/>
      <c r="J968" s="283"/>
      <c r="K968" s="283"/>
      <c r="L968" s="283"/>
      <c r="M968" s="255"/>
      <c r="N968" s="283"/>
      <c r="O968" s="283"/>
      <c r="P968" s="255"/>
      <c r="Q968" s="283"/>
      <c r="R968" s="283"/>
      <c r="S968" s="297"/>
    </row>
    <row r="969" spans="1:19">
      <c r="A969" s="339"/>
      <c r="B969" s="256"/>
      <c r="C969" s="344"/>
      <c r="D969" s="255"/>
      <c r="E969" s="255"/>
      <c r="F969" s="297"/>
      <c r="G969" s="297"/>
      <c r="H969" s="283"/>
      <c r="I969" s="283"/>
      <c r="J969" s="283"/>
      <c r="K969" s="283"/>
      <c r="L969" s="283"/>
      <c r="M969" s="255"/>
      <c r="N969" s="283"/>
      <c r="O969" s="283"/>
      <c r="P969" s="255"/>
      <c r="Q969" s="283"/>
      <c r="R969" s="283"/>
      <c r="S969" s="297"/>
    </row>
    <row r="970" spans="1:19">
      <c r="A970" s="339"/>
      <c r="B970" s="256"/>
      <c r="C970" s="344"/>
      <c r="D970" s="255"/>
      <c r="E970" s="255"/>
      <c r="F970" s="297"/>
      <c r="G970" s="297"/>
      <c r="H970" s="283"/>
      <c r="I970" s="283"/>
      <c r="J970" s="283"/>
      <c r="K970" s="283"/>
      <c r="L970" s="283"/>
      <c r="M970" s="255"/>
      <c r="N970" s="283"/>
      <c r="O970" s="283"/>
      <c r="P970" s="255"/>
      <c r="Q970" s="283"/>
      <c r="R970" s="283"/>
      <c r="S970" s="297"/>
    </row>
    <row r="971" spans="1:19">
      <c r="A971" s="339"/>
      <c r="B971" s="256"/>
      <c r="C971" s="344"/>
      <c r="D971" s="255"/>
      <c r="E971" s="255"/>
      <c r="F971" s="297"/>
      <c r="G971" s="297"/>
      <c r="H971" s="283"/>
      <c r="I971" s="283"/>
      <c r="J971" s="283"/>
      <c r="K971" s="283"/>
      <c r="L971" s="283"/>
      <c r="M971" s="255"/>
      <c r="N971" s="283"/>
      <c r="O971" s="283"/>
      <c r="P971" s="255"/>
      <c r="Q971" s="283"/>
      <c r="R971" s="283"/>
      <c r="S971" s="297"/>
    </row>
    <row r="972" spans="1:19">
      <c r="A972" s="339"/>
      <c r="B972" s="256"/>
      <c r="C972" s="344"/>
      <c r="D972" s="255"/>
      <c r="E972" s="255"/>
      <c r="F972" s="297"/>
      <c r="G972" s="297"/>
      <c r="H972" s="283"/>
      <c r="I972" s="283"/>
      <c r="J972" s="283"/>
      <c r="K972" s="283"/>
      <c r="L972" s="283"/>
      <c r="M972" s="255"/>
      <c r="N972" s="283"/>
      <c r="O972" s="283"/>
      <c r="P972" s="255"/>
      <c r="Q972" s="283"/>
      <c r="R972" s="283"/>
      <c r="S972" s="297"/>
    </row>
    <row r="973" spans="1:19">
      <c r="A973" s="339"/>
      <c r="B973" s="256"/>
      <c r="C973" s="344"/>
      <c r="D973" s="255"/>
      <c r="E973" s="255"/>
      <c r="F973" s="297"/>
      <c r="G973" s="297"/>
      <c r="H973" s="283"/>
      <c r="I973" s="283"/>
      <c r="J973" s="283"/>
      <c r="K973" s="283"/>
      <c r="L973" s="283"/>
      <c r="M973" s="255"/>
      <c r="N973" s="283"/>
      <c r="O973" s="283"/>
      <c r="P973" s="255"/>
      <c r="Q973" s="283"/>
      <c r="R973" s="283"/>
      <c r="S973" s="297"/>
    </row>
    <row r="974" spans="1:19">
      <c r="A974" s="339"/>
      <c r="B974" s="256"/>
      <c r="C974" s="344"/>
      <c r="D974" s="255"/>
      <c r="E974" s="255"/>
      <c r="F974" s="297"/>
      <c r="G974" s="297"/>
      <c r="H974" s="283"/>
      <c r="I974" s="283"/>
      <c r="J974" s="283"/>
      <c r="K974" s="283"/>
      <c r="L974" s="283"/>
      <c r="M974" s="255"/>
      <c r="N974" s="283"/>
      <c r="O974" s="283"/>
      <c r="P974" s="255"/>
      <c r="Q974" s="283"/>
      <c r="R974" s="283"/>
      <c r="S974" s="297"/>
    </row>
    <row r="975" spans="1:19">
      <c r="A975" s="339"/>
      <c r="B975" s="256"/>
      <c r="C975" s="344"/>
      <c r="D975" s="255"/>
      <c r="E975" s="255"/>
      <c r="F975" s="297"/>
      <c r="G975" s="297"/>
      <c r="H975" s="283"/>
      <c r="I975" s="283"/>
      <c r="J975" s="283"/>
      <c r="K975" s="283"/>
      <c r="L975" s="283"/>
      <c r="M975" s="255"/>
      <c r="N975" s="283"/>
      <c r="O975" s="283"/>
      <c r="P975" s="255"/>
      <c r="Q975" s="283"/>
      <c r="R975" s="283"/>
      <c r="S975" s="297"/>
    </row>
    <row r="976" spans="1:19">
      <c r="A976" s="339"/>
      <c r="B976" s="256"/>
      <c r="C976" s="344"/>
      <c r="D976" s="255"/>
      <c r="E976" s="255"/>
      <c r="F976" s="297"/>
      <c r="G976" s="297"/>
      <c r="H976" s="283"/>
      <c r="I976" s="283"/>
      <c r="J976" s="283"/>
      <c r="K976" s="283"/>
      <c r="L976" s="283"/>
      <c r="M976" s="255"/>
      <c r="N976" s="283"/>
      <c r="O976" s="283"/>
      <c r="P976" s="255"/>
      <c r="Q976" s="283"/>
      <c r="R976" s="283"/>
      <c r="S976" s="297"/>
    </row>
    <row r="977" spans="1:19">
      <c r="A977" s="339"/>
      <c r="B977" s="256"/>
      <c r="C977" s="344"/>
      <c r="D977" s="255"/>
      <c r="E977" s="255"/>
      <c r="F977" s="297"/>
      <c r="G977" s="297"/>
      <c r="H977" s="283"/>
      <c r="I977" s="283"/>
      <c r="J977" s="283"/>
      <c r="K977" s="283"/>
      <c r="L977" s="283"/>
      <c r="M977" s="255"/>
      <c r="N977" s="283"/>
      <c r="O977" s="283"/>
      <c r="P977" s="255"/>
      <c r="Q977" s="283"/>
      <c r="R977" s="283"/>
      <c r="S977" s="297"/>
    </row>
    <row r="978" spans="1:19">
      <c r="A978" s="339"/>
      <c r="B978" s="256"/>
      <c r="C978" s="344"/>
      <c r="D978" s="255"/>
      <c r="E978" s="255"/>
      <c r="F978" s="297"/>
      <c r="G978" s="297"/>
      <c r="H978" s="283"/>
      <c r="I978" s="283"/>
      <c r="J978" s="283"/>
      <c r="K978" s="283"/>
      <c r="L978" s="283"/>
      <c r="M978" s="255"/>
      <c r="N978" s="283"/>
      <c r="O978" s="283"/>
      <c r="P978" s="255"/>
      <c r="Q978" s="283"/>
      <c r="R978" s="283"/>
      <c r="S978" s="297"/>
    </row>
    <row r="979" spans="1:19">
      <c r="A979" s="339"/>
      <c r="B979" s="256"/>
      <c r="C979" s="344"/>
      <c r="D979" s="255"/>
      <c r="E979" s="255"/>
      <c r="F979" s="297"/>
      <c r="G979" s="297"/>
      <c r="H979" s="283"/>
      <c r="I979" s="283"/>
      <c r="J979" s="283"/>
      <c r="K979" s="283"/>
      <c r="L979" s="283"/>
      <c r="M979" s="255"/>
      <c r="N979" s="283"/>
      <c r="O979" s="283"/>
      <c r="P979" s="255"/>
      <c r="Q979" s="283"/>
      <c r="R979" s="283"/>
      <c r="S979" s="297"/>
    </row>
    <row r="980" spans="1:19">
      <c r="A980" s="255"/>
      <c r="B980" s="335"/>
      <c r="C980" s="340"/>
      <c r="D980" s="257"/>
      <c r="E980" s="257"/>
      <c r="F980" s="257"/>
      <c r="G980" s="257"/>
      <c r="H980" s="341"/>
      <c r="I980" s="283"/>
      <c r="J980" s="341"/>
      <c r="K980" s="341"/>
      <c r="L980" s="341"/>
      <c r="M980" s="257"/>
      <c r="N980" s="346"/>
      <c r="O980" s="347"/>
      <c r="P980" s="347"/>
      <c r="Q980" s="341"/>
      <c r="R980" s="341"/>
      <c r="S980" s="255"/>
    </row>
    <row r="981" spans="1:19">
      <c r="A981" s="349"/>
      <c r="B981" s="342"/>
      <c r="C981" s="340"/>
      <c r="D981" s="257"/>
      <c r="E981" s="257"/>
      <c r="F981" s="257"/>
      <c r="G981" s="257"/>
      <c r="H981" s="343"/>
      <c r="I981" s="343"/>
      <c r="J981" s="343"/>
      <c r="K981" s="343"/>
      <c r="L981" s="343"/>
      <c r="M981" s="257"/>
      <c r="N981" s="341"/>
      <c r="O981" s="341"/>
      <c r="P981" s="257"/>
      <c r="Q981" s="341"/>
      <c r="R981" s="341"/>
      <c r="S981" s="257"/>
    </row>
    <row r="982" spans="1:19">
      <c r="A982" s="350"/>
      <c r="B982" s="340"/>
      <c r="C982" s="340"/>
      <c r="D982" s="257"/>
      <c r="E982" s="257"/>
      <c r="F982" s="257"/>
      <c r="G982" s="257"/>
      <c r="H982" s="341"/>
      <c r="I982" s="341"/>
      <c r="J982" s="341"/>
      <c r="K982" s="341"/>
      <c r="L982" s="341"/>
      <c r="M982" s="257"/>
      <c r="N982" s="283"/>
      <c r="O982" s="283"/>
      <c r="P982" s="257"/>
      <c r="Q982" s="341"/>
      <c r="R982" s="341"/>
      <c r="S982" s="255"/>
    </row>
    <row r="983" spans="1:19">
      <c r="A983" s="350"/>
      <c r="B983" s="340"/>
      <c r="C983" s="340"/>
      <c r="D983" s="257"/>
      <c r="E983" s="257"/>
      <c r="F983" s="257"/>
      <c r="G983" s="257"/>
      <c r="H983" s="341"/>
      <c r="I983" s="341"/>
      <c r="J983" s="341"/>
      <c r="K983" s="341"/>
      <c r="L983" s="341"/>
      <c r="M983" s="257"/>
      <c r="N983" s="283"/>
      <c r="O983" s="283"/>
      <c r="P983" s="257"/>
      <c r="Q983" s="341"/>
      <c r="R983" s="341"/>
      <c r="S983" s="255"/>
    </row>
    <row r="984" spans="1:19">
      <c r="A984" s="350"/>
      <c r="B984" s="340"/>
      <c r="C984" s="340"/>
      <c r="D984" s="257"/>
      <c r="E984" s="257"/>
      <c r="F984" s="257"/>
      <c r="G984" s="257"/>
      <c r="H984" s="341"/>
      <c r="I984" s="341"/>
      <c r="J984" s="341"/>
      <c r="K984" s="341"/>
      <c r="L984" s="341"/>
      <c r="M984" s="257"/>
      <c r="N984" s="283"/>
      <c r="O984" s="283"/>
      <c r="P984" s="257"/>
      <c r="Q984" s="341"/>
      <c r="R984" s="341"/>
      <c r="S984" s="255"/>
    </row>
    <row r="985" spans="1:19">
      <c r="A985" s="350"/>
      <c r="B985" s="340"/>
      <c r="C985" s="340"/>
      <c r="D985" s="257"/>
      <c r="E985" s="257"/>
      <c r="F985" s="257"/>
      <c r="G985" s="257"/>
      <c r="H985" s="341"/>
      <c r="I985" s="341"/>
      <c r="J985" s="341"/>
      <c r="K985" s="341"/>
      <c r="L985" s="341"/>
      <c r="M985" s="257"/>
      <c r="N985" s="283"/>
      <c r="O985" s="283"/>
      <c r="P985" s="257"/>
      <c r="Q985" s="341"/>
      <c r="R985" s="341"/>
      <c r="S985" s="255"/>
    </row>
    <row r="986" spans="1:19">
      <c r="A986" s="350"/>
      <c r="B986" s="340"/>
      <c r="C986" s="340"/>
      <c r="D986" s="257"/>
      <c r="E986" s="257"/>
      <c r="F986" s="257"/>
      <c r="G986" s="257"/>
      <c r="H986" s="341"/>
      <c r="I986" s="341"/>
      <c r="J986" s="341"/>
      <c r="K986" s="341"/>
      <c r="L986" s="341"/>
      <c r="M986" s="257"/>
      <c r="N986" s="283"/>
      <c r="O986" s="283"/>
      <c r="P986" s="257"/>
      <c r="Q986" s="341"/>
      <c r="R986" s="341"/>
      <c r="S986" s="255"/>
    </row>
    <row r="987" spans="1:19">
      <c r="A987" s="351"/>
      <c r="B987" s="340"/>
      <c r="C987" s="340"/>
      <c r="D987" s="257"/>
      <c r="E987" s="257"/>
      <c r="F987" s="257"/>
      <c r="G987" s="257"/>
      <c r="H987" s="341"/>
      <c r="I987" s="341"/>
      <c r="J987" s="341"/>
      <c r="K987" s="341"/>
      <c r="L987" s="341"/>
      <c r="M987" s="257"/>
      <c r="N987" s="283"/>
      <c r="O987" s="283"/>
      <c r="P987" s="257"/>
      <c r="Q987" s="341"/>
      <c r="R987" s="341"/>
      <c r="S987" s="257"/>
    </row>
    <row r="988" spans="1:19">
      <c r="A988" s="351"/>
      <c r="B988" s="340"/>
      <c r="C988" s="340"/>
      <c r="D988" s="257"/>
      <c r="E988" s="257"/>
      <c r="F988" s="257"/>
      <c r="G988" s="257"/>
      <c r="H988" s="341"/>
      <c r="I988" s="341"/>
      <c r="J988" s="341"/>
      <c r="K988" s="341"/>
      <c r="L988" s="341"/>
      <c r="M988" s="257"/>
      <c r="N988" s="283"/>
      <c r="O988" s="283"/>
      <c r="P988" s="257"/>
      <c r="Q988" s="341"/>
      <c r="R988" s="341"/>
      <c r="S988" s="257"/>
    </row>
    <row r="989" spans="1:19">
      <c r="A989" s="351"/>
      <c r="B989" s="340"/>
      <c r="C989" s="340"/>
      <c r="D989" s="257"/>
      <c r="E989" s="257"/>
      <c r="F989" s="257"/>
      <c r="G989" s="257"/>
      <c r="H989" s="341"/>
      <c r="I989" s="341"/>
      <c r="J989" s="341"/>
      <c r="K989" s="341"/>
      <c r="L989" s="341"/>
      <c r="M989" s="257"/>
      <c r="N989" s="283"/>
      <c r="O989" s="283"/>
      <c r="P989" s="257"/>
      <c r="Q989" s="341"/>
      <c r="R989" s="341"/>
      <c r="S989" s="257"/>
    </row>
    <row r="990" spans="1:19">
      <c r="A990" s="351"/>
      <c r="B990" s="340"/>
      <c r="C990" s="340"/>
      <c r="D990" s="257"/>
      <c r="E990" s="257"/>
      <c r="F990" s="257"/>
      <c r="G990" s="257"/>
      <c r="H990" s="341"/>
      <c r="I990" s="341"/>
      <c r="J990" s="341"/>
      <c r="K990" s="341"/>
      <c r="L990" s="341"/>
      <c r="M990" s="257"/>
      <c r="N990" s="283"/>
      <c r="O990" s="283"/>
      <c r="P990" s="257"/>
      <c r="Q990" s="341"/>
      <c r="R990" s="341"/>
      <c r="S990" s="257"/>
    </row>
    <row r="991" spans="1:19">
      <c r="A991" s="351"/>
      <c r="B991" s="340"/>
      <c r="C991" s="340"/>
      <c r="D991" s="257"/>
      <c r="E991" s="257"/>
      <c r="F991" s="257"/>
      <c r="G991" s="257"/>
      <c r="H991" s="341"/>
      <c r="I991" s="341"/>
      <c r="J991" s="341"/>
      <c r="K991" s="341"/>
      <c r="L991" s="341"/>
      <c r="M991" s="257"/>
      <c r="N991" s="283"/>
      <c r="O991" s="283"/>
      <c r="P991" s="257"/>
      <c r="Q991" s="341"/>
      <c r="R991" s="341"/>
      <c r="S991" s="257"/>
    </row>
    <row r="992" spans="1:19">
      <c r="A992" s="351"/>
      <c r="B992" s="340"/>
      <c r="C992" s="340"/>
      <c r="D992" s="257"/>
      <c r="E992" s="257"/>
      <c r="F992" s="257"/>
      <c r="G992" s="257"/>
      <c r="H992" s="341"/>
      <c r="I992" s="341"/>
      <c r="J992" s="341"/>
      <c r="K992" s="341"/>
      <c r="L992" s="341"/>
      <c r="M992" s="257"/>
      <c r="N992" s="283"/>
      <c r="O992" s="283"/>
      <c r="P992" s="257"/>
      <c r="Q992" s="341"/>
      <c r="R992" s="341"/>
      <c r="S992" s="257"/>
    </row>
    <row r="993" spans="1:19">
      <c r="A993" s="351"/>
      <c r="B993" s="340"/>
      <c r="C993" s="340"/>
      <c r="D993" s="257"/>
      <c r="E993" s="257"/>
      <c r="F993" s="257"/>
      <c r="G993" s="257"/>
      <c r="H993" s="341"/>
      <c r="I993" s="341"/>
      <c r="J993" s="341"/>
      <c r="K993" s="341"/>
      <c r="L993" s="341"/>
      <c r="M993" s="257"/>
      <c r="N993" s="283"/>
      <c r="O993" s="283"/>
      <c r="P993" s="257"/>
      <c r="Q993" s="341"/>
      <c r="R993" s="341"/>
      <c r="S993" s="257"/>
    </row>
    <row r="994" spans="1:19">
      <c r="A994" s="351"/>
      <c r="B994" s="340"/>
      <c r="C994" s="340"/>
      <c r="D994" s="257"/>
      <c r="E994" s="257"/>
      <c r="F994" s="257"/>
      <c r="G994" s="257"/>
      <c r="H994" s="341"/>
      <c r="I994" s="341"/>
      <c r="J994" s="341"/>
      <c r="K994" s="341"/>
      <c r="L994" s="341"/>
      <c r="M994" s="257"/>
      <c r="N994" s="283"/>
      <c r="O994" s="283"/>
      <c r="P994" s="257"/>
      <c r="Q994" s="341"/>
      <c r="R994" s="341"/>
      <c r="S994" s="257"/>
    </row>
    <row r="995" spans="1:19">
      <c r="A995" s="351"/>
      <c r="B995" s="340"/>
      <c r="C995" s="340"/>
      <c r="D995" s="257"/>
      <c r="E995" s="257"/>
      <c r="F995" s="257"/>
      <c r="G995" s="257"/>
      <c r="H995" s="341"/>
      <c r="I995" s="341"/>
      <c r="J995" s="341"/>
      <c r="K995" s="341"/>
      <c r="L995" s="341"/>
      <c r="M995" s="257"/>
      <c r="N995" s="283"/>
      <c r="O995" s="283"/>
      <c r="P995" s="257"/>
      <c r="Q995" s="341"/>
      <c r="R995" s="341"/>
      <c r="S995" s="257"/>
    </row>
    <row r="996" spans="1:19">
      <c r="A996" s="351"/>
      <c r="B996" s="340"/>
      <c r="C996" s="340"/>
      <c r="D996" s="257"/>
      <c r="E996" s="257"/>
      <c r="F996" s="257"/>
      <c r="G996" s="257"/>
      <c r="H996" s="341"/>
      <c r="I996" s="341"/>
      <c r="J996" s="341"/>
      <c r="K996" s="341"/>
      <c r="L996" s="341"/>
      <c r="M996" s="257"/>
      <c r="N996" s="283"/>
      <c r="O996" s="283"/>
      <c r="P996" s="257"/>
      <c r="Q996" s="341"/>
      <c r="R996" s="341"/>
      <c r="S996" s="257"/>
    </row>
    <row r="997" spans="1:19">
      <c r="A997" s="351"/>
      <c r="B997" s="340"/>
      <c r="C997" s="340"/>
      <c r="D997" s="257"/>
      <c r="E997" s="257"/>
      <c r="F997" s="257"/>
      <c r="G997" s="257"/>
      <c r="H997" s="341"/>
      <c r="I997" s="341"/>
      <c r="J997" s="341"/>
      <c r="K997" s="341"/>
      <c r="L997" s="341"/>
      <c r="M997" s="257"/>
      <c r="N997" s="283"/>
      <c r="O997" s="283"/>
      <c r="P997" s="257"/>
      <c r="Q997" s="341"/>
      <c r="R997" s="341"/>
      <c r="S997" s="257"/>
    </row>
    <row r="998" spans="1:19">
      <c r="A998" s="351"/>
      <c r="B998" s="340"/>
      <c r="C998" s="340"/>
      <c r="D998" s="257"/>
      <c r="E998" s="257"/>
      <c r="F998" s="257"/>
      <c r="G998" s="257"/>
      <c r="H998" s="341"/>
      <c r="I998" s="341"/>
      <c r="J998" s="341"/>
      <c r="K998" s="341"/>
      <c r="L998" s="341"/>
      <c r="M998" s="257"/>
      <c r="N998" s="283"/>
      <c r="O998" s="283"/>
      <c r="P998" s="257"/>
      <c r="Q998" s="341"/>
      <c r="R998" s="341"/>
      <c r="S998" s="257"/>
    </row>
    <row r="999" spans="1:19">
      <c r="A999" s="351"/>
      <c r="B999" s="340"/>
      <c r="C999" s="340"/>
      <c r="D999" s="257"/>
      <c r="E999" s="257"/>
      <c r="F999" s="257"/>
      <c r="G999" s="257"/>
      <c r="H999" s="341"/>
      <c r="I999" s="341"/>
      <c r="J999" s="341"/>
      <c r="K999" s="341"/>
      <c r="L999" s="341"/>
      <c r="M999" s="257"/>
      <c r="N999" s="283"/>
      <c r="O999" s="283"/>
      <c r="P999" s="257"/>
      <c r="Q999" s="341"/>
      <c r="R999" s="341"/>
      <c r="S999" s="257"/>
    </row>
    <row r="1000" spans="1:19">
      <c r="A1000" s="257"/>
      <c r="B1000" s="342"/>
      <c r="C1000" s="340"/>
      <c r="D1000" s="257"/>
      <c r="E1000" s="257"/>
      <c r="F1000" s="257"/>
      <c r="G1000" s="257"/>
      <c r="H1000" s="343"/>
      <c r="I1000" s="343"/>
      <c r="J1000" s="343"/>
      <c r="K1000" s="343"/>
      <c r="L1000" s="343"/>
      <c r="M1000" s="257"/>
      <c r="N1000" s="283"/>
      <c r="O1000" s="283"/>
      <c r="P1000" s="257"/>
      <c r="Q1000" s="341"/>
      <c r="R1000" s="341"/>
      <c r="S1000" s="257"/>
    </row>
    <row r="1001" spans="1:19">
      <c r="A1001" s="351"/>
      <c r="B1001" s="340"/>
      <c r="C1001" s="340"/>
      <c r="D1001" s="255"/>
      <c r="E1001" s="257"/>
      <c r="F1001" s="255"/>
      <c r="G1001" s="255"/>
      <c r="H1001" s="341"/>
      <c r="I1001" s="341"/>
      <c r="J1001" s="341"/>
      <c r="K1001" s="341"/>
      <c r="L1001" s="341"/>
      <c r="M1001" s="257"/>
      <c r="N1001" s="346"/>
      <c r="O1001" s="346"/>
      <c r="P1001" s="257"/>
      <c r="Q1001" s="341"/>
      <c r="R1001" s="341"/>
      <c r="S1001" s="257"/>
    </row>
    <row r="1002" spans="1:19">
      <c r="A1002" s="351"/>
      <c r="B1002" s="340"/>
      <c r="C1002" s="340"/>
      <c r="D1002" s="255"/>
      <c r="E1002" s="257"/>
      <c r="F1002" s="255"/>
      <c r="G1002" s="255"/>
      <c r="H1002" s="341"/>
      <c r="I1002" s="341"/>
      <c r="J1002" s="341"/>
      <c r="K1002" s="341"/>
      <c r="L1002" s="341"/>
      <c r="M1002" s="257"/>
      <c r="N1002" s="346"/>
      <c r="O1002" s="346"/>
      <c r="P1002" s="257"/>
      <c r="Q1002" s="341"/>
      <c r="R1002" s="341"/>
      <c r="S1002" s="257"/>
    </row>
    <row r="1003" spans="1:19">
      <c r="A1003" s="351"/>
      <c r="B1003" s="340"/>
      <c r="C1003" s="340"/>
      <c r="D1003" s="255"/>
      <c r="E1003" s="257"/>
      <c r="F1003" s="255"/>
      <c r="G1003" s="255"/>
      <c r="H1003" s="341"/>
      <c r="I1003" s="341"/>
      <c r="J1003" s="341"/>
      <c r="K1003" s="341"/>
      <c r="L1003" s="341"/>
      <c r="M1003" s="257"/>
      <c r="N1003" s="346"/>
      <c r="O1003" s="346"/>
      <c r="P1003" s="257"/>
      <c r="Q1003" s="341"/>
      <c r="R1003" s="341"/>
      <c r="S1003" s="257"/>
    </row>
    <row r="1004" spans="1:19">
      <c r="A1004" s="351"/>
      <c r="B1004" s="340"/>
      <c r="C1004" s="340"/>
      <c r="D1004" s="255"/>
      <c r="E1004" s="257"/>
      <c r="F1004" s="255"/>
      <c r="G1004" s="255"/>
      <c r="H1004" s="341"/>
      <c r="I1004" s="341"/>
      <c r="J1004" s="341"/>
      <c r="K1004" s="341"/>
      <c r="L1004" s="341"/>
      <c r="M1004" s="257"/>
      <c r="N1004" s="346"/>
      <c r="O1004" s="346"/>
      <c r="P1004" s="257"/>
      <c r="Q1004" s="341"/>
      <c r="R1004" s="341"/>
      <c r="S1004" s="257"/>
    </row>
    <row r="1005" spans="1:19">
      <c r="A1005" s="351"/>
      <c r="B1005" s="340"/>
      <c r="C1005" s="340"/>
      <c r="D1005" s="255"/>
      <c r="E1005" s="257"/>
      <c r="F1005" s="255"/>
      <c r="G1005" s="255"/>
      <c r="H1005" s="341"/>
      <c r="I1005" s="341"/>
      <c r="J1005" s="341"/>
      <c r="K1005" s="341"/>
      <c r="L1005" s="341"/>
      <c r="M1005" s="257"/>
      <c r="N1005" s="346"/>
      <c r="O1005" s="346"/>
      <c r="P1005" s="257"/>
      <c r="Q1005" s="341"/>
      <c r="R1005" s="341"/>
      <c r="S1005" s="257"/>
    </row>
    <row r="1006" spans="1:19">
      <c r="A1006" s="351"/>
      <c r="B1006" s="340"/>
      <c r="C1006" s="340"/>
      <c r="D1006" s="255"/>
      <c r="E1006" s="257"/>
      <c r="F1006" s="255"/>
      <c r="G1006" s="255"/>
      <c r="H1006" s="341"/>
      <c r="I1006" s="341"/>
      <c r="J1006" s="341"/>
      <c r="K1006" s="341"/>
      <c r="L1006" s="341"/>
      <c r="M1006" s="257"/>
      <c r="N1006" s="346"/>
      <c r="O1006" s="346"/>
      <c r="P1006" s="257"/>
      <c r="Q1006" s="341"/>
      <c r="R1006" s="341"/>
      <c r="S1006" s="257"/>
    </row>
    <row r="1007" spans="1:19">
      <c r="A1007" s="351"/>
      <c r="B1007" s="340"/>
      <c r="C1007" s="340"/>
      <c r="D1007" s="255"/>
      <c r="E1007" s="257"/>
      <c r="F1007" s="255"/>
      <c r="G1007" s="255"/>
      <c r="H1007" s="341"/>
      <c r="I1007" s="341"/>
      <c r="J1007" s="341"/>
      <c r="K1007" s="341"/>
      <c r="L1007" s="341"/>
      <c r="M1007" s="257"/>
      <c r="N1007" s="346"/>
      <c r="O1007" s="346"/>
      <c r="P1007" s="257"/>
      <c r="Q1007" s="341"/>
      <c r="R1007" s="341"/>
      <c r="S1007" s="257"/>
    </row>
    <row r="1008" spans="1:19">
      <c r="A1008" s="351"/>
      <c r="B1008" s="340"/>
      <c r="C1008" s="340"/>
      <c r="D1008" s="255"/>
      <c r="E1008" s="257"/>
      <c r="F1008" s="255"/>
      <c r="G1008" s="255"/>
      <c r="H1008" s="341"/>
      <c r="I1008" s="341"/>
      <c r="J1008" s="341"/>
      <c r="K1008" s="341"/>
      <c r="L1008" s="341"/>
      <c r="M1008" s="257"/>
      <c r="N1008" s="346"/>
      <c r="O1008" s="346"/>
      <c r="P1008" s="257"/>
      <c r="Q1008" s="341"/>
      <c r="R1008" s="341"/>
      <c r="S1008" s="257"/>
    </row>
    <row r="1009" spans="1:19">
      <c r="A1009" s="351"/>
      <c r="B1009" s="340"/>
      <c r="C1009" s="340"/>
      <c r="D1009" s="255"/>
      <c r="E1009" s="257"/>
      <c r="F1009" s="255"/>
      <c r="G1009" s="255"/>
      <c r="H1009" s="341"/>
      <c r="I1009" s="341"/>
      <c r="J1009" s="341"/>
      <c r="K1009" s="341"/>
      <c r="L1009" s="341"/>
      <c r="M1009" s="257"/>
      <c r="N1009" s="346"/>
      <c r="O1009" s="346"/>
      <c r="P1009" s="257"/>
      <c r="Q1009" s="341"/>
      <c r="R1009" s="341"/>
      <c r="S1009" s="257"/>
    </row>
    <row r="1010" spans="1:19">
      <c r="A1010" s="351"/>
      <c r="B1010" s="340"/>
      <c r="C1010" s="340"/>
      <c r="D1010" s="255"/>
      <c r="E1010" s="257"/>
      <c r="F1010" s="255"/>
      <c r="G1010" s="255"/>
      <c r="H1010" s="341"/>
      <c r="I1010" s="341"/>
      <c r="J1010" s="341"/>
      <c r="K1010" s="341"/>
      <c r="L1010" s="341"/>
      <c r="M1010" s="257"/>
      <c r="N1010" s="346"/>
      <c r="O1010" s="346"/>
      <c r="P1010" s="257"/>
      <c r="Q1010" s="341"/>
      <c r="R1010" s="341"/>
      <c r="S1010" s="257"/>
    </row>
    <row r="1011" spans="1:19">
      <c r="A1011" s="334"/>
      <c r="B1011" s="335"/>
      <c r="C1011" s="256"/>
      <c r="D1011" s="255"/>
      <c r="E1011" s="257"/>
      <c r="F1011" s="255"/>
      <c r="G1011" s="257"/>
      <c r="H1011" s="341"/>
      <c r="I1011" s="353"/>
      <c r="J1011" s="341"/>
      <c r="K1011" s="341"/>
      <c r="L1011" s="341"/>
      <c r="M1011" s="257"/>
      <c r="N1011" s="341"/>
      <c r="O1011" s="341"/>
      <c r="P1011" s="257"/>
      <c r="Q1011" s="291"/>
      <c r="R1011" s="291"/>
      <c r="S1011" s="257"/>
    </row>
    <row r="1012" spans="1:19">
      <c r="A1012" s="255"/>
      <c r="B1012" s="256"/>
      <c r="C1012" s="256"/>
      <c r="D1012" s="255"/>
      <c r="E1012" s="255"/>
      <c r="F1012" s="255"/>
      <c r="G1012" s="352"/>
      <c r="H1012" s="283"/>
      <c r="I1012" s="353"/>
      <c r="J1012" s="283"/>
      <c r="K1012" s="283"/>
      <c r="L1012" s="283"/>
      <c r="M1012" s="255"/>
      <c r="N1012" s="345"/>
      <c r="O1012" s="345"/>
      <c r="P1012" s="255"/>
      <c r="Q1012" s="354"/>
      <c r="R1012" s="354"/>
      <c r="S1012" s="255"/>
    </row>
    <row r="1013" spans="1:19">
      <c r="A1013" s="255"/>
      <c r="B1013" s="256"/>
      <c r="C1013" s="256"/>
      <c r="D1013" s="255"/>
      <c r="E1013" s="255"/>
      <c r="F1013" s="255"/>
      <c r="G1013" s="352"/>
      <c r="H1013" s="259"/>
      <c r="I1013" s="353"/>
      <c r="J1013" s="259"/>
      <c r="K1013" s="259"/>
      <c r="L1013" s="259"/>
      <c r="M1013" s="255"/>
      <c r="N1013" s="345"/>
      <c r="O1013" s="345"/>
      <c r="P1013" s="255"/>
      <c r="Q1013" s="354"/>
      <c r="R1013" s="354"/>
      <c r="S1013" s="255"/>
    </row>
    <row r="1014" spans="1:19">
      <c r="A1014" s="255"/>
      <c r="B1014" s="256"/>
      <c r="C1014" s="256"/>
      <c r="D1014" s="255"/>
      <c r="E1014" s="255"/>
      <c r="F1014" s="255"/>
      <c r="G1014" s="352"/>
      <c r="H1014" s="259"/>
      <c r="I1014" s="353"/>
      <c r="J1014" s="259"/>
      <c r="K1014" s="259"/>
      <c r="L1014" s="259"/>
      <c r="M1014" s="255"/>
      <c r="N1014" s="345"/>
      <c r="O1014" s="345"/>
      <c r="P1014" s="255"/>
      <c r="Q1014" s="354"/>
      <c r="R1014" s="354"/>
      <c r="S1014" s="255"/>
    </row>
    <row r="1015" spans="1:19">
      <c r="A1015" s="255"/>
      <c r="B1015" s="256"/>
      <c r="C1015" s="256"/>
      <c r="D1015" s="255"/>
      <c r="E1015" s="255"/>
      <c r="F1015" s="255"/>
      <c r="G1015" s="352"/>
      <c r="H1015" s="259"/>
      <c r="I1015" s="353"/>
      <c r="J1015" s="259"/>
      <c r="K1015" s="259"/>
      <c r="L1015" s="259"/>
      <c r="M1015" s="255"/>
      <c r="N1015" s="345"/>
      <c r="O1015" s="345"/>
      <c r="P1015" s="255"/>
      <c r="Q1015" s="354"/>
      <c r="R1015" s="354"/>
      <c r="S1015" s="255"/>
    </row>
    <row r="1016" spans="1:19">
      <c r="A1016" s="255"/>
      <c r="B1016" s="256"/>
      <c r="C1016" s="256"/>
      <c r="D1016" s="255"/>
      <c r="E1016" s="255"/>
      <c r="F1016" s="255"/>
      <c r="G1016" s="352"/>
      <c r="H1016" s="259"/>
      <c r="I1016" s="353"/>
      <c r="J1016" s="259"/>
      <c r="K1016" s="259"/>
      <c r="L1016" s="259"/>
      <c r="M1016" s="255"/>
      <c r="N1016" s="345"/>
      <c r="O1016" s="345"/>
      <c r="P1016" s="255"/>
      <c r="Q1016" s="354"/>
      <c r="R1016" s="354"/>
      <c r="S1016" s="255"/>
    </row>
    <row r="1017" spans="1:19">
      <c r="A1017" s="255"/>
      <c r="B1017" s="256"/>
      <c r="C1017" s="256"/>
      <c r="D1017" s="255"/>
      <c r="E1017" s="255"/>
      <c r="F1017" s="255"/>
      <c r="G1017" s="352"/>
      <c r="H1017" s="259"/>
      <c r="I1017" s="353"/>
      <c r="J1017" s="259"/>
      <c r="K1017" s="259"/>
      <c r="L1017" s="259"/>
      <c r="M1017" s="255"/>
      <c r="N1017" s="345"/>
      <c r="O1017" s="345"/>
      <c r="P1017" s="255"/>
      <c r="Q1017" s="354"/>
      <c r="R1017" s="354"/>
      <c r="S1017" s="255"/>
    </row>
    <row r="1018" spans="1:19">
      <c r="A1018" s="255"/>
      <c r="B1018" s="256"/>
      <c r="C1018" s="256"/>
      <c r="D1018" s="255"/>
      <c r="E1018" s="255"/>
      <c r="F1018" s="255"/>
      <c r="G1018" s="352"/>
      <c r="H1018" s="259"/>
      <c r="I1018" s="353"/>
      <c r="J1018" s="259"/>
      <c r="K1018" s="259"/>
      <c r="L1018" s="259"/>
      <c r="M1018" s="255"/>
      <c r="N1018" s="345"/>
      <c r="O1018" s="345"/>
      <c r="P1018" s="255"/>
      <c r="Q1018" s="345"/>
      <c r="R1018" s="345"/>
      <c r="S1018" s="255"/>
    </row>
    <row r="1019" spans="1:19">
      <c r="A1019" s="255"/>
      <c r="B1019" s="256"/>
      <c r="C1019" s="256"/>
      <c r="D1019" s="255"/>
      <c r="E1019" s="255"/>
      <c r="F1019" s="255"/>
      <c r="G1019" s="352"/>
      <c r="H1019" s="259"/>
      <c r="I1019" s="353"/>
      <c r="J1019" s="259"/>
      <c r="K1019" s="259"/>
      <c r="L1019" s="259"/>
      <c r="M1019" s="255"/>
      <c r="N1019" s="345"/>
      <c r="O1019" s="345"/>
      <c r="P1019" s="255"/>
      <c r="Q1019" s="345"/>
      <c r="R1019" s="345"/>
      <c r="S1019" s="255"/>
    </row>
    <row r="1020" spans="1:19">
      <c r="A1020" s="255"/>
      <c r="B1020" s="256"/>
      <c r="C1020" s="256"/>
      <c r="D1020" s="255"/>
      <c r="E1020" s="255"/>
      <c r="F1020" s="255"/>
      <c r="G1020" s="352"/>
      <c r="H1020" s="259"/>
      <c r="I1020" s="353"/>
      <c r="J1020" s="259"/>
      <c r="K1020" s="259"/>
      <c r="L1020" s="259"/>
      <c r="M1020" s="255"/>
      <c r="N1020" s="345"/>
      <c r="O1020" s="345"/>
      <c r="P1020" s="255"/>
      <c r="Q1020" s="345"/>
      <c r="R1020" s="345"/>
      <c r="S1020" s="255"/>
    </row>
    <row r="1021" spans="1:19">
      <c r="A1021" s="255"/>
      <c r="B1021" s="256"/>
      <c r="C1021" s="256"/>
      <c r="D1021" s="255"/>
      <c r="E1021" s="255"/>
      <c r="F1021" s="255"/>
      <c r="G1021" s="352"/>
      <c r="H1021" s="259"/>
      <c r="I1021" s="353"/>
      <c r="J1021" s="259"/>
      <c r="K1021" s="259"/>
      <c r="L1021" s="259"/>
      <c r="M1021" s="255"/>
      <c r="N1021" s="345"/>
      <c r="O1021" s="345"/>
      <c r="P1021" s="255"/>
      <c r="Q1021" s="345"/>
      <c r="R1021" s="345"/>
      <c r="S1021" s="255"/>
    </row>
    <row r="1022" spans="1:19">
      <c r="A1022" s="255"/>
      <c r="B1022" s="256"/>
      <c r="C1022" s="256"/>
      <c r="D1022" s="255"/>
      <c r="E1022" s="255"/>
      <c r="F1022" s="255"/>
      <c r="G1022" s="352"/>
      <c r="H1022" s="259"/>
      <c r="I1022" s="353"/>
      <c r="J1022" s="259"/>
      <c r="K1022" s="259"/>
      <c r="L1022" s="259"/>
      <c r="M1022" s="255"/>
      <c r="N1022" s="345"/>
      <c r="O1022" s="345"/>
      <c r="P1022" s="255"/>
      <c r="Q1022" s="345"/>
      <c r="R1022" s="345"/>
      <c r="S1022" s="255"/>
    </row>
    <row r="1023" spans="1:19">
      <c r="A1023" s="255"/>
      <c r="B1023" s="256"/>
      <c r="C1023" s="256"/>
      <c r="D1023" s="255"/>
      <c r="E1023" s="255"/>
      <c r="F1023" s="255"/>
      <c r="G1023" s="352"/>
      <c r="H1023" s="259"/>
      <c r="I1023" s="353"/>
      <c r="J1023" s="259"/>
      <c r="K1023" s="259"/>
      <c r="L1023" s="259"/>
      <c r="M1023" s="255"/>
      <c r="N1023" s="345"/>
      <c r="O1023" s="345"/>
      <c r="P1023" s="255"/>
      <c r="Q1023" s="345"/>
      <c r="R1023" s="345"/>
      <c r="S1023" s="255"/>
    </row>
    <row r="1024" spans="1:19">
      <c r="A1024" s="255"/>
      <c r="B1024" s="256"/>
      <c r="C1024" s="256"/>
      <c r="D1024" s="255"/>
      <c r="E1024" s="255"/>
      <c r="F1024" s="255"/>
      <c r="G1024" s="352"/>
      <c r="H1024" s="259"/>
      <c r="I1024" s="353"/>
      <c r="J1024" s="259"/>
      <c r="K1024" s="259"/>
      <c r="L1024" s="259"/>
      <c r="M1024" s="255"/>
      <c r="N1024" s="345"/>
      <c r="O1024" s="345"/>
      <c r="P1024" s="255"/>
      <c r="Q1024" s="345"/>
      <c r="R1024" s="345"/>
      <c r="S1024" s="255"/>
    </row>
    <row r="1025" spans="1:19">
      <c r="A1025" s="255"/>
      <c r="B1025" s="256"/>
      <c r="C1025" s="256"/>
      <c r="D1025" s="255"/>
      <c r="E1025" s="255"/>
      <c r="F1025" s="255"/>
      <c r="G1025" s="352"/>
      <c r="H1025" s="259"/>
      <c r="I1025" s="353"/>
      <c r="J1025" s="259"/>
      <c r="K1025" s="259"/>
      <c r="L1025" s="259"/>
      <c r="M1025" s="255"/>
      <c r="N1025" s="345"/>
      <c r="O1025" s="345"/>
      <c r="P1025" s="255"/>
      <c r="Q1025" s="345"/>
      <c r="R1025" s="345"/>
      <c r="S1025" s="255"/>
    </row>
    <row r="1026" spans="1:19">
      <c r="A1026" s="255"/>
      <c r="B1026" s="256"/>
      <c r="C1026" s="256"/>
      <c r="D1026" s="255"/>
      <c r="E1026" s="255"/>
      <c r="F1026" s="255"/>
      <c r="G1026" s="352"/>
      <c r="H1026" s="259"/>
      <c r="I1026" s="353"/>
      <c r="J1026" s="259"/>
      <c r="K1026" s="259"/>
      <c r="L1026" s="259"/>
      <c r="M1026" s="255"/>
      <c r="N1026" s="345"/>
      <c r="O1026" s="345"/>
      <c r="P1026" s="255"/>
      <c r="Q1026" s="345"/>
      <c r="R1026" s="345"/>
      <c r="S1026" s="255"/>
    </row>
    <row r="1027" spans="1:19">
      <c r="A1027" s="255"/>
      <c r="B1027" s="256"/>
      <c r="C1027" s="256"/>
      <c r="D1027" s="255"/>
      <c r="E1027" s="255"/>
      <c r="F1027" s="255"/>
      <c r="G1027" s="352"/>
      <c r="H1027" s="259"/>
      <c r="I1027" s="353"/>
      <c r="J1027" s="259"/>
      <c r="K1027" s="259"/>
      <c r="L1027" s="259"/>
      <c r="M1027" s="255"/>
      <c r="N1027" s="345"/>
      <c r="O1027" s="345"/>
      <c r="P1027" s="255"/>
      <c r="Q1027" s="345"/>
      <c r="R1027" s="345"/>
      <c r="S1027" s="255"/>
    </row>
    <row r="1028" spans="1:19">
      <c r="A1028" s="334"/>
      <c r="B1028" s="355"/>
      <c r="C1028" s="355"/>
      <c r="D1028" s="356"/>
      <c r="E1028" s="356"/>
      <c r="F1028" s="356"/>
      <c r="G1028" s="357"/>
      <c r="H1028" s="358"/>
      <c r="I1028" s="359"/>
      <c r="J1028" s="358"/>
      <c r="K1028" s="358"/>
      <c r="L1028" s="358"/>
      <c r="M1028" s="255"/>
      <c r="N1028" s="360"/>
      <c r="O1028" s="360"/>
      <c r="P1028" s="255"/>
      <c r="Q1028" s="345"/>
      <c r="R1028" s="360"/>
      <c r="S1028" s="356"/>
    </row>
    <row r="1029" spans="1:19">
      <c r="A1029" s="356"/>
      <c r="B1029" s="355"/>
      <c r="C1029" s="355"/>
      <c r="D1029" s="356"/>
      <c r="E1029" s="356"/>
      <c r="F1029" s="356"/>
      <c r="G1029" s="357"/>
      <c r="H1029" s="358"/>
      <c r="I1029" s="359"/>
      <c r="J1029" s="358"/>
      <c r="K1029" s="358"/>
      <c r="L1029" s="358"/>
      <c r="M1029" s="255"/>
      <c r="N1029" s="360"/>
      <c r="O1029" s="360"/>
      <c r="P1029" s="255"/>
      <c r="Q1029" s="345"/>
      <c r="R1029" s="360"/>
      <c r="S1029" s="356"/>
    </row>
    <row r="1030" spans="1:19">
      <c r="A1030" s="356"/>
      <c r="B1030" s="355"/>
      <c r="C1030" s="355"/>
      <c r="D1030" s="356"/>
      <c r="E1030" s="356"/>
      <c r="F1030" s="356"/>
      <c r="G1030" s="357"/>
      <c r="H1030" s="358"/>
      <c r="I1030" s="359"/>
      <c r="J1030" s="358"/>
      <c r="K1030" s="358"/>
      <c r="L1030" s="358"/>
      <c r="M1030" s="255"/>
      <c r="N1030" s="360"/>
      <c r="O1030" s="360"/>
      <c r="P1030" s="255"/>
      <c r="Q1030" s="345"/>
      <c r="R1030" s="360"/>
      <c r="S1030" s="356"/>
    </row>
    <row r="1031" spans="1:19">
      <c r="A1031" s="255"/>
      <c r="B1031" s="256"/>
      <c r="C1031" s="256"/>
      <c r="D1031" s="255"/>
      <c r="E1031" s="255"/>
      <c r="F1031" s="255"/>
      <c r="G1031" s="352"/>
      <c r="H1031" s="259"/>
      <c r="I1031" s="353"/>
      <c r="J1031" s="259"/>
      <c r="K1031" s="259"/>
      <c r="L1031" s="259"/>
      <c r="M1031" s="255"/>
      <c r="N1031" s="345"/>
      <c r="O1031" s="345"/>
      <c r="P1031" s="255"/>
      <c r="Q1031" s="345"/>
      <c r="R1031" s="345"/>
      <c r="S1031" s="255"/>
    </row>
    <row r="1032" spans="1:19">
      <c r="A1032" s="334"/>
      <c r="B1032" s="335"/>
      <c r="C1032" s="256"/>
      <c r="D1032" s="255"/>
      <c r="E1032" s="255"/>
      <c r="F1032" s="255"/>
      <c r="G1032" s="255"/>
      <c r="H1032" s="345"/>
      <c r="I1032" s="283"/>
      <c r="J1032" s="283"/>
      <c r="K1032" s="283"/>
      <c r="L1032" s="283"/>
      <c r="M1032" s="255"/>
      <c r="N1032" s="283"/>
      <c r="O1032" s="283"/>
      <c r="P1032" s="255"/>
      <c r="Q1032" s="283"/>
      <c r="R1032" s="283"/>
      <c r="S1032" s="255"/>
    </row>
    <row r="1033" spans="1:19">
      <c r="A1033" s="255"/>
      <c r="B1033" s="256"/>
      <c r="C1033" s="256"/>
      <c r="D1033" s="255"/>
      <c r="E1033" s="255"/>
      <c r="F1033" s="255"/>
      <c r="G1033" s="255"/>
      <c r="H1033" s="345"/>
      <c r="I1033" s="283"/>
      <c r="J1033" s="283"/>
      <c r="K1033" s="283"/>
      <c r="L1033" s="283"/>
      <c r="M1033" s="255"/>
      <c r="N1033" s="283"/>
      <c r="O1033" s="283"/>
      <c r="P1033" s="255"/>
      <c r="Q1033" s="345"/>
      <c r="R1033" s="345"/>
      <c r="S1033" s="255"/>
    </row>
    <row r="1034" spans="1:19">
      <c r="A1034" s="255"/>
      <c r="B1034" s="306"/>
      <c r="C1034" s="256"/>
      <c r="D1034" s="255"/>
      <c r="E1034" s="307"/>
      <c r="F1034" s="255"/>
      <c r="G1034" s="255"/>
      <c r="H1034" s="345"/>
      <c r="I1034" s="283"/>
      <c r="J1034" s="283"/>
      <c r="K1034" s="283"/>
      <c r="L1034" s="283"/>
      <c r="M1034" s="307"/>
      <c r="N1034" s="283"/>
      <c r="O1034" s="283"/>
      <c r="P1034" s="307"/>
      <c r="Q1034" s="345"/>
      <c r="R1034" s="345"/>
      <c r="S1034" s="255"/>
    </row>
  </sheetData>
  <autoFilter xmlns:etc="http://www.wps.cn/officeDocument/2017/etCustomData" ref="A5:S133" etc:filterBottomFollowUsedRange="0">
    <extLst/>
  </autoFilter>
  <mergeCells count="27">
    <mergeCell ref="A1:S1"/>
    <mergeCell ref="A2:S2"/>
    <mergeCell ref="G3:H3"/>
    <mergeCell ref="K3:M3"/>
    <mergeCell ref="N3:P3"/>
    <mergeCell ref="L4:M4"/>
    <mergeCell ref="B6:J6"/>
    <mergeCell ref="A3:A5"/>
    <mergeCell ref="B3:B5"/>
    <mergeCell ref="C3:C5"/>
    <mergeCell ref="D3:D5"/>
    <mergeCell ref="E3:E5"/>
    <mergeCell ref="F3:F5"/>
    <mergeCell ref="G4:G5"/>
    <mergeCell ref="H4:H5"/>
    <mergeCell ref="I3:I5"/>
    <mergeCell ref="J3:J5"/>
    <mergeCell ref="K4:K5"/>
    <mergeCell ref="N4:N5"/>
    <mergeCell ref="N20:N21"/>
    <mergeCell ref="O4:O5"/>
    <mergeCell ref="O20:O21"/>
    <mergeCell ref="P4:P5"/>
    <mergeCell ref="P20:P21"/>
    <mergeCell ref="Q3:Q5"/>
    <mergeCell ref="R3:R5"/>
    <mergeCell ref="S3:S5"/>
  </mergeCells>
  <pageMargins left="0.118055555555556" right="0.0784722222222222"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新增入库明细表</vt:lpstr>
      <vt:lpstr>新增入库汇总表</vt:lpstr>
      <vt:lpstr>减少出库明细表</vt:lpstr>
      <vt:lpstr>减少出库汇总表</vt:lpstr>
      <vt:lpstr>入库项目关键信息调整</vt:lpstr>
      <vt:lpstr>调整后项目明细表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三石</cp:lastModifiedBy>
  <dcterms:created xsi:type="dcterms:W3CDTF">2023-11-22T02:32:00Z</dcterms:created>
  <dcterms:modified xsi:type="dcterms:W3CDTF">2024-12-12T07:15:50Z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08BDCEB7666A4262BA1618630EA6A414_13</vt:lpwstr>
  </property>
  <property fmtid="{D5CDD505-2E9C-101B-9397-08002B2CF9AE}" pid="3" name="KSOProductBuildVer">
    <vt:lpwstr>2052-12.1.0.19302</vt:lpwstr>
  </property>
</Properties>
</file>