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明细表" sheetId="1" r:id="rId1"/>
  </sheets>
  <definedNames>
    <definedName name="_xlnm._FilterDatabase" localSheetId="0" hidden="1">明细表!$A$3:$XEY$853</definedName>
    <definedName name="_xlnm.Print_Titles" localSheetId="0">明细表!$2:$3</definedName>
    <definedName name="_xlnm.Print_Area" localSheetId="0">明细表!$A$1:$S$825</definedName>
  </definedNames>
  <calcPr calcId="144525"/>
</workbook>
</file>

<file path=xl/sharedStrings.xml><?xml version="1.0" encoding="utf-8"?>
<sst xmlns="http://schemas.openxmlformats.org/spreadsheetml/2006/main" count="9763" uniqueCount="1808">
  <si>
    <t>新晃侗族自治县2021年巩固拓展脱贫攻坚成果同乡村振兴有效衔接项目库建设明细表</t>
  </si>
  <si>
    <t>序号</t>
  </si>
  <si>
    <t>项目名称</t>
  </si>
  <si>
    <t>项目
类别</t>
  </si>
  <si>
    <t>建设    性质</t>
  </si>
  <si>
    <t>建设任务</t>
  </si>
  <si>
    <t>所在
乡镇</t>
  </si>
  <si>
    <t>实施
地点</t>
  </si>
  <si>
    <t>补助
标准</t>
  </si>
  <si>
    <t>资金规模(万元)</t>
  </si>
  <si>
    <t>筹资方式</t>
  </si>
  <si>
    <t>绩效目标
(进度计划)</t>
  </si>
  <si>
    <t>受益对象</t>
  </si>
  <si>
    <t>群众参与和利益联结机制</t>
  </si>
  <si>
    <t>时间进度(起止)</t>
  </si>
  <si>
    <t>责任单位</t>
  </si>
  <si>
    <t>(中央、省级、市州或县级资金)</t>
  </si>
  <si>
    <t xml:space="preserve">金额
(万元)
</t>
  </si>
  <si>
    <t>户</t>
  </si>
  <si>
    <t>人</t>
  </si>
  <si>
    <t>计划开工时间</t>
  </si>
  <si>
    <t>计划完工时间</t>
  </si>
  <si>
    <t>项目主管单位</t>
  </si>
  <si>
    <t>项目组织          实施单位</t>
  </si>
  <si>
    <t>合计</t>
  </si>
  <si>
    <t>一</t>
  </si>
  <si>
    <t>产业发展</t>
  </si>
  <si>
    <t>生猪养殖</t>
  </si>
  <si>
    <t>产业扶贫</t>
  </si>
  <si>
    <t>新建</t>
  </si>
  <si>
    <t>生猪养殖及加工基地建设</t>
  </si>
  <si>
    <t>新晃县</t>
  </si>
  <si>
    <t>按产业发展实际需求</t>
  </si>
  <si>
    <t>中央</t>
  </si>
  <si>
    <t>增加村集体、群众收入</t>
  </si>
  <si>
    <t>委托帮扶</t>
  </si>
  <si>
    <t>县农业农村局
、县工投公司</t>
  </si>
  <si>
    <t>县畜牧水产事务中心、县工投公司</t>
  </si>
  <si>
    <t>设施蔬菜种植</t>
  </si>
  <si>
    <t>设施蔬菜种植基地建设</t>
  </si>
  <si>
    <t>县农业农村局、
县工投公司</t>
  </si>
  <si>
    <t>黄精种植</t>
  </si>
  <si>
    <t>黄精产业种植生产加工基地建设</t>
  </si>
  <si>
    <t>县林业局、县
农业农村局、
县工投公司</t>
  </si>
  <si>
    <t>县林业局、县
农业农村局、县工投公司</t>
  </si>
  <si>
    <t>杨梅种植</t>
  </si>
  <si>
    <t>杨梅种植采摘观光基地建设</t>
  </si>
  <si>
    <t>重点特色产业扶持</t>
  </si>
  <si>
    <t>黄牛黄精中蜂等特色产业种养扶持奖补</t>
  </si>
  <si>
    <t>激励群众大力发展产业、增加收入</t>
  </si>
  <si>
    <t>直接帮扶</t>
  </si>
  <si>
    <t>县农业农村局</t>
  </si>
  <si>
    <t>农村寄递物流基地设施建设</t>
  </si>
  <si>
    <t>全县</t>
  </si>
  <si>
    <t>完成农村寄递物流基地设施建设</t>
  </si>
  <si>
    <t>县商科工信局</t>
  </si>
  <si>
    <t>现代农业经营体系建设</t>
  </si>
  <si>
    <t>农产品流通市场体系设施建设</t>
  </si>
  <si>
    <t>完成农产品流通市场体系设施建设</t>
  </si>
  <si>
    <t>县新供销公司</t>
  </si>
  <si>
    <t>省重点产业</t>
  </si>
  <si>
    <t>黄牛生产加工基地项目。</t>
  </si>
  <si>
    <t>产业巩固</t>
  </si>
  <si>
    <t>公司厂区品牌设计与制作；新产品开发；老蔡牛肉专卖店建设等。</t>
  </si>
  <si>
    <t>增加村集体经济收益、监测户收入</t>
  </si>
  <si>
    <t>黄牛养殖精细加工产业链项目</t>
  </si>
  <si>
    <t>建设母牛栏舍5000㎡和排水、供水、强弱电设备等配套工程。</t>
  </si>
  <si>
    <t>技术培训</t>
  </si>
  <si>
    <t>产业技术培训</t>
  </si>
  <si>
    <t xml:space="preserve">完成产业技术培训6000人 </t>
  </si>
  <si>
    <t>100元/人</t>
  </si>
  <si>
    <t>产业技术培训6000人</t>
  </si>
  <si>
    <t>农业农村局</t>
  </si>
  <si>
    <t>创业致富带头人培训</t>
  </si>
  <si>
    <t>教育扶贫</t>
  </si>
  <si>
    <t>创业致富带头人培训100人</t>
  </si>
  <si>
    <t>按文件要求补助</t>
  </si>
  <si>
    <t>整合资金</t>
  </si>
  <si>
    <t>2021.03</t>
  </si>
  <si>
    <t>2021.12</t>
  </si>
  <si>
    <t>县乡村振兴局</t>
  </si>
  <si>
    <t>高标准农田建设</t>
  </si>
  <si>
    <t>完成高标准农田基础设施建设</t>
  </si>
  <si>
    <t>生态护林员</t>
  </si>
  <si>
    <t>帮助719户每年增收10000元</t>
  </si>
  <si>
    <t>每户增收10000元</t>
  </si>
  <si>
    <t>县林业局</t>
  </si>
  <si>
    <t>消费扶贫</t>
  </si>
  <si>
    <t>县级消费扶贫示范中心建设</t>
  </si>
  <si>
    <t>完成农产品销售200万元</t>
  </si>
  <si>
    <t>易地搬迁后扶配套建设</t>
  </si>
  <si>
    <t>易地扶贫搬迁集中安置点产业建设及公共服务配套建设</t>
  </si>
  <si>
    <t>解决搬迁户后续帮扶问题</t>
  </si>
  <si>
    <t>县易地搬迁联席办</t>
  </si>
  <si>
    <t>光伏扶贫</t>
  </si>
  <si>
    <t>集中光伏电站线路接入、并网及配套通信工程后续建设</t>
  </si>
  <si>
    <t>凉伞镇</t>
  </si>
  <si>
    <t>桂林溪</t>
  </si>
  <si>
    <t>每户每年增收3000元</t>
  </si>
  <si>
    <t>乡村旅游</t>
  </si>
  <si>
    <t>向家地旅游
基础设施建设</t>
  </si>
  <si>
    <t>旅游</t>
  </si>
  <si>
    <t xml:space="preserve">
1.停车场建设           2.五公里龙溪峡谷游步道建设
3.旅游厕所
</t>
  </si>
  <si>
    <t>晃州</t>
  </si>
  <si>
    <t>向家地村</t>
  </si>
  <si>
    <t>发展乡村旅游，增加农村收入</t>
  </si>
  <si>
    <t>文旅广体局</t>
  </si>
  <si>
    <t>晃州镇政府</t>
  </si>
  <si>
    <t>天井寨民宿改造</t>
  </si>
  <si>
    <t>1.民宿示范户改造（10户）2.标识标牌制作</t>
  </si>
  <si>
    <t>贡溪</t>
  </si>
  <si>
    <t>四路村</t>
  </si>
  <si>
    <t>贡溪镇政府</t>
  </si>
  <si>
    <t>江口游客接待中心</t>
  </si>
  <si>
    <t>1.波江游船码头
2.旅游厕所建设</t>
  </si>
  <si>
    <t>波洲</t>
  </si>
  <si>
    <t>江口村</t>
  </si>
  <si>
    <t>波洲镇政府</t>
  </si>
  <si>
    <t>夜郎大峡谷旅游
综合开发</t>
  </si>
  <si>
    <t>1.游步道改造
2.观景瀑布打造</t>
  </si>
  <si>
    <t>两河口村</t>
  </si>
  <si>
    <t>柳寨旅游基础
设施建设</t>
  </si>
  <si>
    <t>1.停车场建设           
2.漂流码头  
3.旅游厕所</t>
  </si>
  <si>
    <t>柳寨村</t>
  </si>
  <si>
    <t>县级</t>
  </si>
  <si>
    <t>少数民族特色产业和民族村寨发展</t>
  </si>
  <si>
    <t>产业基础设施</t>
  </si>
  <si>
    <t>民居改建、人居环境整治、民族文化展示中心建设</t>
  </si>
  <si>
    <t>扶罗镇</t>
  </si>
  <si>
    <t>伞寨村</t>
  </si>
  <si>
    <t>中央资金</t>
  </si>
  <si>
    <t>县委统战部</t>
  </si>
  <si>
    <t>扶罗镇政府</t>
  </si>
  <si>
    <t>红星村红米粮仓基础设施建设。</t>
  </si>
  <si>
    <t>红星村</t>
  </si>
  <si>
    <t>1328</t>
  </si>
  <si>
    <t>红米研学基地建设、文旅产业及附属设施建设</t>
  </si>
  <si>
    <t>东风村</t>
  </si>
  <si>
    <t>2205</t>
  </si>
  <si>
    <t>修缮</t>
  </si>
  <si>
    <t>农耕文化博物馆基础设施改造</t>
  </si>
  <si>
    <t>晃州镇</t>
  </si>
  <si>
    <t>大洞坪村</t>
  </si>
  <si>
    <t>2038</t>
  </si>
  <si>
    <t>农村产业发展配套设施建设</t>
  </si>
  <si>
    <t>组道硬化</t>
  </si>
  <si>
    <t>长300米、宽3.5米</t>
  </si>
  <si>
    <t>贡溪镇</t>
  </si>
  <si>
    <t>据实结算</t>
  </si>
  <si>
    <t>改善村民出行条件、提高村民生产生活质量</t>
  </si>
  <si>
    <t>县财政局</t>
  </si>
  <si>
    <t>农村综合改革办</t>
  </si>
  <si>
    <t>新建机耕道</t>
  </si>
  <si>
    <t>长2500米、宽3.5米</t>
  </si>
  <si>
    <t>林冲镇</t>
  </si>
  <si>
    <t>唐家村</t>
  </si>
  <si>
    <t>方便村民120亩农田耕作</t>
  </si>
  <si>
    <t>长1500米、宽3.5米</t>
  </si>
  <si>
    <t>宋阳村</t>
  </si>
  <si>
    <t>方便村民 200亩农田耕作</t>
  </si>
  <si>
    <t>新修桥梁</t>
  </si>
  <si>
    <t>长16米，宽4.5米，高4米</t>
  </si>
  <si>
    <t>步头降</t>
  </si>
  <si>
    <t>天雷村</t>
  </si>
  <si>
    <t>改善村民出行条件</t>
  </si>
  <si>
    <t>河堤式机耕道</t>
  </si>
  <si>
    <t>长450米</t>
  </si>
  <si>
    <t>鱼市镇</t>
  </si>
  <si>
    <t>团溪村</t>
  </si>
  <si>
    <t>保障112亩水田安全，方便群众生产生活</t>
  </si>
  <si>
    <t>机耕道硬化</t>
  </si>
  <si>
    <t>长1200米，宽3.5米</t>
  </si>
  <si>
    <t>岩山村</t>
  </si>
  <si>
    <t>方便村民约150亩农田耕作</t>
  </si>
  <si>
    <t>新村</t>
  </si>
  <si>
    <t>方便村民约300亩农田耕作</t>
  </si>
  <si>
    <t>河堤加固、机耕道硬化</t>
  </si>
  <si>
    <t>河堤长200米，机耕道长280米，宽4米</t>
  </si>
  <si>
    <t>凉伞村</t>
  </si>
  <si>
    <t>保障30亩农田粮食增收，方便群众生产生活</t>
  </si>
  <si>
    <t>长1000米，宽3.5米</t>
  </si>
  <si>
    <t>圭界村</t>
  </si>
  <si>
    <t>改善村民60余亩的农田耕作</t>
  </si>
  <si>
    <t>长1500米，宽3.5米</t>
  </si>
  <si>
    <t>磨溪村</t>
  </si>
  <si>
    <t>改善村民120余亩的农田耕作</t>
  </si>
  <si>
    <t>长1000米</t>
  </si>
  <si>
    <t>大堡村</t>
  </si>
  <si>
    <t>改善村民121余亩的农田耕作</t>
  </si>
  <si>
    <t>机耕道建设</t>
  </si>
  <si>
    <t>400米河堤式机耕道及500米机耕道路硬化</t>
  </si>
  <si>
    <t>保障82亩水田安全，方便群众生产生活</t>
  </si>
  <si>
    <t>园区道路建设</t>
  </si>
  <si>
    <t>生产发展</t>
  </si>
  <si>
    <t>新建设</t>
  </si>
  <si>
    <t>园区机耕道路修建，便于水果运输</t>
  </si>
  <si>
    <t>波洲镇</t>
  </si>
  <si>
    <t>洞坪村</t>
  </si>
  <si>
    <t>据实补助</t>
  </si>
  <si>
    <t>省级</t>
  </si>
  <si>
    <t>完成园区机耕道路通行，方便运输</t>
  </si>
  <si>
    <t>民政局</t>
  </si>
  <si>
    <t>树哥果树合作社</t>
  </si>
  <si>
    <t>肉牛产业引导资金</t>
  </si>
  <si>
    <t>肉牛产业发展</t>
  </si>
  <si>
    <t>发展新晃肉牛产业，增加农民收入</t>
  </si>
  <si>
    <t>农业产业发展资金</t>
  </si>
  <si>
    <t>农业产业发展奖补资金</t>
  </si>
  <si>
    <t>激励农民发展产业，增加收入</t>
  </si>
  <si>
    <t>二</t>
  </si>
  <si>
    <t>基础设施</t>
  </si>
  <si>
    <t>（一）</t>
  </si>
  <si>
    <t>厕所革命</t>
  </si>
  <si>
    <t>改(新)建农村户用卫生厕所3700户</t>
  </si>
  <si>
    <t>按标准据实</t>
  </si>
  <si>
    <t>改(新)建农村户用卫生厕所1728户</t>
  </si>
  <si>
    <t>（二）</t>
  </si>
  <si>
    <t>农村道路</t>
  </si>
  <si>
    <t>1、重点县乡道</t>
  </si>
  <si>
    <t>禾滩至中寨公路一标</t>
  </si>
  <si>
    <t>续建</t>
  </si>
  <si>
    <t>7.256公里沥青路面建设</t>
  </si>
  <si>
    <t>禾滩镇、中寨镇</t>
  </si>
  <si>
    <t>160万/公里</t>
  </si>
  <si>
    <t>县级整合</t>
  </si>
  <si>
    <t>解决7506人出行问题</t>
  </si>
  <si>
    <t>县交通运输局</t>
  </si>
  <si>
    <t>县农村公路建设办</t>
  </si>
  <si>
    <t>禾滩至中寨公路二标</t>
  </si>
  <si>
    <t>9.285公里沥青路面建设</t>
  </si>
  <si>
    <t>161万/公里</t>
  </si>
  <si>
    <t>2、窄路加宽</t>
  </si>
  <si>
    <t>1616.6</t>
  </si>
  <si>
    <t>2017年农村公路（窄路加宽）工程第二批一标</t>
  </si>
  <si>
    <t>9.03公里砼路面加宽</t>
  </si>
  <si>
    <t>中寨镇、米贝乡</t>
  </si>
  <si>
    <t>碧朗、赛容村</t>
  </si>
  <si>
    <t>18万/公里</t>
  </si>
  <si>
    <t>解决2309人出行问题</t>
  </si>
  <si>
    <t>2017年农村公路（窄路加宽）工程第二批二标</t>
  </si>
  <si>
    <t>9.6公里砼路面加宽</t>
  </si>
  <si>
    <t>步头降乡、扶罗镇</t>
  </si>
  <si>
    <t>双溪村、东风村、圭界村</t>
  </si>
  <si>
    <t>解决1234人出行问题</t>
  </si>
  <si>
    <t>2017年农村公路（窄路加宽）工程第二批三标</t>
  </si>
  <si>
    <t>12.748公里砼路面加宽</t>
  </si>
  <si>
    <t>晃州镇、波洲镇</t>
  </si>
  <si>
    <t>大树湾村、坳背村、塘洞村、坳背村</t>
  </si>
  <si>
    <t>解决941人出行问题</t>
  </si>
  <si>
    <t>2017年农村公路（窄路加宽）工程第二批四标</t>
  </si>
  <si>
    <t>10.489公里砼路面加宽</t>
  </si>
  <si>
    <t>晃州镇、鱼市镇</t>
  </si>
  <si>
    <t>洞坡村、石坞溪村、华南村、晏家村</t>
  </si>
  <si>
    <t>解决1851人出行问题</t>
  </si>
  <si>
    <t>2017年农村公路（窄路加宽）工程第三批一标</t>
  </si>
  <si>
    <t>9.43公里砼路面加宽</t>
  </si>
  <si>
    <t>晃州镇、禾滩镇</t>
  </si>
  <si>
    <t>新村、洛溪村、胜利村</t>
  </si>
  <si>
    <t>解决1162人出行问题</t>
  </si>
  <si>
    <t>2017年农村公路（窄路加宽）工程第三批四标</t>
  </si>
  <si>
    <t>8.361公里砼路面加宽</t>
  </si>
  <si>
    <t>林冲镇、鱼市镇、凉伞镇</t>
  </si>
  <si>
    <t>大堡村、斗溪村、凉伞村、坪南村</t>
  </si>
  <si>
    <t>解决1497人出行问题</t>
  </si>
  <si>
    <t>2018年农村公路（窄路加宽）工程第一批一标</t>
  </si>
  <si>
    <t>16.908公里砼路面加宽</t>
  </si>
  <si>
    <t>林冲镇、鱼市镇、晃州镇</t>
  </si>
  <si>
    <t>地习村、唐家村、岩山村、长乐坪村</t>
  </si>
  <si>
    <t>解决1391人出行问题</t>
  </si>
  <si>
    <t>2018年农村公路（窄路加宽）工程第一批二标</t>
  </si>
  <si>
    <t>10.079公里砼路面加宽</t>
  </si>
  <si>
    <t>杨家桥村、丁字坳村、水洞村</t>
  </si>
  <si>
    <t>解决685人出行问题</t>
  </si>
  <si>
    <t>2018年农村公路（窄路加宽）工程第二批三标</t>
  </si>
  <si>
    <t>16.28公里砼路面加宽</t>
  </si>
  <si>
    <t>扶罗镇、贡溪镇</t>
  </si>
  <si>
    <t>枫木村、坪地村、克寨村、桐木村、田家村、碧林村</t>
  </si>
  <si>
    <t>解决2678人出行问题</t>
  </si>
  <si>
    <t>2018年农村公路（窄路加宽）工程第三批二标</t>
  </si>
  <si>
    <t>14.659公里砼路面加宽</t>
  </si>
  <si>
    <t>禾滩镇</t>
  </si>
  <si>
    <t>姑召村、洞坪村</t>
  </si>
  <si>
    <t>解决940人出行问题</t>
  </si>
  <si>
    <t>板栗山-梨溪口</t>
  </si>
  <si>
    <t>4.877公里砼路面加宽</t>
  </si>
  <si>
    <t>步头降乡</t>
  </si>
  <si>
    <t>解决300人出行问题</t>
  </si>
  <si>
    <t>胜利-田垄头</t>
  </si>
  <si>
    <t>7.5公里砼路面加宽</t>
  </si>
  <si>
    <t>胜利村、长塘坪村、暮山坪村</t>
  </si>
  <si>
    <t>解决543人出行问题</t>
  </si>
  <si>
    <t>岔口—火车站</t>
  </si>
  <si>
    <t>1.528公里砼路面加宽</t>
  </si>
  <si>
    <t>解决188人出行问题</t>
  </si>
  <si>
    <t>努溪公路提质改造工程</t>
  </si>
  <si>
    <t>5.04公里砼路面加宽</t>
  </si>
  <si>
    <t>姑召村</t>
  </si>
  <si>
    <t>无</t>
  </si>
  <si>
    <t>解决541人出行问题</t>
  </si>
  <si>
    <t>禾滩镇政府</t>
  </si>
  <si>
    <t>禾滩镇人民政府</t>
  </si>
  <si>
    <t>老黄冲村-三佰佬公路</t>
  </si>
  <si>
    <t>6公里砼路面加宽</t>
  </si>
  <si>
    <t>老黄冲村</t>
  </si>
  <si>
    <t>解决493人出行问题</t>
  </si>
  <si>
    <t>鱼市镇政府</t>
  </si>
  <si>
    <t>鱼市镇人民政府</t>
  </si>
  <si>
    <t>铁路-老猫坪公路</t>
  </si>
  <si>
    <t>4.108公里砼路面加宽</t>
  </si>
  <si>
    <t>长乐坪村</t>
  </si>
  <si>
    <t>解决332人出行问题</t>
  </si>
  <si>
    <t>晃州镇人民政府</t>
  </si>
  <si>
    <t>3、农村基础设施项目</t>
  </si>
  <si>
    <t>涞溪村六甲田至三江口         组级公路硬化</t>
  </si>
  <si>
    <t>0.9公里砼路面建设</t>
  </si>
  <si>
    <t>涞溪村</t>
  </si>
  <si>
    <t>解决367人出行问题</t>
  </si>
  <si>
    <t>涞溪村通乡公路提质改造项目</t>
  </si>
  <si>
    <t>9.1公里砼路面加宽</t>
  </si>
  <si>
    <t>步头降乡政府</t>
  </si>
  <si>
    <t>涞溪村峦塘仔至老屋组公路砼路面扩建加宽和新建老屋组至新江村青山界组公路</t>
  </si>
  <si>
    <t>1.2公里砼路面加宽和1.5公里砼路面建设</t>
  </si>
  <si>
    <t>涞溪村、步头降村</t>
  </si>
  <si>
    <t>解决583人出行问题</t>
  </si>
  <si>
    <t>贡溪镇上田村通往村部道路扩宽</t>
  </si>
  <si>
    <t>0.256公里砼路面加宽</t>
  </si>
  <si>
    <t>上田村</t>
  </si>
  <si>
    <t>解决432人出行问题</t>
  </si>
  <si>
    <t>禾滩镇洛溪村组级道路硬化工程</t>
  </si>
  <si>
    <t>3.65公里砼路面建设</t>
  </si>
  <si>
    <t>洛溪村</t>
  </si>
  <si>
    <t>解决521人出行问题</t>
  </si>
  <si>
    <t>林冲镇唐家村道路硬化工程</t>
  </si>
  <si>
    <t>2.5公里砼路面建设、25米桥梁建设</t>
  </si>
  <si>
    <t>解决436人出行问题</t>
  </si>
  <si>
    <t>林冲镇政府</t>
  </si>
  <si>
    <t>洞门口-快活林</t>
  </si>
  <si>
    <t>1.581公里砼路面建设</t>
  </si>
  <si>
    <t>甘家桥村、柏树林村</t>
  </si>
  <si>
    <t>解决674人出行问题</t>
  </si>
  <si>
    <t>天雷山国有林场硬化道路工程一标段</t>
  </si>
  <si>
    <t>7.33公里砼路面建设</t>
  </si>
  <si>
    <t>35万/公里</t>
  </si>
  <si>
    <t>解决2506人出行问题</t>
  </si>
  <si>
    <t>天雷山国有林场硬化道路工程二标段</t>
  </si>
  <si>
    <t>7.43公里砼路面建设</t>
  </si>
  <si>
    <t>怀化路桥通自然村水泥路建设工程</t>
  </si>
  <si>
    <t>97公里砼路面建设</t>
  </si>
  <si>
    <t>各乡镇</t>
  </si>
  <si>
    <t>13万/公里</t>
  </si>
  <si>
    <t>解决5414人出行问题</t>
  </si>
  <si>
    <t>2019年自然村通水泥（沥青）路建设第二批（扶罗镇新寨C1825等口坝-老行）、（凉伞镇VZ17子城绞两河-红岩坡）工程</t>
  </si>
  <si>
    <t>（扶罗镇新寨C1825等口坝-老行）、（凉伞镇VZ17子城绞两河-红岩坡）</t>
  </si>
  <si>
    <t>扶罗镇、凉伞镇</t>
  </si>
  <si>
    <t>12万/公里</t>
  </si>
  <si>
    <t>解决846人出行问题</t>
  </si>
  <si>
    <t>扶罗镇政府、凉伞镇政府</t>
  </si>
  <si>
    <t>2019年自然村通水泥（沥青）路建设第二批中寨镇V881茂三路口-茂三、  贡溪镇VZ14村道-交寨</t>
  </si>
  <si>
    <t>中寨镇V881茂三路口-茂三、  贡溪镇VZ14村道-交寨</t>
  </si>
  <si>
    <t>中寨镇、 贡溪镇</t>
  </si>
  <si>
    <t>解决659人出行问题</t>
  </si>
  <si>
    <t>中寨镇政府、 贡溪镇政府</t>
  </si>
  <si>
    <t>2019年自然村通水泥（沥青）路建设第二批（阿梅干-菜塘、塘寨村部-塘上组、草坪-石板）</t>
  </si>
  <si>
    <t>阿梅干-菜塘、塘寨村部-塘上组、草坪-石板</t>
  </si>
  <si>
    <t>解决587人出行问题</t>
  </si>
  <si>
    <t>中寨镇政府</t>
  </si>
  <si>
    <t>2019年自然村通水泥（沥青）路建设第二批（田垄头-大洞坪）</t>
  </si>
  <si>
    <t>田垄头-大洞坪</t>
  </si>
  <si>
    <t>解决328人出行问题</t>
  </si>
  <si>
    <t>2019年自然村通水泥（沥青）路建设第二批（洞脑路口-洞脑）</t>
  </si>
  <si>
    <t>洞脑路口-洞脑</t>
  </si>
  <si>
    <t>解决455人出行问题</t>
  </si>
  <si>
    <t>2019年自然村通水泥（沥青）路建设第二批（鱼市镇V168杨柳沟-东坡）</t>
  </si>
  <si>
    <t>鱼市镇V168杨柳沟-东坡</t>
  </si>
  <si>
    <t>解决139人出行问题</t>
  </si>
  <si>
    <t>鱼市镇晏家村武陵组和盘江片公路硬化工程</t>
  </si>
  <si>
    <t>2.67公里砼路面建设</t>
  </si>
  <si>
    <t>晏家村</t>
  </si>
  <si>
    <t>解决526人出行问题</t>
  </si>
  <si>
    <t>步头降乡天雷村公祖冲组公路硬化工程</t>
  </si>
  <si>
    <t>2.3公里砼路面建设</t>
  </si>
  <si>
    <t>波洲镇田坪村便桥及附属工程</t>
  </si>
  <si>
    <t>便桥及附属工程</t>
  </si>
  <si>
    <t>田坪村</t>
  </si>
  <si>
    <t>解决202人出行问题</t>
  </si>
  <si>
    <t>2018—2020年农村公路水毁抢险工程</t>
  </si>
  <si>
    <t>农村公路水毁抢险工程</t>
  </si>
  <si>
    <t>解决47712人出行问题</t>
  </si>
  <si>
    <t>2021年水毁项目</t>
  </si>
  <si>
    <t>水毁工程</t>
  </si>
  <si>
    <t>杨家坳至香树脚</t>
  </si>
  <si>
    <t>2公里路基砼路面建设</t>
  </si>
  <si>
    <t>高铁新村</t>
  </si>
  <si>
    <t>解决297人出行问题</t>
  </si>
  <si>
    <t>G320至蚂蟥塘</t>
  </si>
  <si>
    <t>1公里路基砼路面建设</t>
  </si>
  <si>
    <t>大桥溪村</t>
  </si>
  <si>
    <t>解决434人出行问题</t>
  </si>
  <si>
    <t>美老至登云峰</t>
  </si>
  <si>
    <t>6公里路基砼路面建设</t>
  </si>
  <si>
    <t>解决295人出行问题</t>
  </si>
  <si>
    <t>两河口至冷风坡</t>
  </si>
  <si>
    <t>3.1公里路基砼路面建设</t>
  </si>
  <si>
    <t>解决378人出行问题</t>
  </si>
  <si>
    <t>天井寨公路</t>
  </si>
  <si>
    <t>5公里路基砼路面建设</t>
  </si>
  <si>
    <t>解决291人出行问题</t>
  </si>
  <si>
    <t>大定至怒溪冲</t>
  </si>
  <si>
    <t>6.127公里路基砼路面建设</t>
  </si>
  <si>
    <t>中寨镇</t>
  </si>
  <si>
    <t>中寨居民委员会</t>
  </si>
  <si>
    <t>解决255人出行问题</t>
  </si>
  <si>
    <t>洛溪科-宝蜡花砼路面建设</t>
  </si>
  <si>
    <t>3.52公里砼路面建设</t>
  </si>
  <si>
    <t>坟背-龙塘砼路面建设</t>
  </si>
  <si>
    <t>2.65公里砼路面建设</t>
  </si>
  <si>
    <t>地堡村砼路面建设</t>
  </si>
  <si>
    <t>5.69公里砼路面建设</t>
  </si>
  <si>
    <t>地堡村</t>
  </si>
  <si>
    <t>解决227人出行问题</t>
  </si>
  <si>
    <t>凉伞镇偏洞村罗家坡公路维修</t>
  </si>
  <si>
    <t>3.4公里公路维修</t>
  </si>
  <si>
    <t>偏洞村</t>
  </si>
  <si>
    <t>解决405人出行问题</t>
  </si>
  <si>
    <t>司马垅-石马溪通村公路开裂塌陷工程</t>
  </si>
  <si>
    <t>7公里公路抢险</t>
  </si>
  <si>
    <t>石马溪村</t>
  </si>
  <si>
    <t>解决354人出行问题</t>
  </si>
  <si>
    <t>上刘坪-刘坪水库</t>
  </si>
  <si>
    <t>1公里砼路面建设</t>
  </si>
  <si>
    <t>凉伞镇政府</t>
  </si>
  <si>
    <t>上田-四路村连村公路</t>
  </si>
  <si>
    <t>2.15公里砼路面建设、安保</t>
  </si>
  <si>
    <t>上田村、四路村</t>
  </si>
  <si>
    <t>解决723人出行问题</t>
  </si>
  <si>
    <t>枞溪至新江联村公路</t>
  </si>
  <si>
    <t>2.864公里砼路面建设</t>
  </si>
  <si>
    <t>步头降村</t>
  </si>
  <si>
    <t>解决216人出行问题</t>
  </si>
  <si>
    <t>洞脑至大拱桥</t>
  </si>
  <si>
    <t>土鹿坪村</t>
  </si>
  <si>
    <t>养老院-鱼对溪连村公路</t>
  </si>
  <si>
    <t>1.068公里砼路面建设</t>
  </si>
  <si>
    <t>土鹿坪村南泥山组路段山体塌方</t>
  </si>
  <si>
    <t>山体塌方水毁抢修工程</t>
  </si>
  <si>
    <t>扶罗镇进镇道路</t>
  </si>
  <si>
    <t>进镇道路</t>
  </si>
  <si>
    <t>扶罗村</t>
  </si>
  <si>
    <t>解决144人出行问题</t>
  </si>
  <si>
    <t>炉冲村三十担组级公路硬化</t>
  </si>
  <si>
    <t>5.5公里砼路面加宽</t>
  </si>
  <si>
    <t>炉冲村</t>
  </si>
  <si>
    <t>解决159人出行问题</t>
  </si>
  <si>
    <t>波洲镇人民政府</t>
  </si>
  <si>
    <t>化溪-贵州芩林</t>
  </si>
  <si>
    <t>米贝乡</t>
  </si>
  <si>
    <t>团结村</t>
  </si>
  <si>
    <t>－</t>
  </si>
  <si>
    <t>解决746人出行问题</t>
  </si>
  <si>
    <t>新晃经源开发性扶贫有限责任公司</t>
  </si>
  <si>
    <t>新晃县农村公路建设办</t>
  </si>
  <si>
    <t>贵州公路-回阳</t>
  </si>
  <si>
    <t>蓬头-化溪</t>
  </si>
  <si>
    <t>村部-寨头</t>
  </si>
  <si>
    <t>上寨至岑喏</t>
  </si>
  <si>
    <t>龙兴村</t>
  </si>
  <si>
    <t>解决472人出行问题</t>
  </si>
  <si>
    <t>漫水桥至
总溪组</t>
  </si>
  <si>
    <t>禾滩村</t>
  </si>
  <si>
    <t>解决643人出行问题</t>
  </si>
  <si>
    <t>漫水桥至总溪组(支线：岔口-闪溪岸岛组)</t>
  </si>
  <si>
    <t>大湾-店上</t>
  </si>
  <si>
    <t>斗溪村</t>
  </si>
  <si>
    <t>解决486人出行问题</t>
  </si>
  <si>
    <t>大湾-上下龙组</t>
  </si>
  <si>
    <t>背后湾－外下组</t>
  </si>
  <si>
    <t>下对江-狗溪冲</t>
  </si>
  <si>
    <t>米贝村</t>
  </si>
  <si>
    <t>解决631人出行问题</t>
  </si>
  <si>
    <t>坝生河-大田</t>
  </si>
  <si>
    <t>降溪村</t>
  </si>
  <si>
    <t>解决356人出行问题</t>
  </si>
  <si>
    <t>三江组-梳溪组</t>
  </si>
  <si>
    <t>三江村</t>
  </si>
  <si>
    <t>解决346人出行问题</t>
  </si>
  <si>
    <t>梅溪口—梅溪浪</t>
  </si>
  <si>
    <t>半江村</t>
  </si>
  <si>
    <t>解决319人出行问题</t>
  </si>
  <si>
    <t>中团村部-恩溪君子组</t>
  </si>
  <si>
    <t>上公道村</t>
  </si>
  <si>
    <t>解决694人出行问题</t>
  </si>
  <si>
    <t>禾步公路
至老巨冲</t>
  </si>
  <si>
    <t>解决352人出行问题</t>
  </si>
  <si>
    <t>大坪至架溪冲</t>
  </si>
  <si>
    <t>解决257人出行问题</t>
  </si>
  <si>
    <t>大坪至狗坡老</t>
  </si>
  <si>
    <t>大坪至寨溪冲</t>
  </si>
  <si>
    <t>银子洞至红塘</t>
  </si>
  <si>
    <t>坳背村</t>
  </si>
  <si>
    <t>解决536人出行问题</t>
  </si>
  <si>
    <t>长塘坳至花岩洞(杉木塘-村公路)</t>
  </si>
  <si>
    <t>杉木冲至长塘坪</t>
  </si>
  <si>
    <t>楠木洞至半坡城</t>
  </si>
  <si>
    <t>坳上-江家</t>
  </si>
  <si>
    <t>富家冲村</t>
  </si>
  <si>
    <t>解决441人出行问题</t>
  </si>
  <si>
    <t>坳上-江家支线：岔路口-老屋</t>
  </si>
  <si>
    <t>大公路-溪口</t>
  </si>
  <si>
    <t>大公路-溪口支线：大公路-赵家溪村</t>
  </si>
  <si>
    <t>寨上-阿家桥</t>
  </si>
  <si>
    <t>碧李桥村</t>
  </si>
  <si>
    <t>解决402人出行问题</t>
  </si>
  <si>
    <t>阿家桥-水井</t>
  </si>
  <si>
    <t>水厂-高坡</t>
  </si>
  <si>
    <t>地寨门口-桂林溪村寨佑</t>
  </si>
  <si>
    <t>台洞村</t>
  </si>
  <si>
    <t>解决277人出行问题</t>
  </si>
  <si>
    <t>三叉坳-大田岑棚</t>
  </si>
  <si>
    <t>黄雷村</t>
  </si>
  <si>
    <t>解决410人出行问题</t>
  </si>
  <si>
    <t>三叉坳-大田桂孚溪</t>
  </si>
  <si>
    <t>偏洞村冲下-地茶坳</t>
  </si>
  <si>
    <t>老屋-盘湾</t>
  </si>
  <si>
    <t>马宗村</t>
  </si>
  <si>
    <t>欧家坳-两岔河</t>
  </si>
  <si>
    <t>杨家-凉伞坡</t>
  </si>
  <si>
    <t>张家-凉子上</t>
  </si>
  <si>
    <t>坪磨-盘湾</t>
  </si>
  <si>
    <t>苗龙溪-茶坪街上</t>
  </si>
  <si>
    <t>桥郎井边至交道坳</t>
  </si>
  <si>
    <t>美岩村</t>
  </si>
  <si>
    <t>解决362人出行问题</t>
  </si>
  <si>
    <t>观音山-大冲组</t>
  </si>
  <si>
    <t>半溪公路-老营坡</t>
  </si>
  <si>
    <t>水厂-高坡(支线:下刘坪-公岩</t>
  </si>
  <si>
    <t>琴哨-禾岔坳</t>
  </si>
  <si>
    <t>星光何万铭家-石牙坡</t>
  </si>
  <si>
    <t>蟠王组公路</t>
  </si>
  <si>
    <t>桓胆村</t>
  </si>
  <si>
    <t>科家-凸上</t>
  </si>
  <si>
    <t>桓胆-林冲镇大榜(龙田坳)</t>
  </si>
  <si>
    <t>张家组盖上-张家</t>
  </si>
  <si>
    <t>殿溪-地蒲</t>
  </si>
  <si>
    <t>鸭塘学校-龙里屋坎脚</t>
  </si>
  <si>
    <t>下古里-大元(光伏发电站)</t>
  </si>
  <si>
    <t>大坝河村</t>
  </si>
  <si>
    <t>解决567人出行问题</t>
  </si>
  <si>
    <t>禾滩三保-麻塘</t>
  </si>
  <si>
    <t>闪溪村</t>
  </si>
  <si>
    <t>解决574人出行问题</t>
  </si>
  <si>
    <t>麻塘至里鱼</t>
  </si>
  <si>
    <t>店上至勾田</t>
  </si>
  <si>
    <t>村部至火烟洞组</t>
  </si>
  <si>
    <t>村部至百岩组</t>
  </si>
  <si>
    <t>村部至苦竹山</t>
  </si>
  <si>
    <t>岑哨坳-土地坳</t>
  </si>
  <si>
    <t>街上村</t>
  </si>
  <si>
    <t>解决347人出行问题</t>
  </si>
  <si>
    <t>难各-贵州扣会坳</t>
  </si>
  <si>
    <t>桂苗沟口-南香</t>
  </si>
  <si>
    <t>桂苗沟口-桑稿组</t>
  </si>
  <si>
    <t>八丰-地中寨</t>
  </si>
  <si>
    <t>新井-老井</t>
  </si>
  <si>
    <t>解决323人出行问题</t>
  </si>
  <si>
    <t>大木桥至干沟坡</t>
  </si>
  <si>
    <t>柿子树-茶金田</t>
  </si>
  <si>
    <t>双桥-半沟</t>
  </si>
  <si>
    <t>宋阳新村部-宋寨</t>
  </si>
  <si>
    <t>宋阳-高坪村枫木寨组</t>
  </si>
  <si>
    <t>木桥组-桂岱村</t>
  </si>
  <si>
    <t>马路旁—桐木寨</t>
  </si>
  <si>
    <t>公路旁—美林组</t>
  </si>
  <si>
    <t>宗仁屋胵-鬼故屋边</t>
  </si>
  <si>
    <t>八江口村</t>
  </si>
  <si>
    <t>岑免河边-屋边</t>
  </si>
  <si>
    <t>寨脚-寨上</t>
  </si>
  <si>
    <t>(八丰坝)灿勋门口-长冲、果课屋边</t>
  </si>
  <si>
    <t>凉茶公路-社上社下</t>
  </si>
  <si>
    <t>桂林溪村</t>
  </si>
  <si>
    <t>解决145人出行问题</t>
  </si>
  <si>
    <t>田坝组屋背-凤月组</t>
  </si>
  <si>
    <t>田坝组屋背-二甲组</t>
  </si>
  <si>
    <t>永丰组-石板组</t>
  </si>
  <si>
    <t>凉茶公路-石里组</t>
  </si>
  <si>
    <t>凉茶公路-天堂组</t>
  </si>
  <si>
    <t>凉茶公路-李家</t>
  </si>
  <si>
    <t>马林组屋脚-石绕组</t>
  </si>
  <si>
    <t>现村部-八龙弯</t>
  </si>
  <si>
    <t>花园村</t>
  </si>
  <si>
    <t>解决742人出行问题</t>
  </si>
  <si>
    <t>学校门口-高凸组</t>
  </si>
  <si>
    <t>稿溪组至稿溪组</t>
  </si>
  <si>
    <t>半坡路口至半坡组</t>
  </si>
  <si>
    <t>苏坪组-洁溪</t>
  </si>
  <si>
    <t>田塘-洁溪</t>
  </si>
  <si>
    <t>云寨河边-云寨</t>
  </si>
  <si>
    <t>凉山-枫木组</t>
  </si>
  <si>
    <t>大田至喏溪至岑望</t>
  </si>
  <si>
    <t>地下组-长田</t>
  </si>
  <si>
    <t>比足村</t>
  </si>
  <si>
    <t>解决616人出行问题</t>
  </si>
  <si>
    <t>大龙公路-大龙</t>
  </si>
  <si>
    <t>村部-柱溪-冲公</t>
  </si>
  <si>
    <t>　外约-普龙</t>
  </si>
  <si>
    <t>　稳溪-稳兰</t>
  </si>
  <si>
    <t>村部- 洞脑</t>
  </si>
  <si>
    <t>头家村</t>
  </si>
  <si>
    <t>邹溪-柏杨</t>
  </si>
  <si>
    <t>肖家垅－
枫木湾</t>
  </si>
  <si>
    <t>阳宝洞－
肖家垅</t>
  </si>
  <si>
    <t>涞溪－背底垅</t>
  </si>
  <si>
    <t>三江口
－雷家田村</t>
  </si>
  <si>
    <t>土地坳－
三江口</t>
  </si>
  <si>
    <t>扎云冲口－烈士墓</t>
  </si>
  <si>
    <t>和木山口－毛家坡</t>
  </si>
  <si>
    <t>蛇尾丘口－林场朝家坳</t>
  </si>
  <si>
    <t>1.18</t>
  </si>
  <si>
    <t>蛇尾丘口-蒋家冲</t>
  </si>
  <si>
    <t>老屋－刘家田</t>
  </si>
  <si>
    <t>波洲镇柳寨高速互通出口便道硬化工程</t>
  </si>
  <si>
    <t>新晃县交通运输局</t>
  </si>
  <si>
    <t>乡道--阿足</t>
  </si>
  <si>
    <t>练溪村</t>
  </si>
  <si>
    <t>新村部-溪口</t>
  </si>
  <si>
    <t>四方田-溪头</t>
  </si>
  <si>
    <t>老屋-新老枫木</t>
  </si>
  <si>
    <t>黄连屋背-两间田</t>
  </si>
  <si>
    <t>迴溪-格棚</t>
  </si>
  <si>
    <t>三江组-梳溪组(支路2：停车场)</t>
  </si>
  <si>
    <t>坝上至大湾</t>
  </si>
  <si>
    <t>华南村</t>
  </si>
  <si>
    <t>解决388人出行问题</t>
  </si>
  <si>
    <t>坝上-龙冲</t>
  </si>
  <si>
    <t>桅子坳－茶山界支线：廖田－青山界</t>
  </si>
  <si>
    <t>新江村</t>
  </si>
  <si>
    <t>桅子坳－茶山界支线：茶山界组-岔路口</t>
  </si>
  <si>
    <t>盗子界－廖田</t>
  </si>
  <si>
    <t>半江-阳毛坪</t>
  </si>
  <si>
    <t>桅子坳－茶山界</t>
  </si>
  <si>
    <t>村部－炉冲</t>
  </si>
  <si>
    <t>黄阳村</t>
  </si>
  <si>
    <t>解决476人出行问题</t>
  </si>
  <si>
    <t>炉冲店-炉冲支线：庙边-背后垅</t>
  </si>
  <si>
    <t>勾冲坳－洞坪姑召</t>
  </si>
  <si>
    <t>杨阳坳-莲花地</t>
  </si>
  <si>
    <t>莲花地-跃进门</t>
  </si>
  <si>
    <t>犁山垠-黄阳寨</t>
  </si>
  <si>
    <t>杨家坳－火垅寨</t>
  </si>
  <si>
    <t>蒋家组-腰头坡</t>
  </si>
  <si>
    <t>龙井-普利坡</t>
  </si>
  <si>
    <t>田家村</t>
  </si>
  <si>
    <t>解决512人出行问题</t>
  </si>
  <si>
    <t>桥边-钟上组</t>
  </si>
  <si>
    <t>大道口-河边</t>
  </si>
  <si>
    <t>村公路-中寨等4组</t>
  </si>
  <si>
    <t>老寨组-川溪水库</t>
  </si>
  <si>
    <t>碧林村</t>
  </si>
  <si>
    <t>进州凹-楠木组</t>
  </si>
  <si>
    <t>公路旁-徐家组</t>
  </si>
  <si>
    <t>仕林组-冲方组</t>
  </si>
  <si>
    <t>六三组-物溪口</t>
  </si>
  <si>
    <t>怀故亭-六三组</t>
  </si>
  <si>
    <t>晚坡-紫楼</t>
  </si>
  <si>
    <t>紫楼-晚坡</t>
  </si>
  <si>
    <t>半江—大定　</t>
  </si>
  <si>
    <t>冷水冲赶场坪—高寨村杉木坳</t>
  </si>
  <si>
    <t>高寨村</t>
  </si>
  <si>
    <t>解决183人出行问题</t>
  </si>
  <si>
    <t>嫩塘坳—6、7组坳上</t>
  </si>
  <si>
    <t>糯谷场-高铁便桥</t>
  </si>
  <si>
    <t>塘家坝至杨柳冲组</t>
  </si>
  <si>
    <t>高铁脚至洞里头组</t>
  </si>
  <si>
    <t>村公路至黄家院子组</t>
  </si>
  <si>
    <t>村公路至蔡家屋场组</t>
  </si>
  <si>
    <t>村部主干路-5组</t>
  </si>
  <si>
    <t>解决164人出行问题</t>
  </si>
  <si>
    <t>大路至长贤</t>
  </si>
  <si>
    <t>岑转组路</t>
  </si>
  <si>
    <t>乌溪组-鸭林组</t>
  </si>
  <si>
    <t>三岔路口-屋坎脚</t>
  </si>
  <si>
    <t>文祥-天堂组</t>
  </si>
  <si>
    <t>关家路口-关家寨子</t>
  </si>
  <si>
    <t>禾步公路-垅冲</t>
  </si>
  <si>
    <t>秋坪桥头至院子</t>
  </si>
  <si>
    <t>羊子冲至坳背</t>
  </si>
  <si>
    <t>漫烂-竹坪</t>
  </si>
  <si>
    <t>解决343人出行问题</t>
  </si>
  <si>
    <t>井坝上-大堡</t>
  </si>
  <si>
    <t>中寨-下半坡</t>
  </si>
  <si>
    <t>桐油坪-八土</t>
  </si>
  <si>
    <t>桐油坪-界磨</t>
  </si>
  <si>
    <t>小簸村路口至小簸</t>
  </si>
  <si>
    <t>道丁村</t>
  </si>
  <si>
    <t>解决438人出行问题</t>
  </si>
  <si>
    <t>(道丁)冷水杨家路口-冷水杨家</t>
  </si>
  <si>
    <t>寨脚坝路口-寨脚坝</t>
  </si>
  <si>
    <t>刘家组路口-刘家</t>
  </si>
  <si>
    <t>栗山-道丁火珠坪(坝木坪)</t>
  </si>
  <si>
    <t>地习村</t>
  </si>
  <si>
    <t>解决435人出行问题</t>
  </si>
  <si>
    <t>村道-大树脚</t>
  </si>
  <si>
    <t>村道-凸上</t>
  </si>
  <si>
    <t>停车场-老屋(地习村新屋组)</t>
  </si>
  <si>
    <t>新屋—蛇自溪</t>
  </si>
  <si>
    <t>村部-火麻坪</t>
  </si>
  <si>
    <t>公路-上下左溪</t>
  </si>
  <si>
    <t>溪口-三叉溪</t>
  </si>
  <si>
    <t>叉路-新老屋</t>
  </si>
  <si>
    <t>叉路-新老屋支线：廖里路-湾里元</t>
  </si>
  <si>
    <t>石羊洞-张家山</t>
  </si>
  <si>
    <t>乡道-小牛场</t>
  </si>
  <si>
    <t>龙家口-省溪-省溪组</t>
  </si>
  <si>
    <t>禾塘-竹田</t>
  </si>
  <si>
    <t>绞沟组-倒马坡林场</t>
  </si>
  <si>
    <t>天堂村</t>
  </si>
  <si>
    <t>解决590人出行问题</t>
  </si>
  <si>
    <t>大群路-岩田坡</t>
  </si>
  <si>
    <t>老猫坪公路-姚家山组</t>
  </si>
  <si>
    <t>老猫坪停车场-刘坪坳</t>
  </si>
  <si>
    <t>大群水库-8组</t>
  </si>
  <si>
    <t>铁路边-水坝</t>
  </si>
  <si>
    <t>丁字坳村部-抱木冲组</t>
  </si>
  <si>
    <t>丁字坳村</t>
  </si>
  <si>
    <t>解决200人出行问题</t>
  </si>
  <si>
    <t>黄禾塘-菜冲</t>
  </si>
  <si>
    <t>干田坝－挖洞</t>
  </si>
  <si>
    <t>学校－炭冲</t>
  </si>
  <si>
    <t>屋边—贵州交界</t>
  </si>
  <si>
    <t>洞坡村</t>
  </si>
  <si>
    <t>解决708人出行问题</t>
  </si>
  <si>
    <t>张家湾-安堂龙</t>
  </si>
  <si>
    <t>原炮厂晃田公路处至蔡家组和杨洞坪组</t>
  </si>
  <si>
    <t>高铁连接线至鱼塘坡老寨组</t>
  </si>
  <si>
    <t>高山塘学校-6组</t>
  </si>
  <si>
    <t>凉水井村</t>
  </si>
  <si>
    <t>高山塘学校-7组</t>
  </si>
  <si>
    <t>村道－撮箕冲院子</t>
  </si>
  <si>
    <t>岔路口-撮箕冲4组</t>
  </si>
  <si>
    <t>村道－老院子9组</t>
  </si>
  <si>
    <t>村部-老院子8组</t>
  </si>
  <si>
    <t>何家田-老黄寨组</t>
  </si>
  <si>
    <t>村部—上片4个组</t>
  </si>
  <si>
    <t>红庙-亚道</t>
  </si>
  <si>
    <t>原鞍马村部-贵州交界</t>
  </si>
  <si>
    <t>太阳庙-梯土</t>
  </si>
  <si>
    <t>马道子-塘一</t>
  </si>
  <si>
    <t>岑转坡-塘一</t>
  </si>
  <si>
    <t>老祖-北龙</t>
  </si>
  <si>
    <t>晃三公路-号桑</t>
  </si>
  <si>
    <t>八罗-太阳庙</t>
  </si>
  <si>
    <t>花园路口-原东村村部-高岑哀</t>
  </si>
  <si>
    <t>老组-村部</t>
  </si>
  <si>
    <t>凳寨桥头-高卵</t>
  </si>
  <si>
    <t>土地坳-坪送</t>
  </si>
  <si>
    <t>沟溪-老祖坡路口</t>
  </si>
  <si>
    <t>高卵-高哀-四块碑梁子</t>
  </si>
  <si>
    <t>界牌-新屋</t>
  </si>
  <si>
    <t>坪外-大风坳</t>
  </si>
  <si>
    <t>坪南村</t>
  </si>
  <si>
    <t>解决373人出行问题</t>
  </si>
  <si>
    <t>姚家湾-绞西</t>
  </si>
  <si>
    <t>把凸-陆家</t>
  </si>
  <si>
    <t>坪里-美女</t>
  </si>
  <si>
    <t>凉玉公路-半坡学校边</t>
  </si>
  <si>
    <t>万家村</t>
  </si>
  <si>
    <t>解决390人出行问题</t>
  </si>
  <si>
    <t>板凳老学校-长田</t>
  </si>
  <si>
    <t>道路硬化</t>
  </si>
  <si>
    <t>道路硬化，方便群众出行</t>
  </si>
  <si>
    <t>解决115人出行问题</t>
  </si>
  <si>
    <t>团溪村村委会</t>
  </si>
  <si>
    <t>4、非贫困村项目（农村公路通达工程）</t>
  </si>
  <si>
    <t>波洲镇非贫困村路基工程</t>
  </si>
  <si>
    <t>14.271公里路基建设</t>
  </si>
  <si>
    <t>解决3074人出行问题</t>
  </si>
  <si>
    <t>鱼市镇光辉村路基工程</t>
  </si>
  <si>
    <t>铁路边-抱木冲1.32、凉沟-东坡0.62、光辉罗家0.2、光辉小桥0.155、光辉凉柳沟至枫木塘0.52</t>
  </si>
  <si>
    <t>光辉村</t>
  </si>
  <si>
    <t>鱼市镇晏家村路基工程</t>
  </si>
  <si>
    <t>盘讲鼓楼-杨上、扬中-大山林0.96、村委会-五陵1.71</t>
  </si>
  <si>
    <t>林冲镇高坪村、地甫村路基工程</t>
  </si>
  <si>
    <t>阿梅干-阿梅赖3.27、马鞍山-中坡田-宋寨3.44、上洒-禾塘1.14</t>
  </si>
  <si>
    <t>高坪村、地甫村</t>
  </si>
  <si>
    <t>解决511人出行问题</t>
  </si>
  <si>
    <t>扶罗镇路基工程</t>
  </si>
  <si>
    <t>冲进至渡溪1.832、禾渡至枫木至等口坝6.96、向家寨至龙潭水泥路边0.467、派出所门口至新屋组0.208、八灿至交娃0.23、八龙寨角-寨中0.5、禾道-寨中0.64</t>
  </si>
  <si>
    <t>新寨村、伞寨村、扶罗村、竹树村、桐木村</t>
  </si>
  <si>
    <t>解决1944人出行问题</t>
  </si>
  <si>
    <t>凉伞镇凳寨村路基工程</t>
  </si>
  <si>
    <t>金盆至坪定0.767、冲塘叉路口至普鲁组0.5、凳寨街上至学校门口0.235、老寨至岑榨0.712、凉一至凉二下盘0.27、云盘坳至小溪沟1.872、屯备至大溪1.037</t>
  </si>
  <si>
    <t>凳寨村</t>
  </si>
  <si>
    <t>解决348人出行问题</t>
  </si>
  <si>
    <t>凉伞镇桂岱村路基工程</t>
  </si>
  <si>
    <t>各斗田角至绞菜组2.04、洞边至高寨1.627、金国荣新屋门口至连寨组0.708、滚马桥至岑斗组2.049</t>
  </si>
  <si>
    <t>桂岱村</t>
  </si>
  <si>
    <t>解决149人出行问题</t>
  </si>
  <si>
    <t>凉伞镇偏洞村路基工程</t>
  </si>
  <si>
    <t>腊坪路口至晒坝坪0.202、凉玉公路至罗家坡1.79、土库组至李树屋边0.137、城上组至闷桥组0.361、土库组至李泽渊屋边0.135</t>
  </si>
  <si>
    <t>凉伞镇茶坪村路基工程</t>
  </si>
  <si>
    <t xml:space="preserve"> 号润至下绞0.671、琴珍组至盘仓组3.734、八叶至顺畅组6.438</t>
  </si>
  <si>
    <t>茶坪村</t>
  </si>
  <si>
    <t>解决322人出行问题</t>
  </si>
  <si>
    <t>凉伞镇大田村路基工程</t>
  </si>
  <si>
    <t>电站至小亚0.527、电站至小亚付家0.558、八江口村至龙寨组4.263</t>
  </si>
  <si>
    <t>大田村</t>
  </si>
  <si>
    <t>禾滩镇大晏村、洛溪村、岑贡村路基工程</t>
  </si>
  <si>
    <t>平桶组进寨公路0.4、坝种组进寨公路0.3、笨溪枞木2.05、天堂至鬼溪冲2.5、村部至鲤鱼至红土0.93</t>
  </si>
  <si>
    <t>大晏村、洛溪村、岑贡村</t>
  </si>
  <si>
    <t>解决1208人出行问题</t>
  </si>
  <si>
    <t>中寨镇中寨居委会、计寨村、赛容村路基工程</t>
  </si>
  <si>
    <t>界龙坳至杉木组0.63、县道路边至杨文良屋边1.14、赛容村部—杨天华屋角2.3、杨序宝屋边—杨序叁屋角0.26</t>
  </si>
  <si>
    <t>中寨居委会、计寨村、赛容村</t>
  </si>
  <si>
    <t>中寨镇地堡村路基工程</t>
  </si>
  <si>
    <t>大路梭溪路口—约溪组2.5、石凉亭公路下—杨序良屋背0.54、石凉亭公路上—茂三组寨头1.13、村部—吴必毛屋背1.52</t>
  </si>
  <si>
    <t>中寨镇祥冲村路基工程</t>
  </si>
  <si>
    <t>讲溪—龙洞组2.35</t>
  </si>
  <si>
    <t>祥冲村</t>
  </si>
  <si>
    <t>解决261人出行问题</t>
  </si>
  <si>
    <t>中寨镇大寨村路基工程</t>
  </si>
  <si>
    <t>夜溪山塘口—称溪观音山3.7</t>
  </si>
  <si>
    <t>大寨村</t>
  </si>
  <si>
    <t>解决245人出行问题</t>
  </si>
  <si>
    <t>米贝乡团结村路基工程</t>
  </si>
  <si>
    <t>团结-米贝2</t>
  </si>
  <si>
    <t>米贝乡政府</t>
  </si>
  <si>
    <t>米贝乡阿界村路基工程</t>
  </si>
  <si>
    <t>花溪至唐家0.85、原同良山至龙田3.44、店门口至花上0.31、林场至海洛溪0.73、元木山至大坳1.25、阿界至步头降5.56</t>
  </si>
  <si>
    <t>阿界村</t>
  </si>
  <si>
    <t>解决408人出行问题</t>
  </si>
  <si>
    <t>步头降乡土鹿坪村路基工程</t>
  </si>
  <si>
    <t>大仕溪—大坪坡村蒲家组1.03、到哥湾－南泥山1.0</t>
  </si>
  <si>
    <t>禾利坳－洞脑1.7、禾利坳－碧竹坡1.1、大拱桥-竹门垠0.83</t>
  </si>
  <si>
    <t>5、非贫困村公路硬化</t>
  </si>
  <si>
    <t>家溪—方田坳</t>
  </si>
  <si>
    <t>1.9公里砼路面建设</t>
  </si>
  <si>
    <t>解决出行问题</t>
  </si>
  <si>
    <t>花溪—唐家</t>
  </si>
  <si>
    <t>0.85公里砼路面建设</t>
  </si>
  <si>
    <t>店门口组—林场公路</t>
  </si>
  <si>
    <t>0.3公里砼路面建设</t>
  </si>
  <si>
    <t>原同良山—龙田</t>
  </si>
  <si>
    <t>3.8公里砼路面建设</t>
  </si>
  <si>
    <t>店门口—花上</t>
  </si>
  <si>
    <t>0.31公里砼路面建设</t>
  </si>
  <si>
    <t>村部到红土寨</t>
  </si>
  <si>
    <t>1.05公里砼路面建设</t>
  </si>
  <si>
    <t>岑贡村</t>
  </si>
  <si>
    <t>坝种</t>
  </si>
  <si>
    <t>0.342公里砼路面建设</t>
  </si>
  <si>
    <t>大晏村</t>
  </si>
  <si>
    <t>坪桶</t>
  </si>
  <si>
    <t>0.286公里砼路面建设</t>
  </si>
  <si>
    <t>洛溪村—长田</t>
  </si>
  <si>
    <t>4公里砼路面建设</t>
  </si>
  <si>
    <t>鬼溪冲—天堂组</t>
  </si>
  <si>
    <t>2.5公里砼路面建设</t>
  </si>
  <si>
    <t>笨溪组—枞木</t>
  </si>
  <si>
    <t>雷打坳</t>
  </si>
  <si>
    <t>0.4公里砼路面建设</t>
  </si>
  <si>
    <t>沙湾村</t>
  </si>
  <si>
    <t>龙鸡—瓦厂组</t>
  </si>
  <si>
    <t>0.46公里砼路面建设</t>
  </si>
  <si>
    <t>禾排村</t>
  </si>
  <si>
    <t>禾岑店—大龙、干溪</t>
  </si>
  <si>
    <t>1.8公里砼路面建设</t>
  </si>
  <si>
    <t>320绕城线—蚂蟥塘组张家院子</t>
  </si>
  <si>
    <t>0.8公里砼路面建设</t>
  </si>
  <si>
    <t>柏树林</t>
  </si>
  <si>
    <t>320绕城线—塘坎上组</t>
  </si>
  <si>
    <t>塘洞组—大段组</t>
  </si>
  <si>
    <t>0.58公里砼路面建设</t>
  </si>
  <si>
    <t>塘洞村</t>
  </si>
  <si>
    <t>中段组—风水坳</t>
  </si>
  <si>
    <t>2公里砼路面建设</t>
  </si>
  <si>
    <t>木铎溪</t>
  </si>
  <si>
    <t>草坪—塘寨</t>
  </si>
  <si>
    <t>1.2公里砼路面建设</t>
  </si>
  <si>
    <t>林冲村</t>
  </si>
  <si>
    <t>林天公路—米寨下</t>
  </si>
  <si>
    <t>0.35公里砼路面建设</t>
  </si>
  <si>
    <t>马鞍坡—中坡田—宋寨</t>
  </si>
  <si>
    <t>3.44公里砼路面建设</t>
  </si>
  <si>
    <t>高坪村</t>
  </si>
  <si>
    <t>阿梅赖—菜塘</t>
  </si>
  <si>
    <t>2.47公里砼路面建设</t>
  </si>
  <si>
    <t>界龙坳—杉木组</t>
  </si>
  <si>
    <t>0.63公里砼路面建设</t>
  </si>
  <si>
    <t>中寨居委会</t>
  </si>
  <si>
    <t>县道路边—杨文良屋边</t>
  </si>
  <si>
    <t>1.14公里砼路面建设</t>
  </si>
  <si>
    <t>计寨村</t>
  </si>
  <si>
    <t>赛容村部—杨天毕屋</t>
  </si>
  <si>
    <t>赛容村</t>
  </si>
  <si>
    <t>杨天宝屋边—杨序叁屋</t>
  </si>
  <si>
    <t>0.26公里砼路面建设</t>
  </si>
  <si>
    <t>新田组—组内</t>
  </si>
  <si>
    <t>新赛老村部—杨顺罗屋背</t>
  </si>
  <si>
    <t>1.5公里砼路面建设</t>
  </si>
  <si>
    <t>大路梭溪路口—约溪组</t>
  </si>
  <si>
    <t>石凉亭公路下—杨序良屋背</t>
  </si>
  <si>
    <t>0.54公里砼路面建设</t>
  </si>
  <si>
    <t>村部—吴必毛屋背</t>
  </si>
  <si>
    <t>1.52公里砼路面建设</t>
  </si>
  <si>
    <t>省溪交界点—祥冲中么组</t>
  </si>
  <si>
    <t>2.85公里砼路面建设</t>
  </si>
  <si>
    <t>甘溪组—组内</t>
  </si>
  <si>
    <t>夜溪山塘口—方田组（称溪观音山）</t>
  </si>
  <si>
    <t>3.7公里砼路面建设</t>
  </si>
  <si>
    <t>皂溪学校—杨顺锋屋边</t>
  </si>
  <si>
    <t>塘家—十字坳</t>
  </si>
  <si>
    <t>1.96公里砼路面建设</t>
  </si>
  <si>
    <t>竹门垠—大拱桥</t>
  </si>
  <si>
    <t>1.13公里砼路面建设</t>
  </si>
  <si>
    <t>八丘田-夏家</t>
  </si>
  <si>
    <t>组级公路—土公岭</t>
  </si>
  <si>
    <t>0.82公里砼路面建设</t>
  </si>
  <si>
    <t>和尚井—鱼梁坡</t>
  </si>
  <si>
    <t>1.25公里砼路面建设</t>
  </si>
  <si>
    <t>田坪组—冷风坪组</t>
  </si>
  <si>
    <t>0.6公里砼路面建设</t>
  </si>
  <si>
    <t>上抱冲组-铁路涵洞-抱木冲</t>
  </si>
  <si>
    <t>1.36公里砼路面建设</t>
  </si>
  <si>
    <t>罗家组-罗道学家门口</t>
  </si>
  <si>
    <t>0.19公里砼路面建设</t>
  </si>
  <si>
    <t>姚家组村级公路-布祥姚本栋屋</t>
  </si>
  <si>
    <t>凉柳组-贵州交界处</t>
  </si>
  <si>
    <t>0.185公里砼路面建设</t>
  </si>
  <si>
    <t>冲塘岔口—普鲁组</t>
  </si>
  <si>
    <t>0.5公里砼路面建设</t>
  </si>
  <si>
    <t>金盆—坪定</t>
  </si>
  <si>
    <t>0.767公里砼路面建设</t>
  </si>
  <si>
    <t>老寨—岑榨</t>
  </si>
  <si>
    <t>0.712公里砼路面建设</t>
  </si>
  <si>
    <t>凉一—凉二下盘</t>
  </si>
  <si>
    <t>0.27公里砼路面建设</t>
  </si>
  <si>
    <t>云盘坳—小溪沟</t>
  </si>
  <si>
    <t>3.5公里砼路面建设</t>
  </si>
  <si>
    <t>屯备—大溪</t>
  </si>
  <si>
    <t>1.037公里砼路面建设</t>
  </si>
  <si>
    <t>盘奔组公路</t>
  </si>
  <si>
    <t>3公里砼路面建设</t>
  </si>
  <si>
    <t>白岩组龙建立房边—叩会</t>
  </si>
  <si>
    <t>1.605公里砼路面建设</t>
  </si>
  <si>
    <t>美老村</t>
  </si>
  <si>
    <t>叩会坳—贵州界</t>
  </si>
  <si>
    <t>0.372公里砼路面建设</t>
  </si>
  <si>
    <t>土地坳—桂江寨上</t>
  </si>
  <si>
    <t>1.1公里砼路面建设</t>
  </si>
  <si>
    <t>土地坳—登圭（上寨水井）</t>
  </si>
  <si>
    <t>桂江土地坳—陈守先老屋边</t>
  </si>
  <si>
    <t>私黎坳—磨苗湾</t>
  </si>
  <si>
    <t>0.618公里砼路面建设</t>
  </si>
  <si>
    <t>绞寿村</t>
  </si>
  <si>
    <t>杨家新村部—绞海</t>
  </si>
  <si>
    <t>1.604公里砼路面建设</t>
  </si>
  <si>
    <t>杨家—王家</t>
  </si>
  <si>
    <t>0.225公里砼路面建设</t>
  </si>
  <si>
    <t>二冲—坪松组</t>
  </si>
  <si>
    <t>1.531公里砼路面建设</t>
  </si>
  <si>
    <t>二冲—杜马坡</t>
  </si>
  <si>
    <t>1.117公里砼路面建设</t>
  </si>
  <si>
    <t>变秋路口—岑台—姚家</t>
  </si>
  <si>
    <t>姚家—亚方</t>
  </si>
  <si>
    <t>2.1公里砼路面建设</t>
  </si>
  <si>
    <t>河边—寨上</t>
  </si>
  <si>
    <t>0.315公里砼路面建设</t>
  </si>
  <si>
    <t>文化广场—猜板</t>
  </si>
  <si>
    <t>文化广场—旧寨</t>
  </si>
  <si>
    <t>0.65公里砼路面建设</t>
  </si>
  <si>
    <t>杨家—假休</t>
  </si>
  <si>
    <t>1.6公里砼路面建设</t>
  </si>
  <si>
    <t>腊坪路口—晒坝坪</t>
  </si>
  <si>
    <t>0.262公里砼路面建设</t>
  </si>
  <si>
    <t>凉玉公路—罗家坡</t>
  </si>
  <si>
    <t>1.79公里砼路面建设</t>
  </si>
  <si>
    <t>土库组—李树屋边</t>
  </si>
  <si>
    <t>0.237公里砼路面建设</t>
  </si>
  <si>
    <t>城上—闷桥</t>
  </si>
  <si>
    <t>0.361公里砼路面建设</t>
  </si>
  <si>
    <t>土库组—李泽渊屋边</t>
  </si>
  <si>
    <t>0.135公里砼路面建设</t>
  </si>
  <si>
    <t>岑棚组马道—老树头</t>
  </si>
  <si>
    <t>0.7公里砼路面建设</t>
  </si>
  <si>
    <t>桂福溪马路—半坎</t>
  </si>
  <si>
    <t>桂福溪马路—盘棚</t>
  </si>
  <si>
    <t>大面坡—崩强</t>
  </si>
  <si>
    <t>琴珍组—盘仓</t>
  </si>
  <si>
    <t>3.734公里砼路面建设</t>
  </si>
  <si>
    <t>八叶—顺畅</t>
  </si>
  <si>
    <t>6.438公里砼路面建设</t>
  </si>
  <si>
    <t>新生—半坡</t>
  </si>
  <si>
    <t>绞洞，屯上，麻力坪</t>
  </si>
  <si>
    <t>绞两河组—红岩组</t>
  </si>
  <si>
    <t>1.7公里砼路面建设</t>
  </si>
  <si>
    <t>子城村</t>
  </si>
  <si>
    <t>土地坳水泥路边—陆树堂房边</t>
  </si>
  <si>
    <t>0.295公里砼路面建设</t>
  </si>
  <si>
    <t>各斗田角—绞菜组</t>
  </si>
  <si>
    <t>2.82公里砼路面建设</t>
  </si>
  <si>
    <t>金国荣新屋门口—连寨组</t>
  </si>
  <si>
    <t>0.73公里砼路面建设</t>
  </si>
  <si>
    <t>滚马桥—岑斗组</t>
  </si>
  <si>
    <t>2.31公里砼路面建设</t>
  </si>
  <si>
    <t>老寨组从杨代清屋边—小凹</t>
  </si>
  <si>
    <t>1.3公里砼路面建设</t>
  </si>
  <si>
    <t>八灿（皂叉树—板吉乐）</t>
  </si>
  <si>
    <t>0.28公里砼路面建设</t>
  </si>
  <si>
    <t>竹树村</t>
  </si>
  <si>
    <t>禾渡—老寨</t>
  </si>
  <si>
    <t>3.4公里砼路面建设</t>
  </si>
  <si>
    <t>新寨村</t>
  </si>
  <si>
    <t>出冷—三假</t>
  </si>
  <si>
    <t>朝阳—东元</t>
  </si>
  <si>
    <t>朝阳—豪岱</t>
  </si>
  <si>
    <t>八坪桥—八坪</t>
  </si>
  <si>
    <t>坡脚—八难</t>
  </si>
  <si>
    <t>村部—六谷</t>
  </si>
  <si>
    <t>0.2公里砼路面建设</t>
  </si>
  <si>
    <t>派出所—新屋组</t>
  </si>
  <si>
    <t>0.208公里砼路面建设</t>
  </si>
  <si>
    <t>6、危桥改造</t>
  </si>
  <si>
    <t>岸岛漫水桥项目</t>
  </si>
  <si>
    <t>岸岛漫水挢项目</t>
  </si>
  <si>
    <t>禾滩大桥</t>
  </si>
  <si>
    <t>90米桥梁建设</t>
  </si>
  <si>
    <t>3000元/平方</t>
  </si>
  <si>
    <t>解决505人出行问题</t>
  </si>
  <si>
    <t>县公路建设养护中心</t>
  </si>
  <si>
    <t>险字桥</t>
  </si>
  <si>
    <t>25米桥梁建设</t>
  </si>
  <si>
    <t>2019年禾滩三江田塘桥项目</t>
  </si>
  <si>
    <t>0.068米桥梁建设</t>
  </si>
  <si>
    <t>梨树桥（桥长45米，接线100米）</t>
  </si>
  <si>
    <t>0.145米桥梁建设</t>
  </si>
  <si>
    <t>面溪桥</t>
  </si>
  <si>
    <t>0.022米桥梁建设</t>
  </si>
  <si>
    <t>坪地村</t>
  </si>
  <si>
    <t>2017年危桥改造</t>
  </si>
  <si>
    <t>中贡线一桥15米、公道桥20米、竹飞桥34米、老黄冲2桥15.3米、老黄冲桥13.3米、马家桥16米</t>
  </si>
  <si>
    <t>中寨镇、扶罗镇、鱼市镇、凉伞镇</t>
  </si>
  <si>
    <t>大寨村、上公道村、竹树村、老黄冲村、桂林溪村</t>
  </si>
  <si>
    <t>解决2274人出行问题</t>
  </si>
  <si>
    <t>2018年危桥改造</t>
  </si>
  <si>
    <t>美冲桥14米、凉亭桥14米、三江桥12米、斗溪桥10米、龙桥14米、凉伞桥32米</t>
  </si>
  <si>
    <t>凉伞镇、中寨镇、禾滩镇、鱼市镇、晃州镇</t>
  </si>
  <si>
    <t>桂林溪村、比足村、三江村、华南村、两河口村、凉伞村</t>
  </si>
  <si>
    <t>解决2448人出行问题</t>
  </si>
  <si>
    <t>2019年危桥改造</t>
  </si>
  <si>
    <t>八蜂桥24米、芭蕉冲桥13米、滑板溪桥9米、城堡桥60米</t>
  </si>
  <si>
    <t>凉伞镇、波洲镇、米贝乡、凉伞镇</t>
  </si>
  <si>
    <t>台洞村、柳寨村、富家冲村、偏洞村</t>
  </si>
  <si>
    <t>解决1826人出行问题</t>
  </si>
  <si>
    <t>2020年危桥改造项目第一合同段</t>
  </si>
  <si>
    <t>青山桥14米、狗溪冲桥10米、烂桥18米、八岱桥15米</t>
  </si>
  <si>
    <t>扶罗镇、米贝乡、波洲镇</t>
  </si>
  <si>
    <t>坪地村、米贝村、洞坪村、桐木村</t>
  </si>
  <si>
    <t>解决1978人出行问题</t>
  </si>
  <si>
    <t>2020年危桥改造项目第二合同段</t>
  </si>
  <si>
    <t>比足桥12米、青溪口桥10米、青溪口2桥10米、赛容桥8米、赛容2桥7米、赛容4桥8米、</t>
  </si>
  <si>
    <t>比足村、赛容村</t>
  </si>
  <si>
    <t>解决835人出行问题</t>
  </si>
  <si>
    <t>7、安防工程</t>
  </si>
  <si>
    <t>2016年S252廖溪至比足街公路安全保障工程</t>
  </si>
  <si>
    <t>53.39公里安防建设</t>
  </si>
  <si>
    <t>步头降乡、米贝乡</t>
  </si>
  <si>
    <t>9万元/公里</t>
  </si>
  <si>
    <t>解决1200人出行问题</t>
  </si>
  <si>
    <t>2016年第二批公路安保县Y909晃州大湾罗至中段</t>
  </si>
  <si>
    <t>9.8公里安防建设</t>
  </si>
  <si>
    <t>大桥溪</t>
  </si>
  <si>
    <t>2016年第二批公路安保县Y951碧朗团结至赶溪及C031降溪路口至半溪</t>
  </si>
  <si>
    <t>7.129公里安防建设</t>
  </si>
  <si>
    <t>2016年第二批公路安保县Y956青木坳至下公道</t>
  </si>
  <si>
    <t>5.8公里安防建设</t>
  </si>
  <si>
    <t>下公道村</t>
  </si>
  <si>
    <t>2016年第二批公路安保县C017水泵房至瓦场及C015红岩至老屋场</t>
  </si>
  <si>
    <t>9公里安防建设</t>
  </si>
  <si>
    <t>瓦屋坡村</t>
  </si>
  <si>
    <t>2016年第二批公路安保县Y954米贝对江大桥至烂泥</t>
  </si>
  <si>
    <t>11.765公里安防建设</t>
  </si>
  <si>
    <t>烂泥村</t>
  </si>
  <si>
    <t>2016年第二批公路安保县Y929米贝碧朗至化溪</t>
  </si>
  <si>
    <t>10.324公里安防建设</t>
  </si>
  <si>
    <t>2016年第二批公路安保Y973长滩至竹坡</t>
  </si>
  <si>
    <t>3.7公里安防建设</t>
  </si>
  <si>
    <t>2016年第二批公路安保县Y974石马坪至卧曼</t>
  </si>
  <si>
    <t>9.2公里安防建设</t>
  </si>
  <si>
    <t>2016年第二批公路安保县Y962刘坪至坪南</t>
  </si>
  <si>
    <t>10.936公里安防建设</t>
  </si>
  <si>
    <t>2016年第二批公路安保C019三拱桥至田家湾</t>
  </si>
  <si>
    <t>3.9公里安防建设</t>
  </si>
  <si>
    <t>新村村</t>
  </si>
  <si>
    <t>2016年第二批公路安保Y931碧李桥至阿界</t>
  </si>
  <si>
    <t>5.7公里安防建设</t>
  </si>
  <si>
    <t>解决209人出行问题</t>
  </si>
  <si>
    <t>2016年第二批公路安保县Y948中寨至贡溪</t>
  </si>
  <si>
    <t>17.968公里安防建设</t>
  </si>
  <si>
    <t>中寨镇、贡溪镇</t>
  </si>
  <si>
    <t>大寨村、碧林村、四路村</t>
  </si>
  <si>
    <t>2016年第二批公路安保县Y905民生至半溪</t>
  </si>
  <si>
    <t>16.416公里安防建设</t>
  </si>
  <si>
    <t>2017年安保第一合同段</t>
  </si>
  <si>
    <t>C016波洲-荒田垄等7条路，总共31.665公里公里安防建设</t>
  </si>
  <si>
    <t>波洲镇、晃州镇</t>
  </si>
  <si>
    <t>波洲村、禾排村、长滩村、大树湾村、洞坡村、高铁新村、胡家坝村、大树湾村、石坞溪村</t>
  </si>
  <si>
    <t>解决2284人出行问题</t>
  </si>
  <si>
    <t>2017年安保第二合同段</t>
  </si>
  <si>
    <t>C087小梅溪-地芽等6条路，总共24.805公里公里安防建设</t>
  </si>
  <si>
    <t>鱼市镇、林冲镇、鱼市镇</t>
  </si>
  <si>
    <t>华南村、宋阳村、天堂村、鱼市前锋联合村、晏家村、大坝河村</t>
  </si>
  <si>
    <t>解决2722人出行问题</t>
  </si>
  <si>
    <t>2017年安保第三合同段</t>
  </si>
  <si>
    <t>Y918板栗山-梨溪口等5条路，总共19.908公里公里安防建设</t>
  </si>
  <si>
    <t>天雷村、土鹿坪村、黄阳村、碧朗村、富家冲村</t>
  </si>
  <si>
    <t>解决2717人出行问题</t>
  </si>
  <si>
    <t>2017年安保第四合同段</t>
  </si>
  <si>
    <t>X202新坪线等3条路，总共17.624公里公里安防建设</t>
  </si>
  <si>
    <t>弓判村、东风村、磨溪村</t>
  </si>
  <si>
    <t>解决1189人出行问题</t>
  </si>
  <si>
    <t>2017年安保第五合同段</t>
  </si>
  <si>
    <t>CZ84路口-老寨等3条路，总共12.957公里公里安防建设</t>
  </si>
  <si>
    <t>圭界村、新寨村</t>
  </si>
  <si>
    <t>解决1145人出行问题</t>
  </si>
  <si>
    <t>2017年安保第六合同段</t>
  </si>
  <si>
    <t>Y942两河口-下寨等3条路，总共25.216公里公里安防建设</t>
  </si>
  <si>
    <t>冲场村、凉伞村、八江口村、美老村、街上村</t>
  </si>
  <si>
    <t>解决1662人出行问题</t>
  </si>
  <si>
    <t>2017年安保第七合同段</t>
  </si>
  <si>
    <t>Y946凳寨-茶坪等4条路，总共20.672公里公里安防建设</t>
  </si>
  <si>
    <t>凳寨村、桓胆村、美岩村、花园村</t>
  </si>
  <si>
    <t>解决1611人出行问题</t>
  </si>
  <si>
    <t>2017年安保第八合同段</t>
  </si>
  <si>
    <t>C023建新-彬木塘等4条路，总共21.549公里公里安防建设</t>
  </si>
  <si>
    <t>晃州镇、波洲镇、中寨镇</t>
  </si>
  <si>
    <t>塘洞村、坳背村、田坪村、降溪村、比足村</t>
  </si>
  <si>
    <t>解决2239人出行问题</t>
  </si>
  <si>
    <t>2018年安保第一合同段</t>
  </si>
  <si>
    <t>Y939李树-科赖等3条路，总共20.909公里公里安防建设</t>
  </si>
  <si>
    <t>红星村、科赖村、圭界村、克寨村</t>
  </si>
  <si>
    <t>解决1477人出行问题</t>
  </si>
  <si>
    <t>2018年安保第二合同段</t>
  </si>
  <si>
    <t>X140下河-甘美等4条路，总共28.288公里</t>
  </si>
  <si>
    <t>贡溪镇、扶罗镇</t>
  </si>
  <si>
    <t>绍溪村、贡溪村、田家村、上田村、甘美村、桐木村</t>
  </si>
  <si>
    <t>解决2348人出行问题</t>
  </si>
  <si>
    <t>2018年安保第三合同段</t>
  </si>
  <si>
    <t>Y961伞溪桥-龙洞等3条路，总共20.885公里</t>
  </si>
  <si>
    <t>闪溪村、姑召村、洞坪村</t>
  </si>
  <si>
    <t>解决1514人出行问题</t>
  </si>
  <si>
    <t>2018年安保第四合同段</t>
  </si>
  <si>
    <t>C025学校-坝上等3条路，总共28.375公里</t>
  </si>
  <si>
    <t>禾滩镇、晃州镇、波洲镇</t>
  </si>
  <si>
    <t>姑召村、洞坪村、长塘坪村、胜利村、民生村、石马溪村</t>
  </si>
  <si>
    <t>解决1547人出行问题</t>
  </si>
  <si>
    <t>2018年安保第五合同段</t>
  </si>
  <si>
    <t>C030收费站-岩尖坡等6条路，总共21.335公里</t>
  </si>
  <si>
    <t>晃州镇、步头降乡、林冲镇、米贝乡、鱼市镇</t>
  </si>
  <si>
    <t>长乐坪村、黄阳村、唐家村、碧李桥村、道丁村、岩山村</t>
  </si>
  <si>
    <t>解决2272人出行问题</t>
  </si>
  <si>
    <t>2018年安保第六合同段</t>
  </si>
  <si>
    <t>Y963凳寨-绞海等4条路，总共24.858公里</t>
  </si>
  <si>
    <t>凳寨村、绞寿村、八江口村、桂林溪村、绞寿村</t>
  </si>
  <si>
    <t>解决2012人出行问题</t>
  </si>
  <si>
    <t>2018年安保第七合同段</t>
  </si>
  <si>
    <t>Y930碧朗-中寨等3条路，总共21.299公里</t>
  </si>
  <si>
    <t>米贝乡、中寨镇、凉伞镇</t>
  </si>
  <si>
    <t>碧朗、赛容村、中寨居委会、大田村</t>
  </si>
  <si>
    <t>解决1924人出行问题</t>
  </si>
  <si>
    <t>2018年Y933大田角-世溪等四条农村公路安全生命防护工程</t>
  </si>
  <si>
    <t>完成25.932公里安保设施</t>
  </si>
  <si>
    <t>2019年安保第一合同段</t>
  </si>
  <si>
    <t>C022丁字坳—干田坎等7条路，总共27.946公里</t>
  </si>
  <si>
    <t>晃州镇、步头降乡、</t>
  </si>
  <si>
    <t>丁字坳村、双溪村、土鹿坪村、凉水井村、长乐坪村、水洞村</t>
  </si>
  <si>
    <t>解决2128人出行问题</t>
  </si>
  <si>
    <t>2019年安保第二合同段</t>
  </si>
  <si>
    <t>X142瓦窑坳-茅坪等3条路，总共18.62公里</t>
  </si>
  <si>
    <t xml:space="preserve">林冲镇、凉伞镇 </t>
  </si>
  <si>
    <t>天堂村、黄雷村、马宗村、万家村</t>
  </si>
  <si>
    <t>解决1770人出行问题</t>
  </si>
  <si>
    <t>2019年安保第三合同段</t>
  </si>
  <si>
    <t>C080茶溪-田坝等5条路，总共26.27公里</t>
  </si>
  <si>
    <t>林冲镇、扶罗镇</t>
  </si>
  <si>
    <t>唐家村、地习村、地甫村、桐木村、磨溪村</t>
  </si>
  <si>
    <t>解决2340人出行问题</t>
  </si>
  <si>
    <t>2019年安保第四合同段</t>
  </si>
  <si>
    <t>C045练溪口—老屋等9条路，总共22.515公里</t>
  </si>
  <si>
    <t>米贝乡、鱼市镇、中寨镇</t>
  </si>
  <si>
    <t>练溪村、富家冲村、华南村、头家村、赛容村、上公道村</t>
  </si>
  <si>
    <t>解决2392人出行问题</t>
  </si>
  <si>
    <t>2020年安保第一合同段</t>
  </si>
  <si>
    <t>XJ064进蚕-宴家-林冲29.271</t>
  </si>
  <si>
    <t>禾滩镇、鱼市镇、林冲镇</t>
  </si>
  <si>
    <t>进蚕村、晏家村</t>
  </si>
  <si>
    <t>解决771人出行问题</t>
  </si>
  <si>
    <t>2020年安保第二合同段</t>
  </si>
  <si>
    <t>XJ01方家屯-兴隆等15条路，总共39.846公里</t>
  </si>
  <si>
    <t>晃州镇、禾滩镇、鱼市镇、波州镇、中寨、扶罗镇、林冲镇</t>
  </si>
  <si>
    <t>晃州村、大桥溪村、瓦屋坡村、洛溪村、胜利村、高铁新村、杨家桥村、岩山村、两河口村、头家村、长乐坪村、磨溪村、道丁村</t>
  </si>
  <si>
    <t>解决5069人出行问题</t>
  </si>
  <si>
    <t>2020年安保第三合同段</t>
  </si>
  <si>
    <t>Y967沟溪路口-沟溪等9条路，总共23.451公里</t>
  </si>
  <si>
    <t>中寨镇、米贝乡、扶罗镇、贡溪镇、凉伞镇</t>
  </si>
  <si>
    <t>降溪村、烂泥村、枫木村、碧林村、碧朗村、田家村、凉伞村、茶坪村、冲场村</t>
  </si>
  <si>
    <t>解决2826人出行问题</t>
  </si>
  <si>
    <t>2016-2017年安全生命防护工程端头整改项目（第二、三合同段）</t>
  </si>
  <si>
    <t>2016-2017年安全生命防护工程端头整改</t>
  </si>
  <si>
    <t>9万/公里</t>
  </si>
  <si>
    <t>2017年G320线安全生命防护工程消除隐患项目</t>
  </si>
  <si>
    <t>完成2017年G320线安全生命防护工程端头整改及加固</t>
  </si>
  <si>
    <t>G320线</t>
  </si>
  <si>
    <t>解决3012人出行问题</t>
  </si>
  <si>
    <t>2017年公路安全生命防护工程第一标段消除隐患项目</t>
  </si>
  <si>
    <t>2017年公路安全生命防护工程第一标段端头整改及加固</t>
  </si>
  <si>
    <t>波洲、禾排、长滩、大树湾、洞坡、高铁新、胡家坝、大树湾、石坞溪</t>
  </si>
  <si>
    <t>2017年公路安全生命防护工程第五标段消除隐患项目</t>
  </si>
  <si>
    <t>2017年公路安全生命防护工程第五标段端头整改及加固</t>
  </si>
  <si>
    <t>圭界、新寨</t>
  </si>
  <si>
    <t>2017年公路安全生命防护工程第六标段消除隐患项目</t>
  </si>
  <si>
    <t>2017年公路安全生命防护工程第六标段端头整改及加固</t>
  </si>
  <si>
    <t>冲场、凉伞、八江口、美老、街上</t>
  </si>
  <si>
    <t>2017年公路安全生命防护工程第七标段消除隐患项目</t>
  </si>
  <si>
    <t>2017年公路安全生命防护工程第七标段端头整改及加固</t>
  </si>
  <si>
    <t>凳寨、桓胆、美岩、花园</t>
  </si>
  <si>
    <t>2017年公路安全生命防护工程第八标段消除隐患项目</t>
  </si>
  <si>
    <t>2017年公路安全生命防护工程第八标段端头整改及加固</t>
  </si>
  <si>
    <t>塘洞、坳背、田坪、降溪、比足</t>
  </si>
  <si>
    <t>县Y965刘坪至坪南公路安全生命防护工程消除隐患项目</t>
  </si>
  <si>
    <t>县Y965刘坪至坪南公路安全生命防护工程端头整改及加固</t>
  </si>
  <si>
    <t xml:space="preserve">凉伞镇 </t>
  </si>
  <si>
    <t>县Y929米贝碧朗至化溪安全生命防护工程消除隐患项目</t>
  </si>
  <si>
    <t>县Y929米贝碧朗至化溪安全生命防护工程端头整改及加固</t>
  </si>
  <si>
    <t>县Y951碧朗团结至赶溪及C031降溪路口至半溪安全生命防护工程消除隐患项目</t>
  </si>
  <si>
    <t>县Y951碧朗团结至赶溪及C031降溪路口至半溪安全生命防护工程端头整改及加固</t>
  </si>
  <si>
    <t>县Y954米贝对江大桥至烂泥生安全命防护工程消除隐患项目</t>
  </si>
  <si>
    <t>县Y954米贝对江大桥至烂泥生安全命防护工程端头整改及加固</t>
  </si>
  <si>
    <t>县Y909晃洲大湾罗至中段安全生命防护工程消除隐患项目</t>
  </si>
  <si>
    <t>县Y909晃洲大湾罗至中段安全生命防护工程端头整改及加固</t>
  </si>
  <si>
    <t>县Y948中寨至贡溪公路安全生命防护工程消除隐患项目</t>
  </si>
  <si>
    <t>县Y948中寨至贡溪公路安全生命防护工程端头整改及加固</t>
  </si>
  <si>
    <t>大寨、碧林、四路</t>
  </si>
  <si>
    <t>县Y905民生至半溪安全生命防护工程消除隐患项目</t>
  </si>
  <si>
    <t>县Y905民生至半溪安全生命防护工程端头整改及加固</t>
  </si>
  <si>
    <t>县Y956青木坳至下公道公路安全生命防护工程消除隐患项目</t>
  </si>
  <si>
    <t>县Y956青木坳至下公道公路安全生命防护工程端头整改及加固</t>
  </si>
  <si>
    <t>县C017水泵房至瓦场及C015红岩至老屋场公路安全生命防护工程消除隐患项目</t>
  </si>
  <si>
    <t>县C017水泵房至瓦场及C015红岩至老屋场公路安全生命防护工程端头整改及加固</t>
  </si>
  <si>
    <t>县Y974石马坪至卧曼安全生命防护工程消除隐患项目</t>
  </si>
  <si>
    <t>县Y974石马坪至卧曼安全生命防护工程端头整改及加固</t>
  </si>
  <si>
    <t>林冲镇、鱼市镇</t>
  </si>
  <si>
    <t>2018年凉伞至桂岱等四条公
路安保</t>
  </si>
  <si>
    <t>Y932禾滩-祥冲、世溪村-中寨、Y980村委会-老屋场、X149凉伞大田-桂岱25.932公里安保设施实施</t>
  </si>
  <si>
    <t>凉伞镇、
中寨镇、
禾滩镇</t>
  </si>
  <si>
    <t>洛溪村
大田村桂岱村</t>
  </si>
  <si>
    <t>（三）</t>
  </si>
  <si>
    <t>安全饮水及农田水利</t>
  </si>
  <si>
    <t>1、安全饮水工程(巩固提升)</t>
  </si>
  <si>
    <t xml:space="preserve">                                                                                                                                                                                                                                                                                                                                                                                                                                                                                                                                                                                                                                                                                                                                                                                                                                                                                                                                                                                                                                                                                                                                                                                                                                                                                                                                                                                                                                                                                                                                                                                                                                                                                                                                                                                                                                                                    </t>
  </si>
  <si>
    <t>瓦屋坡村2018年安全饮水巩固提升工程</t>
  </si>
  <si>
    <t>生活条件改善</t>
  </si>
  <si>
    <t>续建人饮工程，包括水源工程、蓄水池和管网</t>
  </si>
  <si>
    <t>1054元/人</t>
  </si>
  <si>
    <t>解决群众的安全饮水提质改造，提供清洁、安全饮用水</t>
  </si>
  <si>
    <t>县水利局</t>
  </si>
  <si>
    <t>县经源开发性扶贫有限公司</t>
  </si>
  <si>
    <t>波洲村2018年安全饮水巩固提升工程</t>
  </si>
  <si>
    <t>波洲村</t>
  </si>
  <si>
    <t>182元/人</t>
  </si>
  <si>
    <t>炉冲村2018年安全饮水巩固提升工程</t>
  </si>
  <si>
    <t>87元/人</t>
  </si>
  <si>
    <t>暮山坪村2018年安全饮水巩固提升工程</t>
  </si>
  <si>
    <t>暮山坪村</t>
  </si>
  <si>
    <t>344元/人</t>
  </si>
  <si>
    <t>红岩村2018年安全饮水巩固提升工程</t>
  </si>
  <si>
    <t>红岩村</t>
  </si>
  <si>
    <t>192元/人</t>
  </si>
  <si>
    <t>柳寨村2018年安全饮水巩固提升工程</t>
  </si>
  <si>
    <t>185元/人</t>
  </si>
  <si>
    <t>江口村2018年安全饮水巩固提升工程</t>
  </si>
  <si>
    <t>346元/人</t>
  </si>
  <si>
    <t>长塘坪村2018年安全饮水巩固提升工程</t>
  </si>
  <si>
    <t>长塘坪村</t>
  </si>
  <si>
    <t>田坪村2018年安全饮水巩固提升工程</t>
  </si>
  <si>
    <t>天雷村2018年安全饮水巩固提升工程</t>
  </si>
  <si>
    <t>黄阳村2018年安全饮水巩固提升工程</t>
  </si>
  <si>
    <t>土鹿坪村2018年安全饮水巩固提升工程</t>
  </si>
  <si>
    <t>涞溪村2018年安全饮水巩固提升工程</t>
  </si>
  <si>
    <t>枫木村2020年安全饮水巩固提升工程</t>
  </si>
  <si>
    <t>枫木村</t>
  </si>
  <si>
    <t>90元/人</t>
  </si>
  <si>
    <t>新寨村2018年安全饮水巩固提升工程</t>
  </si>
  <si>
    <t>36元/人</t>
  </si>
  <si>
    <t>扶罗村2018年安全饮水巩固提升工程</t>
  </si>
  <si>
    <t>600元/人</t>
  </si>
  <si>
    <t>桐木村2018年安全饮水巩固提升工程</t>
  </si>
  <si>
    <t>桐木村</t>
  </si>
  <si>
    <t>258元/人</t>
  </si>
  <si>
    <t>红星村2018年安全饮水巩固提升工程</t>
  </si>
  <si>
    <t>弓判村2018年安全饮水巩固提升工程</t>
  </si>
  <si>
    <t>弓判村</t>
  </si>
  <si>
    <t>伞寨村2018年安全饮水巩固提升工程</t>
  </si>
  <si>
    <t>435元/人</t>
  </si>
  <si>
    <t>克寨村2018年安全饮水巩固提升工程</t>
  </si>
  <si>
    <t>克寨村</t>
  </si>
  <si>
    <t>194元/人</t>
  </si>
  <si>
    <t>磨溪村2018年安全饮水巩固提升工程</t>
  </si>
  <si>
    <t>202元/人</t>
  </si>
  <si>
    <t>竹树村2018年安全饮水巩固提升工程</t>
  </si>
  <si>
    <t>601元/人</t>
  </si>
  <si>
    <t>坪地村2018年安全饮水巩固提升工程</t>
  </si>
  <si>
    <t>269元/人</t>
  </si>
  <si>
    <t>四路村2020年安全饮水巩固提升工程</t>
  </si>
  <si>
    <t>158元/人</t>
  </si>
  <si>
    <t>甘美村2020年安全饮水巩固提升工程</t>
  </si>
  <si>
    <t>甘美村</t>
  </si>
  <si>
    <t>349元/人</t>
  </si>
  <si>
    <t>绍溪村2020年安全饮水巩固提升工程</t>
  </si>
  <si>
    <t>绍溪村</t>
  </si>
  <si>
    <t>320元/人</t>
  </si>
  <si>
    <t>上田村2020年安全饮水巩固提升工程</t>
  </si>
  <si>
    <t>姑召村2018年安全饮水巩固提升工程</t>
  </si>
  <si>
    <t>进蚕村2018年安全饮水巩固提升工程</t>
  </si>
  <si>
    <t>进蚕村</t>
  </si>
  <si>
    <t>岑贡村2018年安全饮水巩固提升工程</t>
  </si>
  <si>
    <t>大宴村2018年安全饮水巩固提升工程</t>
  </si>
  <si>
    <t>大宴村</t>
  </si>
  <si>
    <t>禾滩村2018年安全饮水巩固提升工程</t>
  </si>
  <si>
    <t>322元/人</t>
  </si>
  <si>
    <t>洛溪村2018年安全饮水巩固提升工程</t>
  </si>
  <si>
    <t>606元/人</t>
  </si>
  <si>
    <t>木铎溪村2018年安全饮水巩固提升工程</t>
  </si>
  <si>
    <t>木铎溪村</t>
  </si>
  <si>
    <t>3245元/人</t>
  </si>
  <si>
    <t>唐家坝村2018年安全饮水巩固提升工程</t>
  </si>
  <si>
    <t>唐家坝村</t>
  </si>
  <si>
    <t>石马溪村2018年安全饮水巩固提升工程</t>
  </si>
  <si>
    <t>洞坡村2018年安全饮水巩固提升工程</t>
  </si>
  <si>
    <t>116元/人</t>
  </si>
  <si>
    <t>柏树林村2018年安全饮水巩固提升工程</t>
  </si>
  <si>
    <t>柏树林村</t>
  </si>
  <si>
    <t>3294元/人</t>
  </si>
  <si>
    <t>塘洞村2018年安全饮水巩固提升工程</t>
  </si>
  <si>
    <t>19446元/人</t>
  </si>
  <si>
    <t>民生村2018年安全饮水巩固提升工程</t>
  </si>
  <si>
    <t>民生村</t>
  </si>
  <si>
    <t>27元/人</t>
  </si>
  <si>
    <t>禾排村2018年安全饮水巩固提升工程</t>
  </si>
  <si>
    <t>253元/人</t>
  </si>
  <si>
    <t>两河口村2018年安全饮水巩固提升工程</t>
  </si>
  <si>
    <t>366元/人</t>
  </si>
  <si>
    <t>大桥溪村2018年安全饮水巩固提升工程</t>
  </si>
  <si>
    <t>94元/人</t>
  </si>
  <si>
    <t>沙湾村2018年安全饮水巩固提升工程</t>
  </si>
  <si>
    <t>18元/人</t>
  </si>
  <si>
    <t>坝万村2018年安全饮水巩固提升工程</t>
  </si>
  <si>
    <t>茶坪村2018年安全饮水巩固提升工程</t>
  </si>
  <si>
    <t>街上村2018年安全饮水巩固提升工程</t>
  </si>
  <si>
    <t>美岩村2018年安全饮水巩固提升工程</t>
  </si>
  <si>
    <t>大田村2018年安全饮水巩固提升工程</t>
  </si>
  <si>
    <t>美老村2018年安全饮水巩固提升工程</t>
  </si>
  <si>
    <t>台洞村2018年安全饮水巩固提升工程</t>
  </si>
  <si>
    <t>子成村2018年安全饮水巩固提升工程</t>
  </si>
  <si>
    <t>53元/人</t>
  </si>
  <si>
    <t>凳寨村2018年安全饮水巩固提升工程</t>
  </si>
  <si>
    <t>4元/人</t>
  </si>
  <si>
    <t>唐家村2018年安全饮水巩固提升工程</t>
  </si>
  <si>
    <t>地甫村2018年安全饮水巩固提升工程</t>
  </si>
  <si>
    <t>地甫村</t>
  </si>
  <si>
    <t>林冲村2018年安全饮水巩固提升工程</t>
  </si>
  <si>
    <t>高坪村2018年安全饮水巩固提升工程</t>
  </si>
  <si>
    <t>马王村2018年安全饮水巩固提升工程</t>
  </si>
  <si>
    <t>马王村</t>
  </si>
  <si>
    <t>天堂村2018年安全饮水巩固提升工程</t>
  </si>
  <si>
    <t>56元/人</t>
  </si>
  <si>
    <t>地习2018年安全饮水巩固提升工程</t>
  </si>
  <si>
    <t>练溪村2018年安全饮水巩固提升工程</t>
  </si>
  <si>
    <t>80元/人</t>
  </si>
  <si>
    <t>团结村2018年安全饮水巩固提升工程</t>
  </si>
  <si>
    <t>碧朗村2018年安全饮水巩固提升工程</t>
  </si>
  <si>
    <t>碧朗村</t>
  </si>
  <si>
    <t>碧李桥村2018年安全饮水巩固提升工程</t>
  </si>
  <si>
    <t>富家冲村2018年安全饮水巩固提升工程</t>
  </si>
  <si>
    <t>烂泥村2018年安全饮水巩固提升工程</t>
  </si>
  <si>
    <t>阿界村2018年安全饮水巩固提升工程</t>
  </si>
  <si>
    <t>325元/人</t>
  </si>
  <si>
    <t>米贝村2018年安全饮水巩固提升工程</t>
  </si>
  <si>
    <t>81元/人</t>
  </si>
  <si>
    <t>岩山村2018年安全饮水巩固提升工程</t>
  </si>
  <si>
    <t>23元/人</t>
  </si>
  <si>
    <t>晏家村2018年安全饮水巩固提升工程</t>
  </si>
  <si>
    <t>377元/人</t>
  </si>
  <si>
    <t>老黄冲村2018年安全饮水巩固提升工程</t>
  </si>
  <si>
    <t>老黄冲</t>
  </si>
  <si>
    <t>350元/人</t>
  </si>
  <si>
    <t>团溪村2018年安全饮水巩固提升工程</t>
  </si>
  <si>
    <t>54元/人</t>
  </si>
  <si>
    <t>华南村2018年安全饮水巩固提升工程</t>
  </si>
  <si>
    <t>262元/人</t>
  </si>
  <si>
    <t>计寨村2018年安全饮水巩固提升工程</t>
  </si>
  <si>
    <t>362元/人</t>
  </si>
  <si>
    <t>大寨村2018年安全饮水巩固提升工程</t>
  </si>
  <si>
    <t>半江村2018年安全饮水巩固提升工程</t>
  </si>
  <si>
    <t>降溪村2018年安全饮水巩固提升工程</t>
  </si>
  <si>
    <t>祥冲村2018年安全饮水巩固提升工程</t>
  </si>
  <si>
    <t>上公道村2018年安全饮水巩固提升工程</t>
  </si>
  <si>
    <t>比足村2018年安全饮水巩固提升工程</t>
  </si>
  <si>
    <t>190元/人</t>
  </si>
  <si>
    <t>地堡村2018年安全饮水巩固提升工程</t>
  </si>
  <si>
    <t>42元/人</t>
  </si>
  <si>
    <t>赛容村2018年安全饮水巩固提升工程</t>
  </si>
  <si>
    <t>136元/人</t>
  </si>
  <si>
    <t>杨家桥村2021年县城自来水管网延伸工程</t>
  </si>
  <si>
    <t>管网延伸</t>
  </si>
  <si>
    <t>配水管和入户管安装</t>
  </si>
  <si>
    <t>杨家桥</t>
  </si>
  <si>
    <t>县水利建设项目管理中心</t>
  </si>
  <si>
    <t>高铁新村2021年县城自来水管网延伸工程</t>
  </si>
  <si>
    <t>2、农村供水保障巩固提升及维修养护项目</t>
  </si>
  <si>
    <t>中坡供水工程巩固提升</t>
  </si>
  <si>
    <t>改建</t>
  </si>
  <si>
    <t>维修蓄水池，安装智能水表</t>
  </si>
  <si>
    <t>高洞供水工程巩固提升</t>
  </si>
  <si>
    <t>增加水源，安装智能水表</t>
  </si>
  <si>
    <t>小寨供水工程巩固提升</t>
  </si>
  <si>
    <t>竹坪供水工程巩固提升</t>
  </si>
  <si>
    <t>杨柳冲供水工程巩固提升</t>
  </si>
  <si>
    <t>整修水源，安装智能水表</t>
  </si>
  <si>
    <t>大坪坡水厂巩固提升</t>
  </si>
  <si>
    <t>新建蓄水池，安装智能水表</t>
  </si>
  <si>
    <t>老黄供水工程巩固提升</t>
  </si>
  <si>
    <t>增加水源</t>
  </si>
  <si>
    <t>毫龙供水工程巩固提升</t>
  </si>
  <si>
    <t>桐木寨水厂巩固提升</t>
  </si>
  <si>
    <t>整修水源，扩大输水管道</t>
  </si>
  <si>
    <t>枫木供水工程巩固提升</t>
  </si>
  <si>
    <t>整修水源及输水管道</t>
  </si>
  <si>
    <t>坝马供水工程巩固提升</t>
  </si>
  <si>
    <t>土库水厂巩固提升</t>
  </si>
  <si>
    <t>扩建泵站抽水前池</t>
  </si>
  <si>
    <t>偏洞水厂巩固提升</t>
  </si>
  <si>
    <t>坝中组供水点巩固提升</t>
  </si>
  <si>
    <t>元里元外供水工程巩固提升</t>
  </si>
  <si>
    <t>南香供水工程巩固提升</t>
  </si>
  <si>
    <t>绞菜供水工程巩固提升</t>
  </si>
  <si>
    <t>大田水厂巩固提升</t>
  </si>
  <si>
    <t>岭左供水工程巩固提升</t>
  </si>
  <si>
    <t>局部加压，安装智能水表</t>
  </si>
  <si>
    <t>凉伞水厂（猿猴山组）巩固提升</t>
  </si>
  <si>
    <t>新建加压泵站及蓄水池</t>
  </si>
  <si>
    <t>坝石秧供水工程巩固提升</t>
  </si>
  <si>
    <t>东风组供水工程巩固提升</t>
  </si>
  <si>
    <t>桂江井坎水厂巩固提升</t>
  </si>
  <si>
    <t>红光组供水工程巩固提升</t>
  </si>
  <si>
    <t>塘教供水工程巩固提升</t>
  </si>
  <si>
    <t>坪茶溪供水工程巩固提升</t>
  </si>
  <si>
    <t>碧霞沟水厂巩固提升</t>
  </si>
  <si>
    <t>安装智能水表</t>
  </si>
  <si>
    <t>北龙供水工程巩固提升</t>
  </si>
  <si>
    <t>鞍马水厂巩固提升</t>
  </si>
  <si>
    <t>八罗丘供水工程巩固提升</t>
  </si>
  <si>
    <t>步头降集镇安全供水巩固提升</t>
  </si>
  <si>
    <t>新建拦溪坝</t>
  </si>
  <si>
    <t>长田水厂巩固提升</t>
  </si>
  <si>
    <t>崇仁寨水厂巩固提升</t>
  </si>
  <si>
    <t>鹅公水厂巩固提升</t>
  </si>
  <si>
    <t>向家地水厂巩固提升</t>
  </si>
  <si>
    <t>郑家湾水厂巩固提升</t>
  </si>
  <si>
    <t>新民村</t>
  </si>
  <si>
    <t>李家洼供水工程巩固提升</t>
  </si>
  <si>
    <t>学堂坪水厂巩固提升</t>
  </si>
  <si>
    <t>宋家垅供水工程巩固提升</t>
  </si>
  <si>
    <t>石马溪水厂巩固提升</t>
  </si>
  <si>
    <t>川岩水厂巩固提升</t>
  </si>
  <si>
    <t>扩建泵站抽水前池，安装智能水表</t>
  </si>
  <si>
    <t>水洞村</t>
  </si>
  <si>
    <t>水洞水厂巩固提升</t>
  </si>
  <si>
    <t>塘家坝水厂巩固提升</t>
  </si>
  <si>
    <t>塘家坝村</t>
  </si>
  <si>
    <t>高寨水厂巩固提升</t>
  </si>
  <si>
    <t>高寨村村</t>
  </si>
  <si>
    <t>酸广冲巩固提升</t>
  </si>
  <si>
    <t>木铎溪水厂巩固提升</t>
  </si>
  <si>
    <t>向家供水工程巩固提升</t>
  </si>
  <si>
    <t>洞坡村部片供水工程巩固提升</t>
  </si>
  <si>
    <t>新村供水工程巩固提升</t>
  </si>
  <si>
    <t>阿觅团寨供水工程巩固提升</t>
  </si>
  <si>
    <t>维修蓄水池</t>
  </si>
  <si>
    <t>方腊组供水工程巩固提升</t>
  </si>
  <si>
    <t>整修管网，安装智能水表</t>
  </si>
  <si>
    <t>普方桐木供水工程巩固提升</t>
  </si>
  <si>
    <t>烂泥苗寨水厂巩固提升</t>
  </si>
  <si>
    <t>桐木坳水厂巩固提升</t>
  </si>
  <si>
    <t>长田坎供水工程巩固提升</t>
  </si>
  <si>
    <t>竹坡水厂巩固提升</t>
  </si>
  <si>
    <t>竹坡团寨供水工程巩固提升</t>
  </si>
  <si>
    <t>梅溪供水工程巩固提升</t>
  </si>
  <si>
    <t>地牙、抱溪供水工程巩固提升</t>
  </si>
  <si>
    <t>晒网破供水工程巩固提升</t>
  </si>
  <si>
    <t>大坝河村部片供水工程巩固提升</t>
  </si>
  <si>
    <t>烟灯坡水厂巩固提升</t>
  </si>
  <si>
    <t>宝田供水工程巩固提升</t>
  </si>
  <si>
    <t>岩坳供水工程巩固提升</t>
  </si>
  <si>
    <t>下古里供水工程巩固提升</t>
  </si>
  <si>
    <t>上古里供水工程巩固提升</t>
  </si>
  <si>
    <t>田坝供水工程巩固提升</t>
  </si>
  <si>
    <t>肖庄供水工程巩固提升</t>
  </si>
  <si>
    <t>晏家集镇供水工程巩固提升</t>
  </si>
  <si>
    <t>小鱼塘供水工程巩固提升</t>
  </si>
  <si>
    <t>局部供水压力过大减压，安装智能水表</t>
  </si>
  <si>
    <t>团溪大寨子供水工程巩固提升</t>
  </si>
  <si>
    <t>水源水质污染，更换水源，安装智能水表</t>
  </si>
  <si>
    <t>中寨集镇水厂巩固提升</t>
  </si>
  <si>
    <t>局部压力不足更换管道</t>
  </si>
  <si>
    <t>居委会</t>
  </si>
  <si>
    <t>约溪老寨组供水巩固提升</t>
  </si>
  <si>
    <t>工程老化维修改造，安装智能水表</t>
  </si>
  <si>
    <t>稳寨组供水巩固提升</t>
  </si>
  <si>
    <t>姚家寨供水巩固提升</t>
  </si>
  <si>
    <t xml:space="preserve"> 炉冲村</t>
  </si>
  <si>
    <t>金叶水厂巩固提升</t>
  </si>
  <si>
    <t>管道老化，铺设配水管网</t>
  </si>
  <si>
    <t>　瓦屋坡村</t>
  </si>
  <si>
    <t>瓦厂坪水厂巩固提升</t>
  </si>
  <si>
    <t>维修管道和围墙</t>
  </si>
  <si>
    <t>龙贡坡供水工程巩固提升</t>
  </si>
  <si>
    <t>坳背水厂巩固提升</t>
  </si>
  <si>
    <t>　 坳背村</t>
  </si>
  <si>
    <t>鲤鱼溪供水工程巩固提升</t>
  </si>
  <si>
    <t>坳垄供水工程巩固提升</t>
  </si>
  <si>
    <t>廖塘供水工程巩固提升</t>
  </si>
  <si>
    <t>下寨水厂巩固提升</t>
  </si>
  <si>
    <t>长塘坪</t>
  </si>
  <si>
    <t>布样水厂巩固提升</t>
  </si>
  <si>
    <t>黄难水厂巩固提升</t>
  </si>
  <si>
    <t>坪埂水厂巩固提升</t>
  </si>
  <si>
    <t>岑畔供水工程巩固提升</t>
  </si>
  <si>
    <t>大路供水工程巩固提升</t>
  </si>
  <si>
    <t>祥冲水厂巩固提升</t>
  </si>
  <si>
    <t>水毁修复，管网延伸，安装智能水表</t>
  </si>
  <si>
    <t>晏家学校自备水工程巩固提升</t>
  </si>
  <si>
    <t>新增消毒药剂投加设备一套</t>
  </si>
  <si>
    <t>天堂学校自备水工程巩固提升</t>
  </si>
  <si>
    <t>碧朗学校自备水工程巩固提升</t>
  </si>
  <si>
    <t>茶坪学校自备水工程巩固提升</t>
  </si>
  <si>
    <t>凳寨完全学校自备水工程巩固提升</t>
  </si>
  <si>
    <t>维修养护112处供水工程</t>
  </si>
  <si>
    <t>维修</t>
  </si>
  <si>
    <t>供水设施排查、维护和清理</t>
  </si>
  <si>
    <t>新建县农村供水消毒药剂制配中心</t>
  </si>
  <si>
    <t>制药设备一套，制药车间维修</t>
  </si>
  <si>
    <t>鱼市电站仓库</t>
  </si>
  <si>
    <t>漫烂供水工程巩固提升</t>
  </si>
  <si>
    <t>增加水源，管网和蓄水池</t>
  </si>
  <si>
    <t>下竹坪供水工程巩固提升</t>
  </si>
  <si>
    <t>智能化改造</t>
  </si>
  <si>
    <t>桐柚坪供水工程巩固提升</t>
  </si>
  <si>
    <t>绞凯供水工程巩固提升</t>
  </si>
  <si>
    <t>坝中水厂巩固提升</t>
  </si>
  <si>
    <t>白岩眼寨水厂巩固提升</t>
  </si>
  <si>
    <t>洞坡供水工程巩固提升</t>
  </si>
  <si>
    <t>阿留水厂巩固提升</t>
  </si>
  <si>
    <t>维修蓄水池，智能化改造</t>
  </si>
  <si>
    <t>化溪上寨水厂巩固提升</t>
  </si>
  <si>
    <t>整修水源增加排气阀和配水分片闸阀，智能化改造</t>
  </si>
  <si>
    <t>化溪下寨供水工程巩固提升</t>
  </si>
  <si>
    <t>增加水源，智能化改造</t>
  </si>
  <si>
    <t>坳脚供水工程巩固提升</t>
  </si>
  <si>
    <t>整修水源，智能化改造</t>
  </si>
  <si>
    <t>阿勾水厂巩固提升</t>
  </si>
  <si>
    <t>增加水源，与安置区供水工程联网运行，智能化改造</t>
  </si>
  <si>
    <t>赶溪井水湾水厂巩固提升</t>
  </si>
  <si>
    <t>整修水源，维修水源管道，智能化改造</t>
  </si>
  <si>
    <t>蓬头供水工程巩固提升</t>
  </si>
  <si>
    <t>整修水源，维修蓄水池，智能化改造</t>
  </si>
  <si>
    <t>安塘贝供水工程巩固提升</t>
  </si>
  <si>
    <t>整修水源，维修管道30米，智能化改造</t>
  </si>
  <si>
    <t>蒋家坳供水工程巩固提升</t>
  </si>
  <si>
    <t>检修管网，智能化改造</t>
  </si>
  <si>
    <t>黄土坡供水工程巩固提升</t>
  </si>
  <si>
    <t>维修蓄水池，检修管网，智能化改造</t>
  </si>
  <si>
    <t>赶溪联谊供水工程巩固提升</t>
  </si>
  <si>
    <t>碧朗村村部供水工程巩固提升</t>
  </si>
  <si>
    <t>整修水源</t>
  </si>
  <si>
    <t>大坪供水工程巩固提升</t>
  </si>
  <si>
    <t>增加水源，管网和蓄水池，智能化改造</t>
  </si>
  <si>
    <t>江口供水工程巩固提升</t>
  </si>
  <si>
    <t>水源水质污染，更换水源</t>
  </si>
  <si>
    <t>塘略供水工程巩固提升</t>
  </si>
  <si>
    <t>中央监测平台控制室</t>
  </si>
  <si>
    <t>信息化建设</t>
  </si>
  <si>
    <t>比世供水工程巩固提升</t>
  </si>
  <si>
    <t>水溪山水厂维修养护工程</t>
  </si>
  <si>
    <t>水厂维修</t>
  </si>
  <si>
    <t>3、农村河道治理</t>
  </si>
  <si>
    <t>中小河流治理工程</t>
  </si>
  <si>
    <t>农村中小河流治理0.2km</t>
  </si>
  <si>
    <t>扶罗镇弓判村</t>
  </si>
  <si>
    <t>2258元/米</t>
  </si>
  <si>
    <t>河道治理0.2km，改善57贫困人口生产生活条件。</t>
  </si>
  <si>
    <t>农村中小河流治理0.45km</t>
  </si>
  <si>
    <t>禾滩镇岑巩村</t>
  </si>
  <si>
    <t>1177元/米</t>
  </si>
  <si>
    <t>河道治理0.45km，改善61贫困人口生产生活条件。</t>
  </si>
  <si>
    <t>农村中小河流治理1.4km</t>
  </si>
  <si>
    <t>贡溪镇贡溪村</t>
  </si>
  <si>
    <t>1171元/米</t>
  </si>
  <si>
    <t>河道治理1.4km，改善73贫困人口生产生活条件。</t>
  </si>
  <si>
    <t>农村中小河流治理1.385km</t>
  </si>
  <si>
    <t>贡溪镇四路村</t>
  </si>
  <si>
    <t>1519元/米</t>
  </si>
  <si>
    <t>河道治理1.385km，改善76贫困人口生产生活条件。</t>
  </si>
  <si>
    <t>农村中小河流治理1.675km</t>
  </si>
  <si>
    <t>贡溪镇碧林村</t>
  </si>
  <si>
    <t>1563元/米</t>
  </si>
  <si>
    <t>河道治理1.675km，改善78贫困人口生产生活条件。</t>
  </si>
  <si>
    <t>贡溪镇上田村</t>
  </si>
  <si>
    <t>1063元/米</t>
  </si>
  <si>
    <t>河道治理0.45km，改善55贫困人口生产生活条件。</t>
  </si>
  <si>
    <t>农村中小河流治理1km</t>
  </si>
  <si>
    <t>禾滩镇三江村</t>
  </si>
  <si>
    <t>河道治理1km，改善103贫困人口生产生活条件。</t>
  </si>
  <si>
    <t>4、岸坡治理</t>
  </si>
  <si>
    <t>胜利村岸坡治理工程</t>
  </si>
  <si>
    <t>岸坡治理310m</t>
  </si>
  <si>
    <t>胜利村</t>
  </si>
  <si>
    <t>13247元/人</t>
  </si>
  <si>
    <t>保护耕地50亩，解决68贫困人口出行交通</t>
  </si>
  <si>
    <r>
      <t>5</t>
    </r>
    <r>
      <rPr>
        <b/>
        <sz val="10"/>
        <color theme="1"/>
        <rFont val="宋体"/>
        <charset val="134"/>
        <scheme val="minor"/>
      </rPr>
      <t>.水库划界</t>
    </r>
  </si>
  <si>
    <t>小二型水库管理和保护范围划界</t>
  </si>
  <si>
    <t>40座小二型水库管理和保护范围划界</t>
  </si>
  <si>
    <t>10000元/座</t>
  </si>
  <si>
    <t>解决我县40座小二型水库管理和保护范围，保证水库长效安全运行</t>
  </si>
  <si>
    <t>6、城乡供水一体化建设</t>
  </si>
  <si>
    <t>城乡供水一体化建设</t>
  </si>
  <si>
    <t>农村自来水建设</t>
  </si>
  <si>
    <t>改善群众生活条件</t>
  </si>
  <si>
    <t>(四)</t>
  </si>
  <si>
    <t>农村小型基础设施完善</t>
  </si>
  <si>
    <t>基础设施完善</t>
  </si>
  <si>
    <t>农村小型基础设施完善巩固</t>
  </si>
  <si>
    <t>改善群众生产生活条件</t>
  </si>
  <si>
    <t>（五）</t>
  </si>
  <si>
    <t>省级乡村振兴重点帮扶村建设</t>
  </si>
  <si>
    <t>重点帮扶村建设</t>
  </si>
  <si>
    <t>省定乡村振兴重点村补短板强弱项基础建设</t>
  </si>
  <si>
    <t>20万元/村</t>
  </si>
  <si>
    <t>3690</t>
  </si>
  <si>
    <t>2043</t>
  </si>
  <si>
    <t>1557</t>
  </si>
  <si>
    <t>2890</t>
  </si>
  <si>
    <t>2563</t>
  </si>
  <si>
    <t>2605</t>
  </si>
  <si>
    <t>1428</t>
  </si>
  <si>
    <t>波州镇</t>
  </si>
  <si>
    <t>2079</t>
  </si>
  <si>
    <t>2450</t>
  </si>
  <si>
    <t>2375</t>
  </si>
  <si>
    <t>1894</t>
  </si>
  <si>
    <t>1028</t>
  </si>
  <si>
    <t>（六）</t>
  </si>
  <si>
    <t>省级乡村振兴示范村建设</t>
  </si>
  <si>
    <t>示范村建设</t>
  </si>
  <si>
    <t>基础设施、产业发展</t>
  </si>
  <si>
    <t>新建、续建</t>
  </si>
  <si>
    <t>乡村振兴示范村巩固脱贫成果推进乡村振兴示范建设</t>
  </si>
  <si>
    <t>2296</t>
  </si>
  <si>
    <t>2217</t>
  </si>
  <si>
    <t>1343</t>
  </si>
  <si>
    <t>1490</t>
  </si>
  <si>
    <t>3080</t>
  </si>
  <si>
    <t>1415</t>
  </si>
  <si>
    <t>1381</t>
  </si>
  <si>
    <t>（七）</t>
  </si>
  <si>
    <t>农村住房保障</t>
  </si>
  <si>
    <t>1</t>
  </si>
  <si>
    <t>新建、维修</t>
  </si>
  <si>
    <t>完成18户危房改造 
（含节能改造）</t>
  </si>
  <si>
    <t>1。C级危房修缮加固（新建）补助资金据实结算，最高不超过2.45万元。D级危房除险加固补助资金据实结算，最高不超过3万元;D级危房拆旧新建、无房新建每平方米建筑面积补助900元，补助资金据实结算，最高不超过4万元。
2.一般户C级危房修缮加固补助资金据实结算，最高不超过0.7万元元；D级危房除险加固补助资金据实结算，最高不超过1.2万元;C、D级危房拆旧建新和无房户新建的，补助资金为2万元</t>
  </si>
  <si>
    <t>改善18户对象户住房条件</t>
  </si>
  <si>
    <t>2021.01</t>
  </si>
  <si>
    <t>县住建局</t>
  </si>
  <si>
    <t>2</t>
  </si>
  <si>
    <t>完成17户危房改造
（含节能改造）</t>
  </si>
  <si>
    <t>改善17户对象户住房条件</t>
  </si>
  <si>
    <t>3</t>
  </si>
  <si>
    <t>完成28户危房改造
（含节能改造）</t>
  </si>
  <si>
    <t>改善28户对象户住房条件</t>
  </si>
  <si>
    <t>4</t>
  </si>
  <si>
    <t>完成19户危房改造
（含节能改造）</t>
  </si>
  <si>
    <t>改善19户对象户住房条件</t>
  </si>
  <si>
    <t>5</t>
  </si>
  <si>
    <t>完成18户危房改造
（含节能改造）</t>
  </si>
  <si>
    <t>6</t>
  </si>
  <si>
    <t>完成32户危房改造
（含节能改造）</t>
  </si>
  <si>
    <t>改善32户对象户住房条件</t>
  </si>
  <si>
    <t>7</t>
  </si>
  <si>
    <t>完成27户危房改造
（含节能改造）</t>
  </si>
  <si>
    <t>改善27户对象户住房条件</t>
  </si>
  <si>
    <t>8</t>
  </si>
  <si>
    <t>9</t>
  </si>
  <si>
    <t>完成25户危房改造
（含节能改造）</t>
  </si>
  <si>
    <t>改善25户对象户住房条件</t>
  </si>
  <si>
    <t>10</t>
  </si>
  <si>
    <t>11</t>
  </si>
  <si>
    <t>（八）</t>
  </si>
  <si>
    <t>项目管理费</t>
  </si>
  <si>
    <t>项目管理费（设计、监理等）</t>
  </si>
  <si>
    <t>管理费</t>
  </si>
  <si>
    <t>按不超过1%的比例从衔接资金中统筹安排项目管理费</t>
  </si>
  <si>
    <t>据实核算</t>
  </si>
  <si>
    <t>县财政局、项目实施单位</t>
  </si>
  <si>
    <t>项目实施单位</t>
  </si>
  <si>
    <t>（九）</t>
  </si>
  <si>
    <t>清爽工程</t>
  </si>
  <si>
    <t>乡村两级清爽工程</t>
  </si>
  <si>
    <t>乡村两级环境卫生整治</t>
  </si>
  <si>
    <t>改善人民生活居住环境</t>
  </si>
  <si>
    <t>爱卫办</t>
  </si>
  <si>
    <t>三</t>
  </si>
  <si>
    <t>教育学生资助</t>
  </si>
  <si>
    <t>贫困学生资助全覆盖</t>
  </si>
  <si>
    <t>资助贫困学生18200人</t>
  </si>
  <si>
    <t>县教育局</t>
  </si>
  <si>
    <t>农村学校提质扩容工程</t>
  </si>
  <si>
    <t>改善农村学校学生就学条件</t>
  </si>
  <si>
    <t>四</t>
  </si>
  <si>
    <t>健康扶贫</t>
  </si>
  <si>
    <t>医疗保险</t>
  </si>
  <si>
    <t>确保2021年度贫困人口医疗保障</t>
  </si>
  <si>
    <t>解决45879人医疗保障问题</t>
  </si>
  <si>
    <t>县医保局</t>
  </si>
  <si>
    <t>防贫保险</t>
  </si>
  <si>
    <t>建立防返贫保险机制</t>
  </si>
  <si>
    <t>村卫生健康标准化建设提升工程</t>
  </si>
  <si>
    <t>各行政村卫生健康标准化建设提升工程</t>
  </si>
  <si>
    <t>改善群众就医条件</t>
  </si>
  <si>
    <t>县卫健局</t>
  </si>
  <si>
    <t>社保扶贫</t>
  </si>
  <si>
    <t>保障2021年贫困人口社会养老保险</t>
  </si>
  <si>
    <t>解决2600人社保保障问题</t>
  </si>
  <si>
    <t>县人社局</t>
  </si>
  <si>
    <t>五</t>
  </si>
  <si>
    <t>其他</t>
  </si>
  <si>
    <t>小额信贷贴息</t>
  </si>
  <si>
    <t>金融扶贫</t>
  </si>
  <si>
    <t>完成4000户贴息</t>
  </si>
  <si>
    <t>按标准据实补助</t>
  </si>
  <si>
    <t>为4000户贫困户提供贷款贴息</t>
  </si>
  <si>
    <t>雨露计划</t>
  </si>
  <si>
    <t>完成中高职职业教育补助2200人</t>
  </si>
  <si>
    <t>中高职职业教育补助2200人</t>
  </si>
  <si>
    <t>开发公益岗</t>
  </si>
  <si>
    <t>公益岗位</t>
  </si>
  <si>
    <t>开发扶贫公益岗及扶贫特岗2219个</t>
  </si>
  <si>
    <t>帮助1500户增收7200-10000元/户</t>
  </si>
  <si>
    <t>就业帮扶车间</t>
  </si>
  <si>
    <t>就业扶贫</t>
  </si>
  <si>
    <t>续建12个就业帮扶车间</t>
  </si>
  <si>
    <t>帮助每户创收1000元/人.年</t>
  </si>
  <si>
    <t>交通补贴</t>
  </si>
  <si>
    <t>完成外出务工人员交通补助5000人</t>
  </si>
  <si>
    <t>每户每年增收200-800元</t>
  </si>
  <si>
    <t>县就业服务中心</t>
  </si>
  <si>
    <t>六</t>
  </si>
  <si>
    <t>省驻村项目资金</t>
  </si>
  <si>
    <t>农业基地建设</t>
  </si>
  <si>
    <t>发展养殖业（家禽约2000只），发展种植业（有机蔬菜种植约20亩，其中大棚种植约4亩）。</t>
  </si>
  <si>
    <t>发展村集体经济，增加村集体经济收入</t>
  </si>
  <si>
    <t>2021.09</t>
  </si>
  <si>
    <t>柑橘品种改良</t>
  </si>
  <si>
    <t>芭蕉冲组与岩板田组区域约为200亩。</t>
  </si>
  <si>
    <t>休闲旅游开发</t>
  </si>
  <si>
    <t>桂花岛区域合资购买50座游船，开展水上游船项目；配套环水步道等配套基础设施项目；民居改造农家乐项目，用于休闲餐饮配套。</t>
  </si>
  <si>
    <t>亮化工程</t>
  </si>
  <si>
    <t>安装太阳能路灯100盏。</t>
  </si>
  <si>
    <t>江口组、新路冲组机耕道建设约2公里。</t>
  </si>
  <si>
    <t>景区游步道建设2600米</t>
  </si>
  <si>
    <t>人居环境整治</t>
  </si>
  <si>
    <t>厕所改造43户</t>
  </si>
  <si>
    <t>人饮工程</t>
  </si>
  <si>
    <t>4个饮水点升级改造</t>
  </si>
  <si>
    <t>公益岗</t>
  </si>
  <si>
    <t>开发公益岗1个</t>
  </si>
  <si>
    <t>增加收入7200元/年/人</t>
  </si>
  <si>
    <t>紫玉淮山种植</t>
  </si>
  <si>
    <t>种植紫玉淮山100亩</t>
  </si>
  <si>
    <t>安装路灯165盏</t>
  </si>
  <si>
    <t>水渠及道路硬化</t>
  </si>
  <si>
    <t>烂泥组、禾岑组新建水渠500米；马宗组道路硬化300米</t>
  </si>
  <si>
    <t>基础设施维修</t>
  </si>
  <si>
    <t>村碑路牌、宣传牌、村部院坝维修硬化及全村道路、水渠、人饮小型维修</t>
  </si>
  <si>
    <t>七</t>
  </si>
  <si>
    <t>市驻村项目资金</t>
  </si>
  <si>
    <t>光伏电站建设</t>
  </si>
  <si>
    <t>建一座120千瓦光伏发电站</t>
  </si>
  <si>
    <t>市级</t>
  </si>
  <si>
    <t>黄精种植200亩</t>
  </si>
  <si>
    <t>产业园机耕道硬化</t>
  </si>
  <si>
    <t>猕猴桃老园区机耕道硬化3000米</t>
  </si>
  <si>
    <t>黄牛养殖</t>
  </si>
  <si>
    <t>养黄牛50头、养殖配套设施建设</t>
  </si>
  <si>
    <t>养殖黄牛30头</t>
  </si>
  <si>
    <t>种植黄精20亩</t>
  </si>
  <si>
    <t>公用设施建设，公共卫生治理，常年维护</t>
  </si>
  <si>
    <t>蔬菜种植</t>
  </si>
  <si>
    <t>提供种苗（非免费），营销渠道建设（含电商），种植全程监测</t>
  </si>
  <si>
    <t>产业配套设施建设</t>
  </si>
  <si>
    <t>水渠、机耕道等产业配套设施建设</t>
  </si>
</sst>
</file>

<file path=xl/styles.xml><?xml version="1.0" encoding="utf-8"?>
<styleSheet xmlns="http://schemas.openxmlformats.org/spreadsheetml/2006/main">
  <numFmts count="21">
    <numFmt numFmtId="43" formatCode="_ * #,##0.00_ ;_ * \-#,##0.00_ ;_ * &quot;-&quot;??_ ;_ @_ "/>
    <numFmt numFmtId="176" formatCode="@&quot;政&quot;&quot;府&quot;"/>
    <numFmt numFmtId="41" formatCode="_ * #,##0_ ;_ * \-#,##0_ ;_ * &quot;-&quot;_ ;_ @_ "/>
    <numFmt numFmtId="42" formatCode="_ &quot;￥&quot;* #,##0_ ;_ &quot;￥&quot;* \-#,##0_ ;_ &quot;￥&quot;* &quot;-&quot;_ ;_ @_ "/>
    <numFmt numFmtId="44" formatCode="_ &quot;￥&quot;* #,##0.00_ ;_ &quot;￥&quot;* \-#,##0.00_ ;_ &quot;￥&quot;* &quot;-&quot;??_ ;_ @_ "/>
    <numFmt numFmtId="177" formatCode="@&quot;公&quot;&quot;里&quot;&quot;防&quot;&quot;护&quot;&quot;工&quot;&quot;程&quot;"/>
    <numFmt numFmtId="178" formatCode="0_ "/>
    <numFmt numFmtId="179" formatCode="0.00_ "/>
    <numFmt numFmtId="180" formatCode="0.000_);[Red]\(0.000\)"/>
    <numFmt numFmtId="181" formatCode="0.00_);[Red]\(0.00\)"/>
    <numFmt numFmtId="182" formatCode="0.0000_ "/>
    <numFmt numFmtId="183" formatCode="0.0_ "/>
    <numFmt numFmtId="184" formatCode="@&quot;公&quot;&quot;里&quot;&quot;窄&quot;&quot;路&quot;&quot;加&quot;&quot;宽&quot;&quot;建&quot;&quot;设&quot;"/>
    <numFmt numFmtId="185" formatCode="@&quot;公&quot;&quot;里&quot;&quot;路&quot;&quot;基&quot;&quot;建&quot;&quot;设&quot;"/>
    <numFmt numFmtId="186" formatCode="@&quot;公&quot;&quot;里&quot;&quot;砼&quot;&quot;路&quot;&quot;面&quot;&quot;建&quot;&quot;设&quot;"/>
    <numFmt numFmtId="187" formatCode="0.000_ "/>
    <numFmt numFmtId="188" formatCode="yyyy&quot;年&quot;mm&quot;月&quot;"/>
    <numFmt numFmtId="189" formatCode="0.0_);[Red]\(0.0\)"/>
    <numFmt numFmtId="190" formatCode="0_);[Red]\(0\)"/>
    <numFmt numFmtId="191" formatCode="@&quot;米&quot;&quot;危&quot;&quot;桥&quot;&quot;改&quot;&quot;造&quot;"/>
    <numFmt numFmtId="192" formatCode="@&quot;公&quot;&quot;里&quot;&quot;安&quot;&quot;防&quot;&quot;工&quot;&quot;程&quot;"/>
  </numFmts>
  <fonts count="56">
    <font>
      <sz val="11"/>
      <color theme="1"/>
      <name val="宋体"/>
      <charset val="134"/>
      <scheme val="minor"/>
    </font>
    <font>
      <sz val="14"/>
      <color theme="1"/>
      <name val="宋体"/>
      <charset val="134"/>
      <scheme val="minor"/>
    </font>
    <font>
      <sz val="11"/>
      <color theme="1"/>
      <name val="仿宋"/>
      <charset val="134"/>
    </font>
    <font>
      <sz val="9"/>
      <color theme="1"/>
      <name val="仿宋"/>
      <charset val="134"/>
    </font>
    <font>
      <sz val="14"/>
      <color theme="1"/>
      <name val="仿宋"/>
      <charset val="134"/>
    </font>
    <font>
      <b/>
      <sz val="11"/>
      <color theme="1"/>
      <name val="宋体"/>
      <charset val="134"/>
      <scheme val="minor"/>
    </font>
    <font>
      <sz val="10"/>
      <color theme="1"/>
      <name val="宋体"/>
      <charset val="134"/>
      <scheme val="major"/>
    </font>
    <font>
      <sz val="20"/>
      <color theme="1"/>
      <name val="黑体"/>
      <charset val="134"/>
    </font>
    <font>
      <b/>
      <sz val="10"/>
      <color theme="1"/>
      <name val="方正细黑一简体"/>
      <charset val="134"/>
    </font>
    <font>
      <b/>
      <sz val="14"/>
      <color theme="1"/>
      <name val="方正细黑一简体"/>
      <charset val="134"/>
    </font>
    <font>
      <sz val="14"/>
      <color theme="1"/>
      <name val="方正细黑一简体"/>
      <charset val="134"/>
    </font>
    <font>
      <b/>
      <sz val="9"/>
      <color theme="1"/>
      <name val="仿宋"/>
      <charset val="134"/>
    </font>
    <font>
      <b/>
      <sz val="9"/>
      <color theme="1"/>
      <name val="宋体"/>
      <charset val="134"/>
      <scheme val="major"/>
    </font>
    <font>
      <b/>
      <sz val="10"/>
      <color theme="1"/>
      <name val="宋体"/>
      <charset val="134"/>
      <scheme val="major"/>
    </font>
    <font>
      <sz val="9"/>
      <color theme="1"/>
      <name val="方正细黑一简体"/>
      <charset val="134"/>
    </font>
    <font>
      <b/>
      <sz val="9"/>
      <color theme="1"/>
      <name val="宋体"/>
      <charset val="134"/>
    </font>
    <font>
      <sz val="11"/>
      <color theme="1"/>
      <name val="方正细黑一简体"/>
      <charset val="134"/>
    </font>
    <font>
      <b/>
      <sz val="11"/>
      <color theme="1"/>
      <name val="方正细黑一简体"/>
      <charset val="134"/>
    </font>
    <font>
      <b/>
      <sz val="12"/>
      <color theme="1"/>
      <name val="黑体"/>
      <charset val="134"/>
    </font>
    <font>
      <b/>
      <sz val="12"/>
      <color theme="1"/>
      <name val="方正细黑一简体"/>
      <charset val="134"/>
    </font>
    <font>
      <b/>
      <sz val="9"/>
      <color theme="1"/>
      <name val="方正细黑一简体"/>
      <charset val="134"/>
    </font>
    <font>
      <b/>
      <sz val="10"/>
      <color theme="1"/>
      <name val="仿宋"/>
      <charset val="134"/>
    </font>
    <font>
      <sz val="10"/>
      <color theme="1"/>
      <name val="宋体"/>
      <charset val="134"/>
    </font>
    <font>
      <sz val="10"/>
      <color theme="1"/>
      <name val="仿宋"/>
      <charset val="134"/>
    </font>
    <font>
      <sz val="10"/>
      <color theme="1"/>
      <name val="The "/>
      <charset val="134"/>
    </font>
    <font>
      <b/>
      <sz val="10"/>
      <color theme="1"/>
      <name val="宋体"/>
      <charset val="134"/>
    </font>
    <font>
      <sz val="10"/>
      <color theme="1"/>
      <name val="方正细黑一简体"/>
      <charset val="134"/>
    </font>
    <font>
      <b/>
      <sz val="11"/>
      <color theme="1"/>
      <name val="宋体"/>
      <charset val="134"/>
    </font>
    <font>
      <sz val="10"/>
      <color theme="1"/>
      <name val="SimSun"/>
      <charset val="134"/>
    </font>
    <font>
      <b/>
      <sz val="11"/>
      <color theme="1"/>
      <name val="SimSun"/>
      <charset val="134"/>
    </font>
    <font>
      <sz val="9"/>
      <color theme="1"/>
      <name val="宋体"/>
      <charset val="134"/>
    </font>
    <font>
      <sz val="10"/>
      <color theme="1"/>
      <name val="宋体"/>
      <charset val="134"/>
      <scheme val="minor"/>
    </font>
    <font>
      <sz val="11"/>
      <color theme="1"/>
      <name val="宋体"/>
      <charset val="134"/>
    </font>
    <font>
      <sz val="11"/>
      <color theme="1"/>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3F3F76"/>
      <name val="宋体"/>
      <charset val="0"/>
      <scheme val="minor"/>
    </font>
    <font>
      <sz val="11"/>
      <color theme="0"/>
      <name val="宋体"/>
      <charset val="0"/>
      <scheme val="minor"/>
    </font>
    <font>
      <b/>
      <sz val="11"/>
      <color rgb="FF3F3F3F"/>
      <name val="宋体"/>
      <charset val="0"/>
      <scheme val="minor"/>
    </font>
    <font>
      <sz val="11"/>
      <color rgb="FF9C0006"/>
      <name val="宋体"/>
      <charset val="0"/>
      <scheme val="minor"/>
    </font>
    <font>
      <u/>
      <sz val="11"/>
      <color rgb="FF800080"/>
      <name val="宋体"/>
      <charset val="0"/>
      <scheme val="minor"/>
    </font>
    <font>
      <sz val="11"/>
      <color indexed="8"/>
      <name val="Calibri"/>
      <charset val="134"/>
    </font>
    <font>
      <u/>
      <sz val="11"/>
      <color rgb="FF0000FF"/>
      <name val="宋体"/>
      <charset val="0"/>
      <scheme val="minor"/>
    </font>
    <font>
      <b/>
      <sz val="11"/>
      <color theme="3"/>
      <name val="宋体"/>
      <charset val="134"/>
      <scheme val="minor"/>
    </font>
    <font>
      <b/>
      <sz val="11"/>
      <color theme="1"/>
      <name val="宋体"/>
      <charset val="0"/>
      <scheme val="minor"/>
    </font>
    <font>
      <sz val="11"/>
      <color rgb="FFFF0000"/>
      <name val="宋体"/>
      <charset val="0"/>
      <scheme val="minor"/>
    </font>
    <font>
      <b/>
      <sz val="18"/>
      <color theme="3"/>
      <name val="宋体"/>
      <charset val="134"/>
      <scheme val="minor"/>
    </font>
    <font>
      <sz val="10"/>
      <name val="Helv"/>
      <charset val="134"/>
    </font>
    <font>
      <sz val="11"/>
      <color rgb="FFFA7D00"/>
      <name val="宋体"/>
      <charset val="0"/>
      <scheme val="minor"/>
    </font>
    <font>
      <sz val="11"/>
      <color rgb="FF9C6500"/>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sz val="12"/>
      <name val="宋体"/>
      <charset val="134"/>
    </font>
    <font>
      <b/>
      <sz val="10"/>
      <color theme="1"/>
      <name val="宋体"/>
      <charset val="134"/>
      <scheme val="minor"/>
    </font>
  </fonts>
  <fills count="3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5"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599993896298105"/>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6"/>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1"/>
      </left>
      <right style="thin">
        <color theme="1"/>
      </right>
      <top style="thin">
        <color theme="1"/>
      </top>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1"/>
      </left>
      <right style="thin">
        <color theme="1"/>
      </right>
      <top style="thin">
        <color theme="1"/>
      </top>
      <bottom style="thin">
        <color theme="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61">
    <xf numFmtId="0" fontId="0" fillId="0" borderId="0">
      <alignment vertical="center"/>
    </xf>
    <xf numFmtId="42" fontId="0" fillId="0" borderId="0" applyFont="0" applyFill="0" applyBorder="0" applyAlignment="0" applyProtection="0">
      <alignment vertical="center"/>
    </xf>
    <xf numFmtId="0" fontId="33" fillId="5" borderId="0" applyNumberFormat="0" applyBorder="0" applyAlignment="0" applyProtection="0">
      <alignment vertical="center"/>
    </xf>
    <xf numFmtId="0" fontId="37" fillId="6" borderId="14"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33" fillId="9" borderId="0" applyNumberFormat="0" applyBorder="0" applyAlignment="0" applyProtection="0">
      <alignment vertical="center"/>
    </xf>
    <xf numFmtId="0" fontId="40" fillId="11" borderId="0" applyNumberFormat="0" applyBorder="0" applyAlignment="0" applyProtection="0">
      <alignment vertical="center"/>
    </xf>
    <xf numFmtId="43" fontId="0" fillId="0" borderId="0" applyFont="0" applyFill="0" applyBorder="0" applyAlignment="0" applyProtection="0">
      <alignment vertical="center"/>
    </xf>
    <xf numFmtId="0" fontId="38" fillId="14" borderId="0" applyNumberFormat="0" applyBorder="0" applyAlignment="0" applyProtection="0">
      <alignment vertical="center"/>
    </xf>
    <xf numFmtId="0" fontId="43" fillId="0" borderId="0" applyNumberFormat="0" applyFill="0" applyBorder="0" applyAlignment="0" applyProtection="0">
      <alignment vertical="center"/>
    </xf>
    <xf numFmtId="9"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0" fillId="17" borderId="16" applyNumberFormat="0" applyFont="0" applyAlignment="0" applyProtection="0">
      <alignment vertical="center"/>
    </xf>
    <xf numFmtId="0" fontId="38" fillId="18" borderId="0" applyNumberFormat="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0" borderId="0">
      <alignment vertical="center"/>
    </xf>
    <xf numFmtId="0" fontId="35" fillId="0" borderId="13" applyNumberFormat="0" applyFill="0" applyAlignment="0" applyProtection="0">
      <alignment vertical="center"/>
    </xf>
    <xf numFmtId="0" fontId="36" fillId="0" borderId="13" applyNumberFormat="0" applyFill="0" applyAlignment="0" applyProtection="0">
      <alignment vertical="center"/>
    </xf>
    <xf numFmtId="0" fontId="38" fillId="16" borderId="0" applyNumberFormat="0" applyBorder="0" applyAlignment="0" applyProtection="0">
      <alignment vertical="center"/>
    </xf>
    <xf numFmtId="0" fontId="44" fillId="0" borderId="19" applyNumberFormat="0" applyFill="0" applyAlignment="0" applyProtection="0">
      <alignment vertical="center"/>
    </xf>
    <xf numFmtId="0" fontId="38" fillId="19" borderId="0" applyNumberFormat="0" applyBorder="0" applyAlignment="0" applyProtection="0">
      <alignment vertical="center"/>
    </xf>
    <xf numFmtId="0" fontId="39" fillId="10" borderId="15" applyNumberFormat="0" applyAlignment="0" applyProtection="0">
      <alignment vertical="center"/>
    </xf>
    <xf numFmtId="0" fontId="51" fillId="10" borderId="14" applyNumberFormat="0" applyAlignment="0" applyProtection="0">
      <alignment vertical="center"/>
    </xf>
    <xf numFmtId="0" fontId="53" fillId="22" borderId="20" applyNumberFormat="0" applyAlignment="0" applyProtection="0">
      <alignment vertical="center"/>
    </xf>
    <xf numFmtId="0" fontId="33" fillId="23" borderId="0" applyNumberFormat="0" applyBorder="0" applyAlignment="0" applyProtection="0">
      <alignment vertical="center"/>
    </xf>
    <xf numFmtId="0" fontId="38" fillId="8" borderId="0" applyNumberFormat="0" applyBorder="0" applyAlignment="0" applyProtection="0">
      <alignment vertical="center"/>
    </xf>
    <xf numFmtId="0" fontId="49" fillId="0" borderId="18" applyNumberFormat="0" applyFill="0" applyAlignment="0" applyProtection="0">
      <alignment vertical="center"/>
    </xf>
    <xf numFmtId="0" fontId="45" fillId="0" borderId="17" applyNumberFormat="0" applyFill="0" applyAlignment="0" applyProtection="0">
      <alignment vertical="center"/>
    </xf>
    <xf numFmtId="0" fontId="52" fillId="21" borderId="0" applyNumberFormat="0" applyBorder="0" applyAlignment="0" applyProtection="0">
      <alignment vertical="center"/>
    </xf>
    <xf numFmtId="0" fontId="50" fillId="20" borderId="0" applyNumberFormat="0" applyBorder="0" applyAlignment="0" applyProtection="0">
      <alignment vertical="center"/>
    </xf>
    <xf numFmtId="0" fontId="33" fillId="25" borderId="0" applyNumberFormat="0" applyBorder="0" applyAlignment="0" applyProtection="0">
      <alignment vertical="center"/>
    </xf>
    <xf numFmtId="0" fontId="38" fillId="15" borderId="0" applyNumberFormat="0" applyBorder="0" applyAlignment="0" applyProtection="0">
      <alignment vertical="center"/>
    </xf>
    <xf numFmtId="0" fontId="33" fillId="26" borderId="0" applyNumberFormat="0" applyBorder="0" applyAlignment="0" applyProtection="0">
      <alignment vertical="center"/>
    </xf>
    <xf numFmtId="0" fontId="33" fillId="7" borderId="0" applyNumberFormat="0" applyBorder="0" applyAlignment="0" applyProtection="0">
      <alignment vertical="center"/>
    </xf>
    <xf numFmtId="0" fontId="33" fillId="13" borderId="0" applyNumberFormat="0" applyBorder="0" applyAlignment="0" applyProtection="0">
      <alignment vertical="center"/>
    </xf>
    <xf numFmtId="0" fontId="33" fillId="4" borderId="0" applyNumberFormat="0" applyBorder="0" applyAlignment="0" applyProtection="0">
      <alignment vertical="center"/>
    </xf>
    <xf numFmtId="0" fontId="38" fillId="12" borderId="0" applyNumberFormat="0" applyBorder="0" applyAlignment="0" applyProtection="0">
      <alignment vertical="center"/>
    </xf>
    <xf numFmtId="0" fontId="38" fillId="28"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8" fillId="33" borderId="0" applyNumberFormat="0" applyBorder="0" applyAlignment="0" applyProtection="0">
      <alignment vertical="center"/>
    </xf>
    <xf numFmtId="0" fontId="0" fillId="0" borderId="0">
      <alignment vertical="center"/>
    </xf>
    <xf numFmtId="0" fontId="33" fillId="27" borderId="0" applyNumberFormat="0" applyBorder="0" applyAlignment="0" applyProtection="0">
      <alignment vertical="center"/>
    </xf>
    <xf numFmtId="0" fontId="38" fillId="29" borderId="0" applyNumberFormat="0" applyBorder="0" applyAlignment="0" applyProtection="0">
      <alignment vertical="center"/>
    </xf>
    <xf numFmtId="0" fontId="38" fillId="34" borderId="0" applyNumberFormat="0" applyBorder="0" applyAlignment="0" applyProtection="0">
      <alignment vertical="center"/>
    </xf>
    <xf numFmtId="0" fontId="54" fillId="0" borderId="0"/>
    <xf numFmtId="0" fontId="33" fillId="32" borderId="0" applyNumberFormat="0" applyBorder="0" applyAlignment="0" applyProtection="0">
      <alignment vertical="center"/>
    </xf>
    <xf numFmtId="0" fontId="38" fillId="24" borderId="0" applyNumberFormat="0" applyBorder="0" applyAlignment="0" applyProtection="0">
      <alignment vertical="center"/>
    </xf>
    <xf numFmtId="0" fontId="48" fillId="0" borderId="0"/>
    <xf numFmtId="0" fontId="54" fillId="0" borderId="0">
      <alignment vertical="center"/>
    </xf>
    <xf numFmtId="0" fontId="0" fillId="0" borderId="0">
      <alignment vertical="center"/>
    </xf>
    <xf numFmtId="0" fontId="0" fillId="0" borderId="0">
      <alignment vertical="center"/>
    </xf>
    <xf numFmtId="0" fontId="0" fillId="0" borderId="0">
      <alignment vertical="center"/>
    </xf>
    <xf numFmtId="0" fontId="42" fillId="0" borderId="0" applyFill="0" applyProtection="0"/>
    <xf numFmtId="0" fontId="0" fillId="0" borderId="0">
      <alignment vertical="center"/>
    </xf>
    <xf numFmtId="0" fontId="0" fillId="0" borderId="0">
      <alignment vertical="center"/>
    </xf>
  </cellStyleXfs>
  <cellXfs count="336">
    <xf numFmtId="0" fontId="0" fillId="0" borderId="0" xfId="0">
      <alignment vertical="center"/>
    </xf>
    <xf numFmtId="0" fontId="0" fillId="0" borderId="0" xfId="0" applyFont="1" applyAlignment="1">
      <alignment vertical="center" wrapText="1"/>
    </xf>
    <xf numFmtId="0" fontId="1"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2" fillId="0" borderId="0" xfId="0" applyFont="1" applyBorder="1" applyAlignment="1">
      <alignment vertical="center" wrapText="1"/>
    </xf>
    <xf numFmtId="0" fontId="0" fillId="0" borderId="0" xfId="0" applyFont="1" applyBorder="1" applyAlignment="1">
      <alignment vertical="center" wrapText="1"/>
    </xf>
    <xf numFmtId="0" fontId="2" fillId="2" borderId="0" xfId="0" applyFont="1" applyFill="1" applyAlignment="1">
      <alignment vertical="center" wrapText="1"/>
    </xf>
    <xf numFmtId="0" fontId="0" fillId="0" borderId="0" xfId="0" applyFont="1" applyAlignment="1">
      <alignment vertical="center" wrapText="1"/>
    </xf>
    <xf numFmtId="0" fontId="5" fillId="0" borderId="0" xfId="0" applyFont="1" applyAlignment="1">
      <alignment vertical="center" wrapText="1"/>
    </xf>
    <xf numFmtId="0" fontId="3" fillId="0" borderId="0" xfId="0" applyFont="1" applyAlignment="1">
      <alignment vertical="center" wrapText="1"/>
    </xf>
    <xf numFmtId="0" fontId="5" fillId="0" borderId="0" xfId="0" applyFont="1" applyBorder="1" applyAlignment="1">
      <alignment vertical="center" wrapText="1"/>
    </xf>
    <xf numFmtId="0" fontId="3" fillId="0" borderId="0" xfId="0" applyFont="1" applyBorder="1" applyAlignment="1">
      <alignment vertical="center" wrapText="1"/>
    </xf>
    <xf numFmtId="0" fontId="6" fillId="2" borderId="0" xfId="0" applyFont="1" applyFill="1" applyAlignment="1">
      <alignment horizontal="center" vertical="center" wrapText="1"/>
    </xf>
    <xf numFmtId="178" fontId="6" fillId="2" borderId="0" xfId="0" applyNumberFormat="1" applyFont="1" applyFill="1" applyAlignment="1">
      <alignment horizontal="center" vertical="center" wrapText="1"/>
    </xf>
    <xf numFmtId="179" fontId="6" fillId="2" borderId="0" xfId="0" applyNumberFormat="1" applyFont="1" applyFill="1" applyAlignment="1">
      <alignment horizontal="center" vertical="center" wrapText="1"/>
    </xf>
    <xf numFmtId="0" fontId="6" fillId="2" borderId="0" xfId="0" applyFont="1" applyFill="1" applyAlignment="1">
      <alignment horizontal="center" vertical="center" wrapText="1" shrinkToFit="1"/>
    </xf>
    <xf numFmtId="0" fontId="7" fillId="2" borderId="0" xfId="0" applyFont="1" applyFill="1" applyAlignment="1">
      <alignment horizontal="center" vertical="center" wrapText="1"/>
    </xf>
    <xf numFmtId="0" fontId="8" fillId="2" borderId="1" xfId="0" applyFont="1" applyFill="1" applyBorder="1" applyAlignment="1">
      <alignment horizontal="center" vertical="center" wrapText="1"/>
    </xf>
    <xf numFmtId="178" fontId="8"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178" fontId="9"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178" fontId="3" fillId="2" borderId="1" xfId="0" applyNumberFormat="1" applyFont="1" applyFill="1" applyBorder="1" applyAlignment="1">
      <alignment horizontal="center" vertical="center" wrapText="1"/>
    </xf>
    <xf numFmtId="179" fontId="11" fillId="2" borderId="1" xfId="9" applyNumberFormat="1" applyFont="1" applyFill="1" applyBorder="1" applyAlignment="1">
      <alignment horizontal="left" vertical="center" wrapText="1"/>
    </xf>
    <xf numFmtId="179" fontId="3" fillId="2" borderId="1" xfId="9" applyNumberFormat="1" applyFont="1" applyFill="1" applyBorder="1" applyAlignment="1">
      <alignment horizontal="left" vertical="center" wrapText="1"/>
    </xf>
    <xf numFmtId="179" fontId="3" fillId="2" borderId="1" xfId="9"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178" fontId="13"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179" fontId="15" fillId="2" borderId="1" xfId="9" applyNumberFormat="1" applyFont="1" applyFill="1" applyBorder="1" applyAlignment="1">
      <alignment horizontal="left" vertical="center" wrapText="1"/>
    </xf>
    <xf numFmtId="179" fontId="14" fillId="2" borderId="1" xfId="9" applyNumberFormat="1" applyFont="1" applyFill="1" applyBorder="1" applyAlignment="1">
      <alignment horizontal="left" vertical="center" wrapText="1"/>
    </xf>
    <xf numFmtId="179" fontId="14" fillId="2" borderId="1" xfId="9"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3" fillId="2" borderId="1" xfId="0" applyFont="1" applyFill="1" applyBorder="1" applyAlignment="1">
      <alignment horizontal="justify" vertical="center" wrapText="1"/>
    </xf>
    <xf numFmtId="0" fontId="16" fillId="2" borderId="1" xfId="0" applyFont="1" applyFill="1" applyBorder="1" applyAlignment="1">
      <alignment horizontal="center" vertical="center" wrapText="1"/>
    </xf>
    <xf numFmtId="0" fontId="15" fillId="2" borderId="1" xfId="0" applyNumberFormat="1" applyFont="1" applyFill="1" applyBorder="1" applyAlignment="1">
      <alignment horizontal="left" vertical="center" wrapText="1"/>
    </xf>
    <xf numFmtId="0" fontId="16" fillId="0" borderId="1" xfId="0"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3" fillId="2" borderId="1" xfId="55" applyFont="1" applyFill="1" applyBorder="1" applyAlignment="1">
      <alignment horizontal="center" vertical="center" wrapText="1"/>
    </xf>
    <xf numFmtId="0" fontId="11" fillId="2" borderId="2" xfId="0" applyFont="1" applyFill="1" applyBorder="1" applyAlignment="1">
      <alignment horizontal="center" vertical="center" wrapText="1"/>
    </xf>
    <xf numFmtId="179" fontId="11" fillId="2" borderId="2" xfId="9" applyNumberFormat="1" applyFont="1" applyFill="1" applyBorder="1" applyAlignment="1">
      <alignment horizontal="left" vertical="center" wrapText="1"/>
    </xf>
    <xf numFmtId="0" fontId="3" fillId="2" borderId="2" xfId="0" applyFont="1" applyFill="1" applyBorder="1" applyAlignment="1">
      <alignment horizontal="center" vertical="center" wrapText="1"/>
    </xf>
    <xf numFmtId="49" fontId="9" fillId="2" borderId="2" xfId="9" applyNumberFormat="1" applyFont="1" applyFill="1" applyBorder="1" applyAlignment="1">
      <alignment horizontal="center" vertical="center" wrapText="1"/>
    </xf>
    <xf numFmtId="179" fontId="9" fillId="2" borderId="2" xfId="9" applyNumberFormat="1"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2" xfId="55" applyFont="1" applyFill="1" applyBorder="1" applyAlignment="1">
      <alignment horizontal="center" vertical="center" wrapText="1"/>
    </xf>
    <xf numFmtId="0" fontId="17"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6" fillId="0" borderId="1" xfId="0" applyFont="1" applyFill="1" applyBorder="1" applyAlignment="1">
      <alignment vertical="center" wrapText="1"/>
    </xf>
    <xf numFmtId="0" fontId="3" fillId="0" borderId="1" xfId="0" applyNumberFormat="1" applyFont="1" applyFill="1" applyBorder="1" applyAlignment="1">
      <alignment horizontal="center" vertical="center" wrapText="1"/>
    </xf>
    <xf numFmtId="0" fontId="17" fillId="0" borderId="1" xfId="0" applyFont="1" applyFill="1" applyBorder="1" applyAlignment="1">
      <alignment horizontal="left" vertical="center" wrapText="1"/>
    </xf>
    <xf numFmtId="0" fontId="3" fillId="0" borderId="1" xfId="50" applyNumberFormat="1" applyFont="1" applyFill="1" applyBorder="1" applyAlignment="1">
      <alignment horizontal="center" vertical="center" wrapText="1"/>
    </xf>
    <xf numFmtId="180" fontId="3" fillId="0" borderId="1" xfId="54" applyNumberFormat="1" applyFont="1" applyFill="1" applyBorder="1" applyAlignment="1" applyProtection="1">
      <alignment horizontal="center" vertical="center" wrapText="1"/>
      <protection hidden="1"/>
    </xf>
    <xf numFmtId="0" fontId="3" fillId="0" borderId="1" xfId="54" applyFont="1" applyFill="1" applyBorder="1" applyAlignment="1" applyProtection="1">
      <alignment horizontal="center" vertical="center" wrapText="1"/>
      <protection hidden="1"/>
    </xf>
    <xf numFmtId="179"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shrinkToFit="1"/>
    </xf>
    <xf numFmtId="0" fontId="18" fillId="0" borderId="1" xfId="0" applyNumberFormat="1" applyFont="1" applyFill="1" applyBorder="1" applyAlignment="1">
      <alignment horizontal="center" vertical="center" wrapText="1"/>
    </xf>
    <xf numFmtId="0" fontId="19" fillId="2" borderId="1" xfId="0" applyNumberFormat="1" applyFont="1" applyFill="1" applyBorder="1" applyAlignment="1">
      <alignment horizontal="center" vertical="center" wrapText="1"/>
    </xf>
    <xf numFmtId="49" fontId="19" fillId="2" borderId="1" xfId="0" applyNumberFormat="1" applyFont="1" applyFill="1" applyBorder="1" applyAlignment="1">
      <alignment horizontal="center" vertical="center" wrapText="1" shrinkToFit="1"/>
    </xf>
    <xf numFmtId="0" fontId="9" fillId="2" borderId="1" xfId="0" applyFont="1" applyFill="1" applyBorder="1" applyAlignment="1">
      <alignment horizontal="center" vertical="center" wrapText="1" shrinkToFit="1"/>
    </xf>
    <xf numFmtId="0"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shrinkToFit="1"/>
    </xf>
    <xf numFmtId="0" fontId="3" fillId="2" borderId="1" xfId="0" applyFont="1" applyFill="1" applyBorder="1" applyAlignment="1">
      <alignment horizontal="center" vertical="center" shrinkToFit="1"/>
    </xf>
    <xf numFmtId="0" fontId="3" fillId="2" borderId="1" xfId="0" applyNumberFormat="1" applyFont="1" applyFill="1" applyBorder="1" applyAlignment="1">
      <alignment horizontal="center" vertical="center"/>
    </xf>
    <xf numFmtId="179" fontId="13"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shrinkToFit="1"/>
    </xf>
    <xf numFmtId="0" fontId="20" fillId="2" borderId="1" xfId="0" applyFont="1" applyFill="1" applyBorder="1" applyAlignment="1">
      <alignment horizontal="center" vertical="center" wrapText="1" shrinkToFit="1"/>
    </xf>
    <xf numFmtId="0" fontId="20"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shrinkToFit="1"/>
    </xf>
    <xf numFmtId="178" fontId="3" fillId="0" borderId="2" xfId="0" applyNumberFormat="1" applyFont="1" applyFill="1" applyBorder="1" applyAlignment="1">
      <alignment horizontal="center" vertical="center" wrapText="1" shrinkToFit="1"/>
    </xf>
    <xf numFmtId="180" fontId="3" fillId="0" borderId="2" xfId="50" applyNumberFormat="1" applyFont="1" applyFill="1" applyBorder="1" applyAlignment="1" applyProtection="1">
      <alignment horizontal="center" vertical="center" wrapText="1" shrinkToFit="1"/>
    </xf>
    <xf numFmtId="0" fontId="3" fillId="0" borderId="3" xfId="0" applyFont="1" applyFill="1" applyBorder="1" applyAlignment="1">
      <alignment horizontal="center" vertical="center" wrapText="1"/>
    </xf>
    <xf numFmtId="179" fontId="3" fillId="0" borderId="4" xfId="9"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shrinkToFit="1"/>
    </xf>
    <xf numFmtId="178" fontId="3" fillId="2" borderId="1" xfId="0" applyNumberFormat="1" applyFont="1" applyFill="1" applyBorder="1" applyAlignment="1">
      <alignment horizontal="center" vertical="center" wrapText="1" shrinkToFit="1"/>
    </xf>
    <xf numFmtId="0" fontId="3" fillId="2" borderId="1" xfId="0" applyNumberFormat="1" applyFont="1" applyFill="1" applyBorder="1" applyAlignment="1">
      <alignment horizontal="center" vertical="center" wrapText="1" shrinkToFit="1"/>
    </xf>
    <xf numFmtId="178" fontId="20" fillId="2" borderId="1" xfId="0" applyNumberFormat="1"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179" fontId="16" fillId="0" borderId="1" xfId="9"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wrapText="1" shrinkToFit="1"/>
    </xf>
    <xf numFmtId="49" fontId="16" fillId="0" borderId="1" xfId="0" applyNumberFormat="1" applyFont="1" applyFill="1" applyBorder="1" applyAlignment="1">
      <alignment horizontal="center" vertical="center" wrapText="1" shrinkToFit="1"/>
    </xf>
    <xf numFmtId="0" fontId="3" fillId="0" borderId="1" xfId="0" applyFont="1" applyFill="1" applyBorder="1" applyAlignment="1">
      <alignment horizontal="center" vertical="center" wrapText="1" shrinkToFit="1"/>
    </xf>
    <xf numFmtId="179" fontId="3" fillId="2" borderId="1" xfId="0" applyNumberFormat="1" applyFont="1" applyFill="1" applyBorder="1" applyAlignment="1">
      <alignment horizontal="center" vertical="center" shrinkToFit="1"/>
    </xf>
    <xf numFmtId="0" fontId="3" fillId="0" borderId="2" xfId="0" applyFont="1" applyFill="1" applyBorder="1" applyAlignment="1">
      <alignment horizontal="center" vertical="center" wrapText="1" shrinkToFit="1"/>
    </xf>
    <xf numFmtId="0" fontId="3" fillId="2" borderId="2" xfId="0" applyFont="1" applyFill="1" applyBorder="1" applyAlignment="1">
      <alignment horizontal="center" vertical="center" wrapText="1" shrinkToFit="1"/>
    </xf>
    <xf numFmtId="179" fontId="17" fillId="0" borderId="1" xfId="0" applyNumberFormat="1" applyFont="1" applyFill="1" applyBorder="1" applyAlignment="1">
      <alignment horizontal="center" vertical="center" wrapText="1"/>
    </xf>
    <xf numFmtId="0" fontId="16" fillId="2" borderId="2" xfId="0" applyFont="1" applyFill="1" applyBorder="1" applyAlignment="1">
      <alignment horizontal="center" vertical="center" wrapText="1" shrinkToFit="1"/>
    </xf>
    <xf numFmtId="0" fontId="8" fillId="0" borderId="1" xfId="0" applyNumberFormat="1" applyFont="1" applyFill="1" applyBorder="1" applyAlignment="1">
      <alignment horizontal="center" vertical="center" wrapText="1"/>
    </xf>
    <xf numFmtId="179" fontId="3" fillId="0" borderId="1" xfId="9" applyNumberFormat="1" applyFont="1" applyFill="1" applyBorder="1" applyAlignment="1">
      <alignment horizontal="center" vertical="center" wrapText="1"/>
    </xf>
    <xf numFmtId="181" fontId="16" fillId="0" borderId="1" xfId="0" applyNumberFormat="1" applyFont="1" applyFill="1" applyBorder="1" applyAlignment="1" applyProtection="1">
      <alignment horizontal="center" vertical="center" wrapText="1"/>
      <protection hidden="1"/>
    </xf>
    <xf numFmtId="49" fontId="16" fillId="0" borderId="1" xfId="0" applyNumberFormat="1" applyFont="1" applyFill="1" applyBorder="1" applyAlignment="1" applyProtection="1">
      <alignment horizontal="center" vertical="center" wrapText="1"/>
      <protection hidden="1"/>
    </xf>
    <xf numFmtId="179" fontId="14" fillId="0" borderId="1" xfId="9" applyNumberFormat="1" applyFont="1" applyFill="1" applyBorder="1" applyAlignment="1">
      <alignment horizontal="center" vertical="center" wrapText="1"/>
    </xf>
    <xf numFmtId="182" fontId="3" fillId="0" borderId="1" xfId="0" applyNumberFormat="1" applyFont="1" applyFill="1" applyBorder="1" applyAlignment="1" applyProtection="1">
      <alignment horizontal="center" vertical="center" wrapText="1"/>
      <protection hidden="1"/>
    </xf>
    <xf numFmtId="0" fontId="14" fillId="0" borderId="1" xfId="0"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0" fontId="21" fillId="2" borderId="0" xfId="0" applyFont="1" applyFill="1" applyBorder="1" applyAlignment="1">
      <alignment horizontal="center" vertical="center" wrapText="1"/>
    </xf>
    <xf numFmtId="0" fontId="13" fillId="2" borderId="0" xfId="0" applyFont="1" applyFill="1" applyAlignment="1">
      <alignment horizontal="center" vertical="center" wrapText="1"/>
    </xf>
    <xf numFmtId="183" fontId="3"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184" fontId="3" fillId="0" borderId="1" xfId="54" applyNumberFormat="1" applyFont="1" applyFill="1" applyBorder="1" applyAlignment="1" applyProtection="1">
      <alignment horizontal="center" vertical="center" wrapText="1"/>
      <protection hidden="1"/>
    </xf>
    <xf numFmtId="180" fontId="3" fillId="0" borderId="1" xfId="0" applyNumberFormat="1"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186" fontId="22" fillId="0" borderId="1" xfId="0" applyNumberFormat="1" applyFont="1" applyFill="1" applyBorder="1" applyAlignment="1">
      <alignment horizontal="left" vertical="center" wrapText="1"/>
    </xf>
    <xf numFmtId="0" fontId="22" fillId="0" borderId="1" xfId="0" applyFont="1" applyFill="1" applyBorder="1" applyAlignment="1">
      <alignment horizontal="center" vertical="center"/>
    </xf>
    <xf numFmtId="179" fontId="3" fillId="0" borderId="1" xfId="0" applyNumberFormat="1" applyFont="1" applyFill="1" applyBorder="1" applyAlignment="1" applyProtection="1">
      <alignment horizontal="center" vertical="center" wrapText="1"/>
      <protection hidden="1"/>
    </xf>
    <xf numFmtId="180" fontId="3" fillId="0" borderId="1" xfId="0" applyNumberFormat="1" applyFont="1" applyFill="1" applyBorder="1" applyAlignment="1" applyProtection="1">
      <alignment horizontal="center" vertical="center" wrapText="1"/>
      <protection hidden="1"/>
    </xf>
    <xf numFmtId="187" fontId="3" fillId="0" borderId="1" xfId="0" applyNumberFormat="1" applyFont="1" applyFill="1" applyBorder="1" applyAlignment="1">
      <alignment horizontal="center" vertical="center" wrapText="1"/>
    </xf>
    <xf numFmtId="183" fontId="16"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hidden="1"/>
    </xf>
    <xf numFmtId="183" fontId="22" fillId="0" borderId="1" xfId="0" applyNumberFormat="1" applyFont="1" applyFill="1" applyBorder="1" applyAlignment="1">
      <alignment horizontal="center" vertical="center" shrinkToFit="1"/>
    </xf>
    <xf numFmtId="0" fontId="22" fillId="0" borderId="1" xfId="0" applyFont="1" applyFill="1" applyBorder="1" applyAlignment="1">
      <alignment horizontal="center" vertical="center" shrinkToFit="1"/>
    </xf>
    <xf numFmtId="179" fontId="22" fillId="0" borderId="1" xfId="9" applyNumberFormat="1" applyFont="1" applyFill="1" applyBorder="1" applyAlignment="1">
      <alignment horizontal="center" vertical="center" wrapText="1"/>
    </xf>
    <xf numFmtId="188" fontId="22" fillId="0" borderId="1" xfId="0" applyNumberFormat="1" applyFont="1" applyFill="1" applyBorder="1" applyAlignment="1">
      <alignment horizontal="center" vertical="center" shrinkToFit="1"/>
    </xf>
    <xf numFmtId="179" fontId="16" fillId="0" borderId="1" xfId="0" applyNumberFormat="1" applyFont="1" applyFill="1" applyBorder="1" applyAlignment="1">
      <alignment horizontal="center" vertical="center" wrapText="1"/>
    </xf>
    <xf numFmtId="0" fontId="22" fillId="0" borderId="1" xfId="0" applyNumberFormat="1" applyFont="1" applyFill="1" applyBorder="1" applyAlignment="1">
      <alignment horizontal="center" vertical="center"/>
    </xf>
    <xf numFmtId="186" fontId="22" fillId="0" borderId="5" xfId="0" applyNumberFormat="1" applyFont="1" applyFill="1" applyBorder="1" applyAlignment="1">
      <alignment horizontal="left" vertical="center" wrapText="1"/>
    </xf>
    <xf numFmtId="0" fontId="22" fillId="0" borderId="6" xfId="0" applyNumberFormat="1" applyFont="1" applyFill="1" applyBorder="1" applyAlignment="1">
      <alignment horizontal="center" vertical="center" wrapText="1"/>
    </xf>
    <xf numFmtId="0" fontId="22" fillId="0" borderId="7" xfId="0" applyNumberFormat="1" applyFont="1" applyFill="1" applyBorder="1" applyAlignment="1">
      <alignment horizontal="center" vertical="center" wrapText="1"/>
    </xf>
    <xf numFmtId="0" fontId="22" fillId="0" borderId="2" xfId="0" applyNumberFormat="1" applyFont="1" applyFill="1" applyBorder="1" applyAlignment="1">
      <alignment horizontal="center" vertical="center" wrapText="1"/>
    </xf>
    <xf numFmtId="0" fontId="22" fillId="0" borderId="8" xfId="0" applyNumberFormat="1" applyFont="1" applyFill="1" applyBorder="1" applyAlignment="1">
      <alignment horizontal="center" vertical="center" wrapText="1"/>
    </xf>
    <xf numFmtId="186" fontId="22" fillId="0" borderId="2" xfId="0" applyNumberFormat="1" applyFont="1" applyFill="1" applyBorder="1" applyAlignment="1">
      <alignment horizontal="left" vertical="center" wrapText="1"/>
    </xf>
    <xf numFmtId="0" fontId="22" fillId="0" borderId="2" xfId="0" applyNumberFormat="1" applyFont="1" applyFill="1" applyBorder="1" applyAlignment="1">
      <alignment horizontal="center" vertical="center"/>
    </xf>
    <xf numFmtId="0" fontId="22" fillId="0" borderId="1" xfId="0" applyNumberFormat="1" applyFont="1" applyFill="1" applyBorder="1" applyAlignment="1">
      <alignment horizontal="left" vertical="center" wrapText="1"/>
    </xf>
    <xf numFmtId="183" fontId="22" fillId="0" borderId="1" xfId="0" applyNumberFormat="1" applyFont="1" applyFill="1" applyBorder="1" applyAlignment="1">
      <alignment horizontal="center" vertical="center" wrapText="1"/>
    </xf>
    <xf numFmtId="188" fontId="22" fillId="0" borderId="1" xfId="0" applyNumberFormat="1" applyFont="1" applyFill="1" applyBorder="1" applyAlignment="1">
      <alignment horizontal="center" vertical="center"/>
    </xf>
    <xf numFmtId="178" fontId="6" fillId="2"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vertical="center" wrapText="1"/>
    </xf>
    <xf numFmtId="0" fontId="2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17"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24" fillId="2" borderId="1" xfId="0" applyNumberFormat="1" applyFont="1" applyFill="1" applyBorder="1" applyAlignment="1">
      <alignment horizontal="center" vertical="center" wrapText="1"/>
    </xf>
    <xf numFmtId="0" fontId="23" fillId="2" borderId="1" xfId="0" applyNumberFormat="1" applyFont="1" applyFill="1" applyBorder="1" applyAlignment="1">
      <alignment horizontal="center" vertical="center"/>
    </xf>
    <xf numFmtId="178" fontId="6" fillId="2" borderId="1" xfId="0" applyNumberFormat="1" applyFont="1" applyFill="1" applyBorder="1" applyAlignment="1">
      <alignment horizontal="center" vertical="center" shrinkToFit="1"/>
    </xf>
    <xf numFmtId="179" fontId="6" fillId="2" borderId="1" xfId="0" applyNumberFormat="1" applyFont="1" applyFill="1" applyBorder="1" applyAlignment="1">
      <alignment horizontal="center" vertical="center" shrinkToFit="1"/>
    </xf>
    <xf numFmtId="179" fontId="20" fillId="0" borderId="1" xfId="0" applyNumberFormat="1" applyFont="1" applyFill="1" applyBorder="1" applyAlignment="1">
      <alignment horizontal="center" vertical="center" wrapText="1"/>
    </xf>
    <xf numFmtId="179" fontId="14" fillId="0" borderId="1" xfId="0" applyNumberFormat="1" applyFont="1" applyFill="1" applyBorder="1" applyAlignment="1">
      <alignment horizontal="center" vertical="center" wrapText="1"/>
    </xf>
    <xf numFmtId="179" fontId="2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178" fontId="3" fillId="0"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shrinkToFit="1"/>
    </xf>
    <xf numFmtId="180" fontId="3" fillId="0" borderId="1" xfId="50" applyNumberFormat="1" applyFont="1" applyFill="1" applyBorder="1" applyAlignment="1" applyProtection="1">
      <alignment horizontal="center" vertical="center" wrapText="1"/>
    </xf>
    <xf numFmtId="0" fontId="17"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178" fontId="3" fillId="0" borderId="1" xfId="0" applyNumberFormat="1" applyFont="1" applyFill="1" applyBorder="1" applyAlignment="1">
      <alignment horizontal="center" vertical="center" wrapText="1" shrinkToFit="1"/>
    </xf>
    <xf numFmtId="189" fontId="3" fillId="0" borderId="1" xfId="0" applyNumberFormat="1" applyFont="1" applyFill="1" applyBorder="1" applyAlignment="1">
      <alignment horizontal="center" vertical="center" wrapText="1"/>
    </xf>
    <xf numFmtId="190" fontId="3" fillId="0" borderId="1" xfId="0" applyNumberFormat="1" applyFont="1" applyFill="1" applyBorder="1" applyAlignment="1">
      <alignment horizontal="center" vertical="center" wrapText="1"/>
    </xf>
    <xf numFmtId="179" fontId="3" fillId="0" borderId="2" xfId="0" applyNumberFormat="1" applyFont="1" applyFill="1" applyBorder="1" applyAlignment="1">
      <alignment horizontal="center" vertical="center" wrapText="1" shrinkToFit="1"/>
    </xf>
    <xf numFmtId="181" fontId="3" fillId="0" borderId="2" xfId="0" applyNumberFormat="1" applyFont="1" applyFill="1" applyBorder="1" applyAlignment="1">
      <alignment horizontal="center" vertical="center" wrapText="1"/>
    </xf>
    <xf numFmtId="179" fontId="3" fillId="0" borderId="1" xfId="53"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181" fontId="3" fillId="0" borderId="1"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181" fontId="3" fillId="0" borderId="1" xfId="58" applyNumberFormat="1" applyFont="1" applyFill="1" applyBorder="1" applyAlignment="1" applyProtection="1">
      <alignment horizontal="center" vertical="center" wrapText="1"/>
    </xf>
    <xf numFmtId="179" fontId="3" fillId="0" borderId="1" xfId="20" applyNumberFormat="1" applyFont="1" applyFill="1" applyBorder="1" applyAlignment="1">
      <alignment horizontal="center" vertical="center" wrapText="1"/>
    </xf>
    <xf numFmtId="179" fontId="3" fillId="0" borderId="1" xfId="5" applyNumberFormat="1" applyFont="1" applyFill="1" applyBorder="1" applyAlignment="1">
      <alignment horizontal="center" vertical="center" wrapText="1"/>
    </xf>
    <xf numFmtId="0" fontId="3" fillId="2" borderId="1" xfId="57" applyFont="1" applyFill="1" applyBorder="1" applyAlignment="1">
      <alignment horizontal="center" vertical="center" wrapText="1"/>
    </xf>
    <xf numFmtId="0" fontId="3" fillId="2" borderId="1" xfId="57" applyFont="1" applyFill="1" applyBorder="1" applyAlignment="1">
      <alignment horizontal="left" vertical="center" wrapText="1"/>
    </xf>
    <xf numFmtId="0" fontId="3" fillId="0" borderId="1" xfId="5" applyFont="1" applyFill="1" applyBorder="1" applyAlignment="1">
      <alignment horizontal="center" vertical="center" wrapText="1"/>
    </xf>
    <xf numFmtId="0" fontId="3" fillId="0" borderId="5" xfId="5" applyFont="1" applyFill="1" applyBorder="1" applyAlignment="1">
      <alignment horizontal="center" vertical="center" wrapText="1"/>
    </xf>
    <xf numFmtId="0" fontId="3" fillId="0" borderId="1" xfId="5" applyNumberFormat="1" applyFont="1" applyFill="1" applyBorder="1" applyAlignment="1">
      <alignment horizontal="center" vertical="center" wrapText="1"/>
    </xf>
    <xf numFmtId="179" fontId="17" fillId="0" borderId="1" xfId="0" applyNumberFormat="1" applyFont="1" applyFill="1" applyBorder="1" applyAlignment="1">
      <alignment horizontal="center" vertical="center" wrapText="1" shrinkToFit="1"/>
    </xf>
    <xf numFmtId="0" fontId="17" fillId="0" borderId="1" xfId="0" applyFont="1" applyFill="1" applyBorder="1" applyAlignment="1">
      <alignment horizontal="center" vertical="center" wrapText="1" shrinkToFit="1"/>
    </xf>
    <xf numFmtId="179" fontId="3" fillId="2" borderId="1" xfId="57" applyNumberFormat="1" applyFont="1" applyFill="1" applyBorder="1" applyAlignment="1">
      <alignment horizontal="center" vertical="center" wrapText="1"/>
    </xf>
    <xf numFmtId="0" fontId="3" fillId="2" borderId="1" xfId="56" applyFont="1" applyFill="1" applyBorder="1" applyAlignment="1">
      <alignment horizontal="center" vertical="center" wrapText="1"/>
    </xf>
    <xf numFmtId="0" fontId="3" fillId="2" borderId="1" xfId="56" applyFont="1" applyFill="1" applyBorder="1" applyAlignment="1">
      <alignment vertical="center" wrapText="1"/>
    </xf>
    <xf numFmtId="178" fontId="3" fillId="2" borderId="1" xfId="57" applyNumberFormat="1" applyFont="1" applyFill="1" applyBorder="1" applyAlignment="1">
      <alignment horizontal="center" vertical="center" wrapText="1"/>
    </xf>
    <xf numFmtId="179" fontId="3" fillId="0" borderId="0" xfId="0" applyNumberFormat="1" applyFont="1" applyFill="1" applyBorder="1" applyAlignment="1">
      <alignment horizontal="center" vertical="center" wrapText="1"/>
    </xf>
    <xf numFmtId="0" fontId="16" fillId="2" borderId="1" xfId="57" applyFont="1" applyFill="1" applyBorder="1" applyAlignment="1">
      <alignment horizontal="center" vertical="center" wrapText="1"/>
    </xf>
    <xf numFmtId="0" fontId="16" fillId="2" borderId="1" xfId="55" applyFont="1" applyFill="1" applyBorder="1" applyAlignment="1">
      <alignment horizontal="center" vertical="center" wrapText="1"/>
    </xf>
    <xf numFmtId="0" fontId="16" fillId="2" borderId="1" xfId="57" applyFont="1" applyFill="1" applyBorder="1" applyAlignment="1">
      <alignment horizontal="left" vertical="center" wrapText="1"/>
    </xf>
    <xf numFmtId="0" fontId="3" fillId="0" borderId="1" xfId="46" applyFont="1" applyFill="1" applyBorder="1" applyAlignment="1">
      <alignment horizontal="center" vertical="center" wrapText="1"/>
    </xf>
    <xf numFmtId="0" fontId="3" fillId="0" borderId="1" xfId="60" applyFont="1" applyFill="1" applyBorder="1" applyAlignment="1">
      <alignment horizontal="center" vertical="center" wrapText="1"/>
    </xf>
    <xf numFmtId="179" fontId="16" fillId="2" borderId="1" xfId="57" applyNumberFormat="1" applyFont="1" applyFill="1" applyBorder="1" applyAlignment="1">
      <alignment horizontal="center" vertical="center" wrapText="1"/>
    </xf>
    <xf numFmtId="0" fontId="16" fillId="2" borderId="1" xfId="56" applyFont="1" applyFill="1" applyBorder="1" applyAlignment="1">
      <alignment horizontal="center" vertical="center" wrapText="1"/>
    </xf>
    <xf numFmtId="0" fontId="16" fillId="2" borderId="1" xfId="56" applyFont="1" applyFill="1" applyBorder="1" applyAlignment="1">
      <alignment vertical="center" wrapText="1"/>
    </xf>
    <xf numFmtId="178" fontId="16" fillId="2" borderId="1" xfId="57" applyNumberFormat="1" applyFont="1" applyFill="1" applyBorder="1" applyAlignment="1">
      <alignment horizontal="center" vertical="center" wrapText="1"/>
    </xf>
    <xf numFmtId="179" fontId="23" fillId="0" borderId="1" xfId="55" applyNumberFormat="1" applyFont="1" applyFill="1" applyBorder="1" applyAlignment="1">
      <alignment horizontal="center" vertical="center" wrapText="1"/>
    </xf>
    <xf numFmtId="0" fontId="23" fillId="0" borderId="1" xfId="46" applyFont="1" applyFill="1" applyBorder="1" applyAlignment="1">
      <alignment horizontal="center" vertical="center" wrapText="1"/>
    </xf>
    <xf numFmtId="0" fontId="23" fillId="0" borderId="1" xfId="60" applyFont="1" applyFill="1" applyBorder="1" applyAlignment="1">
      <alignment horizontal="center" vertical="center" wrapText="1"/>
    </xf>
    <xf numFmtId="0" fontId="14" fillId="2" borderId="1" xfId="57" applyFont="1" applyFill="1" applyBorder="1" applyAlignment="1">
      <alignment horizontal="center" vertical="center" wrapText="1"/>
    </xf>
    <xf numFmtId="0" fontId="3" fillId="0" borderId="1" xfId="46" applyFont="1" applyFill="1" applyBorder="1" applyAlignment="1">
      <alignment horizontal="left" vertical="center" wrapText="1"/>
    </xf>
    <xf numFmtId="0" fontId="3" fillId="0" borderId="1" xfId="56" applyFont="1" applyFill="1" applyBorder="1" applyAlignment="1">
      <alignment horizontal="center" vertical="center" wrapText="1"/>
    </xf>
    <xf numFmtId="0" fontId="3" fillId="0" borderId="1" xfId="55" applyFont="1" applyFill="1" applyBorder="1" applyAlignment="1">
      <alignment horizontal="center" vertical="center" wrapText="1"/>
    </xf>
    <xf numFmtId="0" fontId="3" fillId="0" borderId="1" xfId="57" applyFont="1" applyFill="1" applyBorder="1" applyAlignment="1">
      <alignment horizontal="center" vertical="center" wrapText="1"/>
    </xf>
    <xf numFmtId="0" fontId="2" fillId="0" borderId="1" xfId="57" applyFont="1" applyFill="1" applyBorder="1" applyAlignment="1">
      <alignment horizontal="center" vertical="center" wrapText="1"/>
    </xf>
    <xf numFmtId="0" fontId="17" fillId="0" borderId="1" xfId="0" applyFont="1" applyFill="1" applyBorder="1" applyAlignment="1">
      <alignment vertical="center" wrapText="1"/>
    </xf>
    <xf numFmtId="178" fontId="16" fillId="0" borderId="1" xfId="0" applyNumberFormat="1" applyFont="1" applyFill="1" applyBorder="1" applyAlignment="1">
      <alignment horizontal="center" vertical="center" wrapText="1"/>
    </xf>
    <xf numFmtId="0" fontId="3" fillId="2" borderId="2" xfId="57" applyFont="1" applyFill="1" applyBorder="1" applyAlignment="1">
      <alignment horizontal="left" vertical="center" wrapText="1"/>
    </xf>
    <xf numFmtId="0" fontId="14" fillId="0" borderId="2" xfId="0" applyFont="1" applyFill="1" applyBorder="1" applyAlignment="1">
      <alignment horizontal="center" vertical="center" wrapText="1"/>
    </xf>
    <xf numFmtId="0" fontId="25" fillId="0" borderId="1" xfId="46" applyFont="1" applyFill="1" applyBorder="1" applyAlignment="1">
      <alignment horizontal="left" vertical="center" wrapText="1"/>
    </xf>
    <xf numFmtId="0" fontId="14" fillId="2" borderId="2" xfId="57" applyFont="1" applyFill="1" applyBorder="1" applyAlignment="1">
      <alignment horizontal="left" vertical="center" wrapText="1"/>
    </xf>
    <xf numFmtId="0" fontId="16" fillId="2" borderId="2" xfId="57" applyFont="1" applyFill="1" applyBorder="1" applyAlignment="1">
      <alignment horizontal="left" vertical="center" wrapText="1"/>
    </xf>
    <xf numFmtId="0" fontId="17" fillId="2" borderId="1" xfId="0" applyNumberFormat="1" applyFont="1" applyFill="1" applyBorder="1" applyAlignment="1">
      <alignment horizontal="center" vertical="center" wrapText="1"/>
    </xf>
    <xf numFmtId="186" fontId="16" fillId="2" borderId="1" xfId="0" applyNumberFormat="1" applyFont="1" applyFill="1" applyBorder="1" applyAlignment="1">
      <alignment horizontal="center" vertical="center" wrapText="1"/>
    </xf>
    <xf numFmtId="49" fontId="3" fillId="0" borderId="1" xfId="9" applyNumberFormat="1" applyFont="1" applyFill="1" applyBorder="1" applyAlignment="1">
      <alignment horizontal="center" vertical="center" wrapText="1"/>
    </xf>
    <xf numFmtId="49" fontId="17" fillId="0" borderId="1" xfId="9" applyNumberFormat="1" applyFont="1" applyFill="1" applyBorder="1" applyAlignment="1">
      <alignment horizontal="center" vertical="center" wrapText="1"/>
    </xf>
    <xf numFmtId="179" fontId="2" fillId="2" borderId="1" xfId="57" applyNumberFormat="1" applyFont="1" applyFill="1" applyBorder="1" applyAlignment="1">
      <alignment horizontal="center" vertical="center" wrapText="1"/>
    </xf>
    <xf numFmtId="178" fontId="2" fillId="2" borderId="1" xfId="57" applyNumberFormat="1" applyFont="1" applyFill="1" applyBorder="1" applyAlignment="1">
      <alignment horizontal="center" vertical="center" wrapText="1"/>
    </xf>
    <xf numFmtId="179" fontId="16" fillId="0" borderId="1" xfId="0" applyNumberFormat="1" applyFont="1" applyFill="1" applyBorder="1" applyAlignment="1">
      <alignment horizontal="center" vertical="center" wrapText="1" shrinkToFit="1"/>
    </xf>
    <xf numFmtId="178" fontId="16" fillId="0" borderId="1" xfId="0" applyNumberFormat="1" applyFont="1" applyFill="1" applyBorder="1" applyAlignment="1">
      <alignment horizontal="center" vertical="center" wrapText="1" shrinkToFit="1"/>
    </xf>
    <xf numFmtId="179" fontId="3" fillId="0" borderId="1" xfId="0" applyNumberFormat="1" applyFont="1" applyFill="1" applyBorder="1" applyAlignment="1">
      <alignment horizontal="center" vertical="center" wrapText="1" shrinkToFit="1"/>
    </xf>
    <xf numFmtId="0" fontId="3" fillId="0" borderId="1" xfId="0" applyFont="1" applyFill="1" applyBorder="1" applyAlignment="1">
      <alignment vertical="center" wrapText="1"/>
    </xf>
    <xf numFmtId="179" fontId="3" fillId="3" borderId="1" xfId="0" applyNumberFormat="1" applyFont="1" applyFill="1" applyBorder="1" applyAlignment="1">
      <alignment horizontal="center" vertical="center" wrapText="1"/>
    </xf>
    <xf numFmtId="0" fontId="3" fillId="2" borderId="2" xfId="57" applyFont="1" applyFill="1" applyBorder="1" applyAlignment="1">
      <alignment horizontal="center" vertical="center" wrapText="1"/>
    </xf>
    <xf numFmtId="179" fontId="20" fillId="0" borderId="2" xfId="0" applyNumberFormat="1" applyFont="1" applyFill="1" applyBorder="1" applyAlignment="1">
      <alignment horizontal="center" vertical="center" wrapText="1" shrinkToFit="1"/>
    </xf>
    <xf numFmtId="179" fontId="20" fillId="3" borderId="1" xfId="0" applyNumberFormat="1" applyFont="1" applyFill="1" applyBorder="1" applyAlignment="1">
      <alignment horizontal="center" vertical="center" wrapText="1"/>
    </xf>
    <xf numFmtId="0" fontId="14" fillId="2" borderId="2" xfId="57" applyFont="1" applyFill="1" applyBorder="1" applyAlignment="1">
      <alignment horizontal="center" vertical="center" wrapText="1"/>
    </xf>
    <xf numFmtId="178" fontId="16" fillId="0" borderId="2" xfId="0" applyNumberFormat="1" applyFont="1" applyFill="1" applyBorder="1" applyAlignment="1">
      <alignment horizontal="center" vertical="center" wrapText="1" shrinkToFit="1"/>
    </xf>
    <xf numFmtId="179" fontId="16" fillId="3" borderId="1" xfId="0" applyNumberFormat="1" applyFont="1" applyFill="1" applyBorder="1" applyAlignment="1">
      <alignment horizontal="center" vertical="center" wrapText="1"/>
    </xf>
    <xf numFmtId="178" fontId="16" fillId="3" borderId="1" xfId="0" applyNumberFormat="1" applyFont="1" applyFill="1" applyBorder="1" applyAlignment="1">
      <alignment horizontal="center" vertical="center" wrapText="1"/>
    </xf>
    <xf numFmtId="0" fontId="16" fillId="2" borderId="2" xfId="57" applyFont="1" applyFill="1" applyBorder="1" applyAlignment="1">
      <alignment horizontal="center" vertical="center" wrapText="1"/>
    </xf>
    <xf numFmtId="179" fontId="3" fillId="3" borderId="9" xfId="0" applyNumberFormat="1" applyFont="1" applyFill="1" applyBorder="1" applyAlignment="1">
      <alignment horizontal="center" vertical="center" wrapText="1"/>
    </xf>
    <xf numFmtId="183" fontId="16" fillId="2" borderId="1" xfId="0" applyNumberFormat="1" applyFont="1" applyFill="1" applyBorder="1" applyAlignment="1">
      <alignment horizontal="center" vertical="center" wrapText="1" shrinkToFit="1"/>
    </xf>
    <xf numFmtId="0" fontId="16" fillId="2" borderId="1" xfId="0" applyFont="1" applyFill="1" applyBorder="1" applyAlignment="1">
      <alignment horizontal="center" vertical="center" wrapText="1" shrinkToFit="1"/>
    </xf>
    <xf numFmtId="49" fontId="3" fillId="0" borderId="1" xfId="0" applyNumberFormat="1" applyFont="1" applyFill="1" applyBorder="1" applyAlignment="1">
      <alignment horizontal="center" vertical="center" wrapText="1" shrinkToFit="1"/>
    </xf>
    <xf numFmtId="0" fontId="3" fillId="0" borderId="1" xfId="0" applyNumberFormat="1" applyFont="1" applyFill="1" applyBorder="1" applyAlignment="1">
      <alignment horizontal="center" vertical="center" wrapText="1" shrinkToFit="1"/>
    </xf>
    <xf numFmtId="0" fontId="3" fillId="0" borderId="0" xfId="0" applyFont="1" applyFill="1" applyBorder="1" applyAlignment="1">
      <alignment horizontal="center" vertical="center" wrapText="1" shrinkToFit="1"/>
    </xf>
    <xf numFmtId="176" fontId="3"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26" fillId="2" borderId="1" xfId="0" applyFont="1" applyFill="1" applyBorder="1" applyAlignment="1">
      <alignment horizontal="center" vertical="center" wrapText="1"/>
    </xf>
    <xf numFmtId="178" fontId="26" fillId="2" borderId="1"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179" fontId="17" fillId="2" borderId="1" xfId="9" applyNumberFormat="1" applyFont="1" applyFill="1" applyBorder="1" applyAlignment="1">
      <alignment horizontal="center" vertical="center" wrapText="1"/>
    </xf>
    <xf numFmtId="178" fontId="17" fillId="2" borderId="1" xfId="0" applyNumberFormat="1" applyFont="1" applyFill="1" applyBorder="1" applyAlignment="1">
      <alignment horizontal="center" vertical="center" wrapText="1"/>
    </xf>
    <xf numFmtId="179" fontId="17" fillId="0" borderId="1" xfId="9" applyNumberFormat="1" applyFont="1" applyFill="1" applyBorder="1" applyAlignment="1">
      <alignment horizontal="center" vertical="center" wrapText="1"/>
    </xf>
    <xf numFmtId="178" fontId="3" fillId="0" borderId="1" xfId="9"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2" xfId="0" applyFont="1" applyFill="1" applyBorder="1" applyAlignment="1">
      <alignment horizontal="left" vertical="center" wrapText="1"/>
    </xf>
    <xf numFmtId="179" fontId="3" fillId="2" borderId="2" xfId="9" applyNumberFormat="1" applyFont="1" applyFill="1" applyBorder="1" applyAlignment="1">
      <alignment horizontal="center" vertical="center" wrapText="1"/>
    </xf>
    <xf numFmtId="0" fontId="27"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186" fontId="22" fillId="2" borderId="1" xfId="0" applyNumberFormat="1" applyFont="1" applyFill="1" applyBorder="1" applyAlignment="1">
      <alignment horizontal="center" vertical="center" wrapText="1"/>
    </xf>
    <xf numFmtId="0" fontId="28" fillId="2"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26" fillId="2" borderId="1" xfId="0" applyFont="1" applyFill="1" applyBorder="1" applyAlignment="1">
      <alignment horizontal="center" vertical="center" wrapText="1" shrinkToFit="1"/>
    </xf>
    <xf numFmtId="0" fontId="26"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shrinkToFit="1"/>
    </xf>
    <xf numFmtId="190" fontId="17" fillId="0" borderId="1" xfId="50" applyNumberFormat="1" applyFont="1" applyFill="1" applyBorder="1" applyAlignment="1" applyProtection="1">
      <alignment horizontal="center" vertical="center" wrapText="1" shrinkToFit="1"/>
    </xf>
    <xf numFmtId="178" fontId="17" fillId="0" borderId="1" xfId="0" applyNumberFormat="1" applyFont="1" applyFill="1" applyBorder="1" applyAlignment="1">
      <alignment horizontal="center" vertical="center" wrapText="1" shrinkToFit="1"/>
    </xf>
    <xf numFmtId="57" fontId="17" fillId="0" borderId="1" xfId="0" applyNumberFormat="1" applyFont="1" applyFill="1" applyBorder="1" applyAlignment="1">
      <alignment horizontal="center" vertical="center" wrapText="1"/>
    </xf>
    <xf numFmtId="180" fontId="3" fillId="0" borderId="1" xfId="50" applyNumberFormat="1" applyFont="1" applyFill="1" applyBorder="1" applyAlignment="1" applyProtection="1">
      <alignment horizontal="center" vertical="center" wrapText="1" shrinkToFit="1"/>
    </xf>
    <xf numFmtId="0" fontId="3" fillId="0" borderId="12" xfId="0"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183" fontId="27" fillId="2" borderId="1" xfId="0" applyNumberFormat="1" applyFont="1" applyFill="1" applyBorder="1" applyAlignment="1">
      <alignment horizontal="center" vertical="center" wrapText="1" shrinkToFit="1"/>
    </xf>
    <xf numFmtId="0" fontId="27" fillId="2" borderId="1" xfId="0" applyFont="1" applyFill="1" applyBorder="1" applyAlignment="1">
      <alignment horizontal="center" vertical="center" wrapText="1" shrinkToFit="1"/>
    </xf>
    <xf numFmtId="0" fontId="22" fillId="2" borderId="1" xfId="0" applyFont="1" applyFill="1" applyBorder="1" applyAlignment="1">
      <alignment horizontal="center" vertical="center" wrapText="1" shrinkToFit="1"/>
    </xf>
    <xf numFmtId="49" fontId="22" fillId="0" borderId="1" xfId="0" applyNumberFormat="1" applyFont="1" applyFill="1" applyBorder="1" applyAlignment="1">
      <alignment horizontal="center" vertical="center" wrapText="1" shrinkToFit="1"/>
    </xf>
    <xf numFmtId="176" fontId="3" fillId="0" borderId="1" xfId="9" applyNumberFormat="1" applyFont="1" applyFill="1" applyBorder="1" applyAlignment="1">
      <alignment horizontal="center" vertical="center" wrapText="1"/>
    </xf>
    <xf numFmtId="186" fontId="27" fillId="2"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2" fillId="2" borderId="0" xfId="0" applyFont="1" applyFill="1" applyBorder="1" applyAlignment="1">
      <alignment horizontal="center" vertical="center" wrapText="1"/>
    </xf>
    <xf numFmtId="186" fontId="22" fillId="2" borderId="0" xfId="0" applyNumberFormat="1" applyFont="1" applyFill="1" applyBorder="1" applyAlignment="1">
      <alignment horizontal="center" vertical="center" wrapText="1"/>
    </xf>
    <xf numFmtId="0" fontId="28" fillId="2" borderId="0" xfId="0" applyFont="1" applyFill="1" applyBorder="1" applyAlignment="1">
      <alignment horizontal="center" vertical="center" wrapText="1"/>
    </xf>
    <xf numFmtId="0" fontId="22" fillId="2" borderId="0" xfId="0" applyNumberFormat="1" applyFont="1" applyFill="1" applyBorder="1" applyAlignment="1">
      <alignment horizontal="center" vertical="center" wrapText="1"/>
    </xf>
    <xf numFmtId="49" fontId="27" fillId="0" borderId="1" xfId="0" applyNumberFormat="1" applyFont="1" applyFill="1" applyBorder="1" applyAlignment="1">
      <alignment horizontal="center" vertical="center" wrapText="1" shrinkToFit="1"/>
    </xf>
    <xf numFmtId="178" fontId="30" fillId="2" borderId="1" xfId="0" applyNumberFormat="1" applyFont="1" applyFill="1" applyBorder="1" applyAlignment="1">
      <alignment horizontal="center" vertical="center" wrapText="1" shrinkToFit="1"/>
    </xf>
    <xf numFmtId="0" fontId="30" fillId="2" borderId="1" xfId="0" applyFont="1" applyFill="1" applyBorder="1" applyAlignment="1">
      <alignment horizontal="center" vertical="center" wrapText="1" shrinkToFit="1"/>
    </xf>
    <xf numFmtId="183" fontId="22" fillId="2" borderId="0" xfId="0" applyNumberFormat="1" applyFont="1" applyFill="1" applyBorder="1" applyAlignment="1">
      <alignment horizontal="center" vertical="center" wrapText="1" shrinkToFit="1"/>
    </xf>
    <xf numFmtId="0" fontId="22" fillId="2" borderId="0" xfId="0" applyFont="1" applyFill="1" applyBorder="1" applyAlignment="1">
      <alignment horizontal="center" vertical="center" wrapText="1" shrinkToFit="1"/>
    </xf>
    <xf numFmtId="0" fontId="25" fillId="2" borderId="0" xfId="0" applyFont="1" applyFill="1" applyBorder="1" applyAlignment="1">
      <alignment horizontal="center" vertical="center" wrapText="1"/>
    </xf>
    <xf numFmtId="179" fontId="22" fillId="2" borderId="0" xfId="0" applyNumberFormat="1" applyFont="1" applyFill="1" applyBorder="1" applyAlignment="1">
      <alignment horizontal="center" vertical="center" wrapText="1" shrinkToFit="1"/>
    </xf>
    <xf numFmtId="0" fontId="31" fillId="2" borderId="0" xfId="0" applyFont="1" applyFill="1" applyBorder="1" applyAlignment="1">
      <alignment horizontal="center" vertical="center" wrapText="1"/>
    </xf>
    <xf numFmtId="0" fontId="25" fillId="2" borderId="0" xfId="0" applyFont="1" applyFill="1" applyBorder="1" applyAlignment="1">
      <alignment vertical="center" wrapText="1"/>
    </xf>
    <xf numFmtId="185" fontId="22" fillId="2" borderId="0" xfId="0" applyNumberFormat="1" applyFont="1" applyFill="1" applyBorder="1" applyAlignment="1">
      <alignment horizontal="center" vertical="center" wrapText="1"/>
    </xf>
    <xf numFmtId="0" fontId="22" fillId="2" borderId="0" xfId="0" applyFont="1" applyFill="1" applyBorder="1" applyAlignment="1" applyProtection="1">
      <alignment horizontal="center" vertical="center" wrapText="1"/>
    </xf>
    <xf numFmtId="185" fontId="22" fillId="2" borderId="0" xfId="0" applyNumberFormat="1" applyFont="1" applyFill="1" applyBorder="1" applyAlignment="1" applyProtection="1">
      <alignment horizontal="center" vertical="center" wrapText="1"/>
    </xf>
    <xf numFmtId="183" fontId="31" fillId="2" borderId="0" xfId="0" applyNumberFormat="1" applyFont="1" applyFill="1" applyBorder="1" applyAlignment="1">
      <alignment horizontal="center" vertical="center" wrapText="1"/>
    </xf>
    <xf numFmtId="0" fontId="0" fillId="2" borderId="0" xfId="0" applyFont="1" applyFill="1" applyBorder="1" applyAlignment="1">
      <alignment horizontal="center" vertical="center" wrapText="1"/>
    </xf>
    <xf numFmtId="178" fontId="25" fillId="2" borderId="0" xfId="0" applyNumberFormat="1" applyFont="1" applyFill="1" applyBorder="1" applyAlignment="1">
      <alignment horizontal="center" vertical="center" wrapText="1" shrinkToFit="1"/>
    </xf>
    <xf numFmtId="0" fontId="25" fillId="2" borderId="0" xfId="0" applyFont="1" applyFill="1" applyBorder="1" applyAlignment="1">
      <alignment vertical="center" wrapText="1" shrinkToFit="1"/>
    </xf>
    <xf numFmtId="179" fontId="30" fillId="2" borderId="0" xfId="0" applyNumberFormat="1" applyFont="1" applyFill="1" applyBorder="1" applyAlignment="1">
      <alignment horizontal="center" vertical="center" wrapText="1"/>
    </xf>
    <xf numFmtId="0" fontId="22" fillId="2" borderId="0" xfId="0" applyNumberFormat="1" applyFont="1" applyFill="1" applyBorder="1" applyAlignment="1" applyProtection="1">
      <alignment horizontal="center" vertical="center" wrapText="1"/>
    </xf>
    <xf numFmtId="0" fontId="22" fillId="2" borderId="0" xfId="53" applyFont="1" applyFill="1" applyBorder="1" applyAlignment="1">
      <alignment horizontal="center" vertical="center" wrapText="1"/>
    </xf>
    <xf numFmtId="191" fontId="22" fillId="2" borderId="0" xfId="53" applyNumberFormat="1" applyFont="1" applyFill="1" applyBorder="1" applyAlignment="1">
      <alignment horizontal="center" vertical="center" wrapText="1"/>
    </xf>
    <xf numFmtId="179" fontId="22" fillId="2" borderId="0" xfId="0" applyNumberFormat="1" applyFont="1" applyFill="1" applyBorder="1" applyAlignment="1">
      <alignment horizontal="center" vertical="center" wrapText="1"/>
    </xf>
    <xf numFmtId="183" fontId="25" fillId="2" borderId="0" xfId="0" applyNumberFormat="1" applyFont="1" applyFill="1" applyBorder="1" applyAlignment="1">
      <alignment horizontal="center" vertical="center" wrapText="1" shrinkToFit="1"/>
    </xf>
    <xf numFmtId="0" fontId="25" fillId="2" borderId="0" xfId="0" applyFont="1" applyFill="1" applyBorder="1" applyAlignment="1">
      <alignment horizontal="center" vertical="center" wrapText="1" shrinkToFit="1"/>
    </xf>
    <xf numFmtId="183" fontId="22" fillId="2" borderId="0" xfId="53" applyNumberFormat="1" applyFont="1" applyFill="1" applyBorder="1" applyAlignment="1">
      <alignment horizontal="center" vertical="center" wrapText="1" shrinkToFit="1"/>
    </xf>
    <xf numFmtId="178" fontId="22" fillId="2" borderId="0" xfId="0" applyNumberFormat="1" applyFont="1" applyFill="1" applyBorder="1" applyAlignment="1">
      <alignment horizontal="center" vertical="center" wrapText="1" shrinkToFit="1"/>
    </xf>
    <xf numFmtId="0" fontId="31" fillId="2" borderId="0" xfId="53" applyFont="1" applyFill="1" applyBorder="1" applyAlignment="1">
      <alignment horizontal="center" vertical="center" wrapText="1"/>
    </xf>
    <xf numFmtId="192" fontId="31" fillId="2" borderId="0" xfId="0" applyNumberFormat="1" applyFont="1" applyFill="1" applyBorder="1" applyAlignment="1">
      <alignment horizontal="center" vertical="center" wrapText="1"/>
    </xf>
    <xf numFmtId="177" fontId="22" fillId="2" borderId="0" xfId="0" applyNumberFormat="1" applyFont="1" applyFill="1" applyBorder="1" applyAlignment="1">
      <alignment horizontal="center" vertical="center" wrapText="1"/>
    </xf>
    <xf numFmtId="49" fontId="22" fillId="2" borderId="0" xfId="0" applyNumberFormat="1" applyFont="1" applyFill="1" applyBorder="1" applyAlignment="1">
      <alignment horizontal="center" vertical="center" wrapText="1"/>
    </xf>
    <xf numFmtId="49" fontId="22" fillId="2" borderId="0" xfId="9" applyNumberFormat="1" applyFont="1" applyFill="1" applyBorder="1" applyAlignment="1">
      <alignment horizontal="center" vertical="center" wrapText="1"/>
    </xf>
    <xf numFmtId="183" fontId="31" fillId="2" borderId="0" xfId="53" applyNumberFormat="1" applyFont="1" applyFill="1" applyBorder="1" applyAlignment="1">
      <alignment horizontal="center" vertical="center" wrapText="1"/>
    </xf>
    <xf numFmtId="179" fontId="31" fillId="2" borderId="0" xfId="0" applyNumberFormat="1" applyFont="1" applyFill="1" applyBorder="1" applyAlignment="1">
      <alignment horizontal="center" vertical="center" wrapText="1"/>
    </xf>
    <xf numFmtId="0" fontId="32" fillId="2" borderId="0" xfId="0" applyFont="1" applyFill="1" applyBorder="1" applyAlignment="1">
      <alignment horizontal="center" vertical="center" wrapText="1"/>
    </xf>
    <xf numFmtId="181" fontId="31" fillId="2" borderId="0" xfId="0" applyNumberFormat="1" applyFont="1" applyFill="1" applyBorder="1" applyAlignment="1">
      <alignment horizontal="center" vertical="center" wrapText="1"/>
    </xf>
    <xf numFmtId="0" fontId="22" fillId="2" borderId="0" xfId="0" applyNumberFormat="1" applyFont="1" applyFill="1" applyBorder="1" applyAlignment="1">
      <alignment horizontal="center" vertical="center" wrapText="1" shrinkToFit="1"/>
    </xf>
    <xf numFmtId="176" fontId="22" fillId="2" borderId="0" xfId="0" applyNumberFormat="1" applyFont="1" applyFill="1" applyBorder="1" applyAlignment="1">
      <alignment horizontal="center" vertical="center" wrapText="1"/>
    </xf>
    <xf numFmtId="179" fontId="22" fillId="2" borderId="0" xfId="9" applyNumberFormat="1" applyFont="1" applyFill="1" applyBorder="1" applyAlignment="1">
      <alignment horizontal="center" vertical="center" wrapText="1"/>
    </xf>
    <xf numFmtId="179" fontId="25" fillId="2" borderId="0" xfId="9" applyNumberFormat="1" applyFont="1" applyFill="1" applyBorder="1" applyAlignment="1">
      <alignment horizontal="center" vertical="center" wrapText="1"/>
    </xf>
    <xf numFmtId="0" fontId="30" fillId="2" borderId="0" xfId="0" applyFont="1" applyFill="1" applyBorder="1" applyAlignment="1">
      <alignment horizontal="justify" vertical="center" wrapText="1"/>
    </xf>
    <xf numFmtId="178" fontId="22" fillId="2" borderId="0" xfId="0" applyNumberFormat="1" applyFont="1" applyFill="1" applyBorder="1" applyAlignment="1">
      <alignment horizontal="center" vertical="center" wrapText="1"/>
    </xf>
    <xf numFmtId="178" fontId="22" fillId="2" borderId="0" xfId="9" applyNumberFormat="1" applyFont="1" applyFill="1" applyBorder="1" applyAlignment="1">
      <alignment horizontal="center" vertical="center" wrapText="1"/>
    </xf>
    <xf numFmtId="178" fontId="22" fillId="2" borderId="0" xfId="9" applyNumberFormat="1" applyFont="1" applyFill="1" applyBorder="1" applyAlignment="1">
      <alignment horizontal="center" vertical="center" wrapText="1" shrinkToFit="1"/>
    </xf>
    <xf numFmtId="179" fontId="22" fillId="2" borderId="0" xfId="9" applyNumberFormat="1" applyFont="1" applyFill="1" applyBorder="1" applyAlignment="1">
      <alignment horizontal="center" vertical="center" wrapText="1" shrinkToFit="1"/>
    </xf>
    <xf numFmtId="179" fontId="25" fillId="2" borderId="0" xfId="9" applyNumberFormat="1" applyFont="1" applyFill="1" applyBorder="1" applyAlignment="1">
      <alignment horizontal="center" vertical="center" wrapText="1" shrinkToFit="1"/>
    </xf>
    <xf numFmtId="0" fontId="31" fillId="2" borderId="0" xfId="0" applyNumberFormat="1" applyFont="1" applyFill="1" applyBorder="1" applyAlignment="1">
      <alignment horizontal="center" vertical="center" wrapText="1"/>
    </xf>
    <xf numFmtId="0" fontId="15" fillId="2" borderId="0" xfId="0" applyFont="1" applyFill="1" applyBorder="1" applyAlignment="1">
      <alignment horizontal="center" vertical="center" wrapText="1"/>
    </xf>
    <xf numFmtId="0" fontId="30" fillId="2" borderId="0" xfId="0" applyFont="1" applyFill="1" applyBorder="1" applyAlignment="1">
      <alignment horizontal="left" vertical="center" wrapText="1"/>
    </xf>
    <xf numFmtId="49" fontId="22" fillId="2" borderId="0" xfId="0" applyNumberFormat="1" applyFont="1" applyFill="1" applyBorder="1" applyAlignment="1">
      <alignment horizontal="center" vertical="center" wrapText="1" shrinkToFit="1"/>
    </xf>
    <xf numFmtId="180" fontId="22" fillId="2" borderId="0" xfId="50" applyNumberFormat="1" applyFont="1" applyFill="1" applyBorder="1" applyAlignment="1" applyProtection="1">
      <alignment horizontal="center" vertical="center" wrapText="1" shrinkToFit="1"/>
    </xf>
    <xf numFmtId="49" fontId="22" fillId="2" borderId="0" xfId="9" applyNumberFormat="1" applyFont="1" applyFill="1" applyBorder="1" applyAlignment="1">
      <alignment horizontal="center" vertical="center" wrapText="1" shrinkToFit="1"/>
    </xf>
    <xf numFmtId="57" fontId="22" fillId="2" borderId="0" xfId="0" applyNumberFormat="1" applyFont="1" applyFill="1" applyBorder="1" applyAlignment="1">
      <alignment horizontal="center" vertical="center" wrapText="1" shrinkToFit="1"/>
    </xf>
  </cellXfs>
  <cellStyles count="61">
    <cellStyle name="常规" xfId="0" builtinId="0"/>
    <cellStyle name="货币[0]" xfId="1" builtinId="7"/>
    <cellStyle name="20% - 强调文字颜色 3" xfId="2" builtinId="38"/>
    <cellStyle name="输入" xfId="3" builtinId="20"/>
    <cellStyle name="货币" xfId="4" builtinId="4"/>
    <cellStyle name="常规 11 2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2 3" xfId="50"/>
    <cellStyle name="40% - 强调文字颜色 6" xfId="51" builtinId="51"/>
    <cellStyle name="60% - 强调文字颜色 6" xfId="52" builtinId="52"/>
    <cellStyle name="样式 1" xfId="53"/>
    <cellStyle name="常规_10安保" xfId="54"/>
    <cellStyle name="常规 2" xfId="55"/>
    <cellStyle name="常规 11 2" xfId="56"/>
    <cellStyle name="常规 5" xfId="57"/>
    <cellStyle name="常规 20" xfId="58"/>
    <cellStyle name="常规 3" xfId="59"/>
    <cellStyle name="常规 4" xfId="6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1308"/>
  <sheetViews>
    <sheetView tabSelected="1" zoomScale="90" zoomScaleNormal="90" workbookViewId="0">
      <pane ySplit="3" topLeftCell="A4" activePane="bottomLeft" state="frozen"/>
      <selection/>
      <selection pane="bottomLeft" activeCell="Y11" sqref="Y11"/>
    </sheetView>
  </sheetViews>
  <sheetFormatPr defaultColWidth="9" defaultRowHeight="13.5"/>
  <cols>
    <col min="1" max="1" width="6.66666666666667" style="15" customWidth="1"/>
    <col min="2" max="2" width="13.0833333333333" style="15" customWidth="1"/>
    <col min="3" max="3" width="7.44166666666667" style="15" customWidth="1"/>
    <col min="4" max="4" width="6" style="15" customWidth="1"/>
    <col min="5" max="5" width="18.0333333333333" style="15" customWidth="1"/>
    <col min="6" max="6" width="7.5" style="15" customWidth="1"/>
    <col min="7" max="7" width="7.21666666666667" style="15" customWidth="1"/>
    <col min="8" max="8" width="14.4416666666667" style="16" customWidth="1"/>
    <col min="9" max="9" width="10.4166666666667" style="17" customWidth="1"/>
    <col min="10" max="10" width="7.775" style="15" customWidth="1"/>
    <col min="11" max="11" width="10.4166666666667" style="18" customWidth="1"/>
    <col min="12" max="12" width="16.8" style="15" customWidth="1"/>
    <col min="13" max="13" width="6.4" style="18" customWidth="1"/>
    <col min="14" max="14" width="6.23333333333333" style="18" customWidth="1"/>
    <col min="15" max="15" width="11.9916666666667" style="15" customWidth="1"/>
    <col min="16" max="16" width="8.125" style="15" customWidth="1"/>
    <col min="17" max="17" width="8.05" style="15" customWidth="1"/>
    <col min="18" max="18" width="11.75" style="15" customWidth="1"/>
    <col min="19" max="19" width="12.5" style="15" customWidth="1"/>
    <col min="20" max="16384" width="9" style="1"/>
  </cols>
  <sheetData>
    <row r="1" ht="40" customHeight="1" spans="1:19">
      <c r="A1" s="19" t="s">
        <v>0</v>
      </c>
      <c r="B1" s="19"/>
      <c r="C1" s="19"/>
      <c r="D1" s="19"/>
      <c r="E1" s="19"/>
      <c r="F1" s="19"/>
      <c r="G1" s="19"/>
      <c r="H1" s="19"/>
      <c r="I1" s="19"/>
      <c r="J1" s="19"/>
      <c r="K1" s="19"/>
      <c r="L1" s="19"/>
      <c r="M1" s="19"/>
      <c r="N1" s="19"/>
      <c r="O1" s="19"/>
      <c r="P1" s="19"/>
      <c r="Q1" s="19"/>
      <c r="R1" s="19"/>
      <c r="S1" s="19"/>
    </row>
    <row r="2" spans="1:19">
      <c r="A2" s="20" t="s">
        <v>1</v>
      </c>
      <c r="B2" s="20" t="s">
        <v>2</v>
      </c>
      <c r="C2" s="20" t="s">
        <v>3</v>
      </c>
      <c r="D2" s="20" t="s">
        <v>4</v>
      </c>
      <c r="E2" s="20" t="s">
        <v>5</v>
      </c>
      <c r="F2" s="20" t="s">
        <v>6</v>
      </c>
      <c r="G2" s="20" t="s">
        <v>7</v>
      </c>
      <c r="H2" s="21" t="s">
        <v>8</v>
      </c>
      <c r="I2" s="73" t="s">
        <v>9</v>
      </c>
      <c r="J2" s="20" t="s">
        <v>10</v>
      </c>
      <c r="K2" s="20"/>
      <c r="L2" s="20" t="s">
        <v>11</v>
      </c>
      <c r="M2" s="74" t="s">
        <v>12</v>
      </c>
      <c r="N2" s="74"/>
      <c r="O2" s="20" t="s">
        <v>13</v>
      </c>
      <c r="P2" s="20" t="s">
        <v>14</v>
      </c>
      <c r="Q2" s="20"/>
      <c r="R2" s="20" t="s">
        <v>15</v>
      </c>
      <c r="S2" s="20"/>
    </row>
    <row r="3" ht="68" customHeight="1" spans="1:19">
      <c r="A3" s="20"/>
      <c r="B3" s="20"/>
      <c r="C3" s="20"/>
      <c r="D3" s="20"/>
      <c r="E3" s="20"/>
      <c r="F3" s="20"/>
      <c r="G3" s="20"/>
      <c r="H3" s="21"/>
      <c r="I3" s="73"/>
      <c r="J3" s="20" t="s">
        <v>16</v>
      </c>
      <c r="K3" s="20" t="s">
        <v>17</v>
      </c>
      <c r="L3" s="20"/>
      <c r="M3" s="74" t="s">
        <v>18</v>
      </c>
      <c r="N3" s="74" t="s">
        <v>19</v>
      </c>
      <c r="O3" s="20"/>
      <c r="P3" s="20" t="s">
        <v>20</v>
      </c>
      <c r="Q3" s="20" t="s">
        <v>21</v>
      </c>
      <c r="R3" s="20" t="s">
        <v>22</v>
      </c>
      <c r="S3" s="20" t="s">
        <v>23</v>
      </c>
    </row>
    <row r="4" s="1" customFormat="1" ht="31" customHeight="1" spans="1:19">
      <c r="A4" s="20"/>
      <c r="B4" s="22" t="s">
        <v>24</v>
      </c>
      <c r="C4" s="20"/>
      <c r="D4" s="20"/>
      <c r="E4" s="20"/>
      <c r="F4" s="20"/>
      <c r="G4" s="20"/>
      <c r="H4" s="21"/>
      <c r="I4" s="75">
        <f>I5+I50+I814+I817+I822+I828+I842</f>
        <v>53123.0182879371</v>
      </c>
      <c r="J4" s="20"/>
      <c r="K4" s="75">
        <v>53123.02</v>
      </c>
      <c r="L4" s="20"/>
      <c r="M4" s="74"/>
      <c r="N4" s="74"/>
      <c r="O4" s="20"/>
      <c r="P4" s="20"/>
      <c r="Q4" s="20"/>
      <c r="R4" s="20"/>
      <c r="S4" s="20"/>
    </row>
    <row r="5" s="2" customFormat="1" ht="28" customHeight="1" spans="1:19">
      <c r="A5" s="23" t="s">
        <v>25</v>
      </c>
      <c r="B5" s="22" t="s">
        <v>26</v>
      </c>
      <c r="C5" s="22"/>
      <c r="D5" s="22"/>
      <c r="E5" s="22"/>
      <c r="F5" s="22"/>
      <c r="G5" s="22"/>
      <c r="H5" s="24"/>
      <c r="I5" s="76">
        <f>I6+I7+I8+I9+I10+I11+I12+I13+I16+I19+I20+I21+I22+I23+I24+I34+I48+I49</f>
        <v>11917</v>
      </c>
      <c r="J5" s="77"/>
      <c r="K5" s="76">
        <f>K6+K7+K8+K9+K10+K11+K12+K13+K16+K19+K20+K21+K22+K23+K24+K34+K48+K49</f>
        <v>11917</v>
      </c>
      <c r="L5" s="22"/>
      <c r="M5" s="78"/>
      <c r="N5" s="78"/>
      <c r="O5" s="22"/>
      <c r="P5" s="22"/>
      <c r="Q5" s="22"/>
      <c r="R5" s="22"/>
      <c r="S5" s="22"/>
    </row>
    <row r="6" s="3" customFormat="1" ht="36" customHeight="1" spans="1:19">
      <c r="A6" s="25">
        <v>1</v>
      </c>
      <c r="B6" s="26" t="s">
        <v>27</v>
      </c>
      <c r="C6" s="25" t="s">
        <v>28</v>
      </c>
      <c r="D6" s="25" t="s">
        <v>29</v>
      </c>
      <c r="E6" s="27" t="s">
        <v>30</v>
      </c>
      <c r="F6" s="25" t="s">
        <v>31</v>
      </c>
      <c r="G6" s="25" t="s">
        <v>31</v>
      </c>
      <c r="H6" s="28" t="s">
        <v>32</v>
      </c>
      <c r="I6" s="42">
        <v>975</v>
      </c>
      <c r="J6" s="79" t="s">
        <v>33</v>
      </c>
      <c r="K6" s="42">
        <v>975</v>
      </c>
      <c r="L6" s="25" t="s">
        <v>34</v>
      </c>
      <c r="M6" s="68">
        <v>1210</v>
      </c>
      <c r="N6" s="68">
        <v>3822</v>
      </c>
      <c r="O6" s="25" t="s">
        <v>35</v>
      </c>
      <c r="P6" s="80">
        <v>2021.03</v>
      </c>
      <c r="Q6" s="80">
        <v>2021.12</v>
      </c>
      <c r="R6" s="46" t="s">
        <v>36</v>
      </c>
      <c r="S6" s="25" t="s">
        <v>37</v>
      </c>
    </row>
    <row r="7" s="4" customFormat="1" ht="37" customHeight="1" spans="1:19">
      <c r="A7" s="25">
        <v>2</v>
      </c>
      <c r="B7" s="26" t="s">
        <v>38</v>
      </c>
      <c r="C7" s="25" t="s">
        <v>28</v>
      </c>
      <c r="D7" s="25" t="s">
        <v>29</v>
      </c>
      <c r="E7" s="27" t="s">
        <v>39</v>
      </c>
      <c r="F7" s="25" t="s">
        <v>31</v>
      </c>
      <c r="G7" s="25" t="s">
        <v>31</v>
      </c>
      <c r="H7" s="28" t="s">
        <v>32</v>
      </c>
      <c r="I7" s="42">
        <v>450</v>
      </c>
      <c r="J7" s="79" t="s">
        <v>33</v>
      </c>
      <c r="K7" s="42">
        <v>450</v>
      </c>
      <c r="L7" s="25" t="s">
        <v>34</v>
      </c>
      <c r="M7" s="25">
        <v>13288</v>
      </c>
      <c r="N7" s="25">
        <v>45879</v>
      </c>
      <c r="O7" s="25" t="s">
        <v>35</v>
      </c>
      <c r="P7" s="80">
        <v>2021.03</v>
      </c>
      <c r="Q7" s="80">
        <v>2021.12</v>
      </c>
      <c r="R7" s="46" t="s">
        <v>36</v>
      </c>
      <c r="S7" s="46" t="s">
        <v>40</v>
      </c>
    </row>
    <row r="8" s="4" customFormat="1" ht="40" customHeight="1" spans="1:19">
      <c r="A8" s="25">
        <v>3</v>
      </c>
      <c r="B8" s="26" t="s">
        <v>41</v>
      </c>
      <c r="C8" s="25" t="s">
        <v>28</v>
      </c>
      <c r="D8" s="25" t="s">
        <v>29</v>
      </c>
      <c r="E8" s="27" t="s">
        <v>42</v>
      </c>
      <c r="F8" s="25" t="s">
        <v>31</v>
      </c>
      <c r="G8" s="25" t="s">
        <v>31</v>
      </c>
      <c r="H8" s="28" t="s">
        <v>32</v>
      </c>
      <c r="I8" s="42">
        <v>510</v>
      </c>
      <c r="J8" s="79" t="s">
        <v>33</v>
      </c>
      <c r="K8" s="42">
        <v>510</v>
      </c>
      <c r="L8" s="25" t="s">
        <v>34</v>
      </c>
      <c r="M8" s="25">
        <v>13288</v>
      </c>
      <c r="N8" s="25">
        <v>45879</v>
      </c>
      <c r="O8" s="25" t="s">
        <v>35</v>
      </c>
      <c r="P8" s="80">
        <v>2021.03</v>
      </c>
      <c r="Q8" s="80">
        <v>2021.12</v>
      </c>
      <c r="R8" s="46" t="s">
        <v>43</v>
      </c>
      <c r="S8" s="46" t="s">
        <v>44</v>
      </c>
    </row>
    <row r="9" s="4" customFormat="1" ht="41" customHeight="1" spans="1:19">
      <c r="A9" s="25">
        <v>4</v>
      </c>
      <c r="B9" s="26" t="s">
        <v>45</v>
      </c>
      <c r="C9" s="25" t="s">
        <v>28</v>
      </c>
      <c r="D9" s="25" t="s">
        <v>29</v>
      </c>
      <c r="E9" s="27" t="s">
        <v>46</v>
      </c>
      <c r="F9" s="25" t="s">
        <v>31</v>
      </c>
      <c r="G9" s="25" t="s">
        <v>31</v>
      </c>
      <c r="H9" s="25" t="s">
        <v>32</v>
      </c>
      <c r="I9" s="42">
        <v>120</v>
      </c>
      <c r="J9" s="79" t="s">
        <v>33</v>
      </c>
      <c r="K9" s="42">
        <v>120</v>
      </c>
      <c r="L9" s="25" t="s">
        <v>34</v>
      </c>
      <c r="M9" s="25">
        <v>13288</v>
      </c>
      <c r="N9" s="25">
        <v>45879</v>
      </c>
      <c r="O9" s="25" t="s">
        <v>35</v>
      </c>
      <c r="P9" s="80">
        <v>2021.03</v>
      </c>
      <c r="Q9" s="80">
        <v>2021.12</v>
      </c>
      <c r="R9" s="46" t="s">
        <v>44</v>
      </c>
      <c r="S9" s="46" t="s">
        <v>44</v>
      </c>
    </row>
    <row r="10" s="4" customFormat="1" ht="30" customHeight="1" spans="1:19">
      <c r="A10" s="25">
        <v>5</v>
      </c>
      <c r="B10" s="26" t="s">
        <v>47</v>
      </c>
      <c r="C10" s="25" t="s">
        <v>28</v>
      </c>
      <c r="D10" s="25" t="s">
        <v>29</v>
      </c>
      <c r="E10" s="27" t="s">
        <v>48</v>
      </c>
      <c r="F10" s="25" t="s">
        <v>31</v>
      </c>
      <c r="G10" s="25" t="s">
        <v>31</v>
      </c>
      <c r="H10" s="25" t="s">
        <v>32</v>
      </c>
      <c r="I10" s="42">
        <v>400</v>
      </c>
      <c r="J10" s="79" t="s">
        <v>33</v>
      </c>
      <c r="K10" s="42">
        <v>400</v>
      </c>
      <c r="L10" s="42" t="s">
        <v>49</v>
      </c>
      <c r="M10" s="25">
        <v>13288</v>
      </c>
      <c r="N10" s="25">
        <v>45879</v>
      </c>
      <c r="O10" s="25" t="s">
        <v>50</v>
      </c>
      <c r="P10" s="80">
        <v>2021.03</v>
      </c>
      <c r="Q10" s="80">
        <v>2021.12</v>
      </c>
      <c r="R10" s="25" t="s">
        <v>51</v>
      </c>
      <c r="S10" s="25" t="s">
        <v>51</v>
      </c>
    </row>
    <row r="11" s="4" customFormat="1" ht="30" customHeight="1" spans="1:19">
      <c r="A11" s="25">
        <v>6</v>
      </c>
      <c r="B11" s="29" t="s">
        <v>52</v>
      </c>
      <c r="C11" s="25" t="s">
        <v>28</v>
      </c>
      <c r="D11" s="25" t="s">
        <v>29</v>
      </c>
      <c r="E11" s="30" t="s">
        <v>52</v>
      </c>
      <c r="F11" s="25" t="s">
        <v>53</v>
      </c>
      <c r="G11" s="25" t="s">
        <v>53</v>
      </c>
      <c r="H11" s="31" t="s">
        <v>32</v>
      </c>
      <c r="I11" s="81">
        <v>500</v>
      </c>
      <c r="J11" s="82" t="s">
        <v>33</v>
      </c>
      <c r="K11" s="81">
        <v>500</v>
      </c>
      <c r="L11" s="31" t="s">
        <v>54</v>
      </c>
      <c r="M11" s="25">
        <v>13288</v>
      </c>
      <c r="N11" s="25">
        <v>45879</v>
      </c>
      <c r="O11" s="25" t="s">
        <v>50</v>
      </c>
      <c r="P11" s="81">
        <v>2021.03</v>
      </c>
      <c r="Q11" s="81">
        <v>2021.12</v>
      </c>
      <c r="R11" s="25" t="s">
        <v>55</v>
      </c>
      <c r="S11" s="25" t="s">
        <v>55</v>
      </c>
    </row>
    <row r="12" s="4" customFormat="1" ht="30" customHeight="1" spans="1:19">
      <c r="A12" s="25">
        <v>7</v>
      </c>
      <c r="B12" s="29" t="s">
        <v>56</v>
      </c>
      <c r="C12" s="25" t="s">
        <v>28</v>
      </c>
      <c r="D12" s="25" t="s">
        <v>29</v>
      </c>
      <c r="E12" s="30" t="s">
        <v>57</v>
      </c>
      <c r="F12" s="25" t="s">
        <v>53</v>
      </c>
      <c r="G12" s="25" t="s">
        <v>53</v>
      </c>
      <c r="H12" s="31" t="s">
        <v>32</v>
      </c>
      <c r="I12" s="81">
        <v>330</v>
      </c>
      <c r="J12" s="82" t="s">
        <v>33</v>
      </c>
      <c r="K12" s="81">
        <v>330</v>
      </c>
      <c r="L12" s="31" t="s">
        <v>58</v>
      </c>
      <c r="M12" s="25">
        <v>1523</v>
      </c>
      <c r="N12" s="25">
        <v>17431</v>
      </c>
      <c r="O12" s="25" t="s">
        <v>50</v>
      </c>
      <c r="P12" s="81">
        <v>2021.03</v>
      </c>
      <c r="Q12" s="81">
        <v>2021.12</v>
      </c>
      <c r="R12" s="42" t="s">
        <v>59</v>
      </c>
      <c r="S12" s="42" t="s">
        <v>59</v>
      </c>
    </row>
    <row r="13" s="4" customFormat="1" ht="30" customHeight="1" spans="1:19">
      <c r="A13" s="32">
        <v>8</v>
      </c>
      <c r="B13" s="33" t="s">
        <v>60</v>
      </c>
      <c r="C13" s="34"/>
      <c r="D13" s="34"/>
      <c r="E13" s="34"/>
      <c r="F13" s="34"/>
      <c r="G13" s="34"/>
      <c r="H13" s="35"/>
      <c r="I13" s="83">
        <v>400</v>
      </c>
      <c r="J13" s="34"/>
      <c r="K13" s="34">
        <v>400</v>
      </c>
      <c r="L13" s="34"/>
      <c r="M13" s="84"/>
      <c r="N13" s="84"/>
      <c r="O13" s="34"/>
      <c r="P13" s="34"/>
      <c r="Q13" s="34"/>
      <c r="R13" s="34"/>
      <c r="S13" s="34"/>
    </row>
    <row r="14" s="5" customFormat="1" ht="40" customHeight="1" spans="1:19">
      <c r="A14" s="25"/>
      <c r="B14" s="25" t="s">
        <v>61</v>
      </c>
      <c r="C14" s="25" t="s">
        <v>62</v>
      </c>
      <c r="D14" s="25" t="s">
        <v>29</v>
      </c>
      <c r="E14" s="25" t="s">
        <v>63</v>
      </c>
      <c r="F14" s="25" t="s">
        <v>53</v>
      </c>
      <c r="G14" s="25" t="s">
        <v>53</v>
      </c>
      <c r="H14" s="31" t="s">
        <v>32</v>
      </c>
      <c r="I14" s="79">
        <v>200</v>
      </c>
      <c r="J14" s="82" t="s">
        <v>33</v>
      </c>
      <c r="K14" s="79">
        <v>200</v>
      </c>
      <c r="L14" s="25" t="s">
        <v>64</v>
      </c>
      <c r="M14" s="25">
        <v>128</v>
      </c>
      <c r="N14" s="25">
        <v>425</v>
      </c>
      <c r="O14" s="25" t="s">
        <v>35</v>
      </c>
      <c r="P14" s="81">
        <v>2021.12</v>
      </c>
      <c r="Q14" s="81">
        <v>2022.12</v>
      </c>
      <c r="R14" s="25" t="s">
        <v>51</v>
      </c>
      <c r="S14" s="25" t="s">
        <v>51</v>
      </c>
    </row>
    <row r="15" s="5" customFormat="1" ht="40" customHeight="1" spans="1:19">
      <c r="A15" s="25"/>
      <c r="B15" s="25" t="s">
        <v>65</v>
      </c>
      <c r="C15" s="25" t="s">
        <v>62</v>
      </c>
      <c r="D15" s="25" t="s">
        <v>29</v>
      </c>
      <c r="E15" s="25" t="s">
        <v>66</v>
      </c>
      <c r="F15" s="25" t="s">
        <v>53</v>
      </c>
      <c r="G15" s="25" t="s">
        <v>53</v>
      </c>
      <c r="H15" s="31" t="s">
        <v>32</v>
      </c>
      <c r="I15" s="79">
        <v>200</v>
      </c>
      <c r="J15" s="82" t="s">
        <v>33</v>
      </c>
      <c r="K15" s="79">
        <v>200</v>
      </c>
      <c r="L15" s="25" t="s">
        <v>64</v>
      </c>
      <c r="M15" s="25">
        <v>250</v>
      </c>
      <c r="N15" s="25">
        <v>878</v>
      </c>
      <c r="O15" s="25" t="s">
        <v>35</v>
      </c>
      <c r="P15" s="81">
        <v>2021.12</v>
      </c>
      <c r="Q15" s="81">
        <v>2022.12</v>
      </c>
      <c r="R15" s="25" t="s">
        <v>51</v>
      </c>
      <c r="S15" s="25" t="s">
        <v>51</v>
      </c>
    </row>
    <row r="16" s="4" customFormat="1" ht="30" customHeight="1" spans="1:19">
      <c r="A16" s="36">
        <v>9</v>
      </c>
      <c r="B16" s="37" t="s">
        <v>67</v>
      </c>
      <c r="C16" s="36"/>
      <c r="D16" s="36"/>
      <c r="E16" s="38"/>
      <c r="F16" s="36"/>
      <c r="G16" s="36"/>
      <c r="H16" s="39"/>
      <c r="I16" s="85">
        <v>130</v>
      </c>
      <c r="J16" s="86"/>
      <c r="K16" s="85">
        <v>130</v>
      </c>
      <c r="L16" s="38"/>
      <c r="M16" s="36"/>
      <c r="N16" s="36"/>
      <c r="O16" s="36"/>
      <c r="P16" s="87"/>
      <c r="Q16" s="87"/>
      <c r="R16" s="113"/>
      <c r="S16" s="113"/>
    </row>
    <row r="17" s="4" customFormat="1" ht="30" customHeight="1" spans="1:19">
      <c r="A17" s="25"/>
      <c r="B17" s="25" t="s">
        <v>68</v>
      </c>
      <c r="C17" s="25" t="s">
        <v>28</v>
      </c>
      <c r="D17" s="25" t="s">
        <v>29</v>
      </c>
      <c r="E17" s="27" t="s">
        <v>69</v>
      </c>
      <c r="F17" s="25" t="s">
        <v>31</v>
      </c>
      <c r="G17" s="25" t="s">
        <v>31</v>
      </c>
      <c r="H17" s="31" t="s">
        <v>70</v>
      </c>
      <c r="I17" s="25">
        <v>60</v>
      </c>
      <c r="J17" s="79" t="s">
        <v>33</v>
      </c>
      <c r="K17" s="25">
        <v>60</v>
      </c>
      <c r="L17" s="25" t="s">
        <v>71</v>
      </c>
      <c r="M17" s="80">
        <v>6000</v>
      </c>
      <c r="N17" s="80">
        <v>6000</v>
      </c>
      <c r="O17" s="25" t="s">
        <v>50</v>
      </c>
      <c r="P17" s="80">
        <v>2021.03</v>
      </c>
      <c r="Q17" s="80">
        <v>2021.12</v>
      </c>
      <c r="R17" s="42" t="s">
        <v>51</v>
      </c>
      <c r="S17" s="42" t="s">
        <v>72</v>
      </c>
    </row>
    <row r="18" s="4" customFormat="1" ht="30" customHeight="1" spans="1:19">
      <c r="A18" s="25"/>
      <c r="B18" s="40" t="s">
        <v>73</v>
      </c>
      <c r="C18" s="40" t="s">
        <v>74</v>
      </c>
      <c r="D18" s="40" t="s">
        <v>29</v>
      </c>
      <c r="E18" s="41" t="s">
        <v>75</v>
      </c>
      <c r="F18" s="42" t="s">
        <v>31</v>
      </c>
      <c r="G18" s="43" t="s">
        <v>31</v>
      </c>
      <c r="H18" s="40" t="s">
        <v>76</v>
      </c>
      <c r="I18" s="88">
        <v>70</v>
      </c>
      <c r="J18" s="89" t="s">
        <v>77</v>
      </c>
      <c r="K18" s="88">
        <v>70</v>
      </c>
      <c r="L18" s="90" t="s">
        <v>75</v>
      </c>
      <c r="M18" s="40">
        <v>100</v>
      </c>
      <c r="N18" s="40">
        <v>100</v>
      </c>
      <c r="O18" s="91" t="s">
        <v>50</v>
      </c>
      <c r="P18" s="92" t="s">
        <v>78</v>
      </c>
      <c r="Q18" s="92" t="s">
        <v>79</v>
      </c>
      <c r="R18" s="90" t="s">
        <v>80</v>
      </c>
      <c r="S18" s="90" t="s">
        <v>80</v>
      </c>
    </row>
    <row r="19" s="4" customFormat="1" ht="30" customHeight="1" spans="1:19">
      <c r="A19" s="25">
        <v>10</v>
      </c>
      <c r="B19" s="26" t="s">
        <v>81</v>
      </c>
      <c r="C19" s="25" t="s">
        <v>28</v>
      </c>
      <c r="D19" s="25" t="s">
        <v>29</v>
      </c>
      <c r="E19" s="27" t="s">
        <v>82</v>
      </c>
      <c r="F19" s="25" t="s">
        <v>31</v>
      </c>
      <c r="G19" s="25" t="s">
        <v>31</v>
      </c>
      <c r="H19" s="31" t="s">
        <v>32</v>
      </c>
      <c r="I19" s="93">
        <v>3820</v>
      </c>
      <c r="J19" s="79" t="s">
        <v>33</v>
      </c>
      <c r="K19" s="93">
        <v>3820</v>
      </c>
      <c r="L19" s="25" t="s">
        <v>82</v>
      </c>
      <c r="M19" s="94">
        <v>8950</v>
      </c>
      <c r="N19" s="94">
        <v>26588</v>
      </c>
      <c r="O19" s="25" t="s">
        <v>50</v>
      </c>
      <c r="P19" s="80">
        <v>2021.03</v>
      </c>
      <c r="Q19" s="80">
        <v>2021.12</v>
      </c>
      <c r="R19" s="25" t="s">
        <v>51</v>
      </c>
      <c r="S19" s="25" t="s">
        <v>51</v>
      </c>
    </row>
    <row r="20" s="4" customFormat="1" ht="30" customHeight="1" spans="1:19">
      <c r="A20" s="25">
        <v>11</v>
      </c>
      <c r="B20" s="26" t="s">
        <v>83</v>
      </c>
      <c r="C20" s="25" t="s">
        <v>28</v>
      </c>
      <c r="D20" s="25" t="s">
        <v>29</v>
      </c>
      <c r="E20" s="27" t="s">
        <v>84</v>
      </c>
      <c r="F20" s="25" t="s">
        <v>31</v>
      </c>
      <c r="G20" s="25" t="s">
        <v>31</v>
      </c>
      <c r="H20" s="31" t="s">
        <v>32</v>
      </c>
      <c r="I20" s="93">
        <v>719</v>
      </c>
      <c r="J20" s="79" t="s">
        <v>33</v>
      </c>
      <c r="K20" s="93">
        <v>719</v>
      </c>
      <c r="L20" s="25" t="s">
        <v>85</v>
      </c>
      <c r="M20" s="94">
        <v>719</v>
      </c>
      <c r="N20" s="94">
        <v>719</v>
      </c>
      <c r="O20" s="25" t="s">
        <v>50</v>
      </c>
      <c r="P20" s="80">
        <v>2021.01</v>
      </c>
      <c r="Q20" s="80">
        <v>2021.12</v>
      </c>
      <c r="R20" s="25" t="s">
        <v>86</v>
      </c>
      <c r="S20" s="25" t="s">
        <v>86</v>
      </c>
    </row>
    <row r="21" s="4" customFormat="1" ht="30" customHeight="1" spans="1:19">
      <c r="A21" s="25">
        <v>12</v>
      </c>
      <c r="B21" s="26" t="s">
        <v>87</v>
      </c>
      <c r="C21" s="25" t="s">
        <v>28</v>
      </c>
      <c r="D21" s="25" t="s">
        <v>29</v>
      </c>
      <c r="E21" s="27" t="s">
        <v>88</v>
      </c>
      <c r="F21" s="25" t="s">
        <v>31</v>
      </c>
      <c r="G21" s="25" t="s">
        <v>31</v>
      </c>
      <c r="H21" s="31" t="s">
        <v>32</v>
      </c>
      <c r="I21" s="93">
        <v>600</v>
      </c>
      <c r="J21" s="79" t="s">
        <v>33</v>
      </c>
      <c r="K21" s="93">
        <v>600</v>
      </c>
      <c r="L21" s="25" t="s">
        <v>89</v>
      </c>
      <c r="M21" s="25">
        <v>13288</v>
      </c>
      <c r="N21" s="25">
        <v>45879</v>
      </c>
      <c r="O21" s="25" t="s">
        <v>50</v>
      </c>
      <c r="P21" s="80">
        <v>2021.03</v>
      </c>
      <c r="Q21" s="80">
        <v>2021.12</v>
      </c>
      <c r="R21" s="42" t="s">
        <v>80</v>
      </c>
      <c r="S21" s="42" t="s">
        <v>80</v>
      </c>
    </row>
    <row r="22" s="4" customFormat="1" ht="40" customHeight="1" spans="1:19">
      <c r="A22" s="25">
        <v>13</v>
      </c>
      <c r="B22" s="26" t="s">
        <v>90</v>
      </c>
      <c r="C22" s="25" t="s">
        <v>28</v>
      </c>
      <c r="D22" s="25" t="s">
        <v>29</v>
      </c>
      <c r="E22" s="27" t="s">
        <v>91</v>
      </c>
      <c r="F22" s="25" t="s">
        <v>31</v>
      </c>
      <c r="G22" s="25" t="s">
        <v>31</v>
      </c>
      <c r="H22" s="31" t="s">
        <v>32</v>
      </c>
      <c r="I22" s="93">
        <v>500</v>
      </c>
      <c r="J22" s="79" t="s">
        <v>33</v>
      </c>
      <c r="K22" s="93">
        <v>500</v>
      </c>
      <c r="L22" s="25" t="s">
        <v>92</v>
      </c>
      <c r="M22" s="80">
        <v>1614</v>
      </c>
      <c r="N22" s="80">
        <v>6416</v>
      </c>
      <c r="O22" s="25" t="s">
        <v>50</v>
      </c>
      <c r="P22" s="80">
        <v>2021.03</v>
      </c>
      <c r="Q22" s="80">
        <v>2021.12</v>
      </c>
      <c r="R22" s="25" t="s">
        <v>93</v>
      </c>
      <c r="S22" s="25" t="s">
        <v>93</v>
      </c>
    </row>
    <row r="23" s="4" customFormat="1" ht="43" customHeight="1" spans="1:19">
      <c r="A23" s="25">
        <v>14</v>
      </c>
      <c r="B23" s="26" t="s">
        <v>94</v>
      </c>
      <c r="C23" s="25" t="s">
        <v>28</v>
      </c>
      <c r="D23" s="25" t="s">
        <v>29</v>
      </c>
      <c r="E23" s="27" t="s">
        <v>95</v>
      </c>
      <c r="F23" s="25" t="s">
        <v>96</v>
      </c>
      <c r="G23" s="25" t="s">
        <v>97</v>
      </c>
      <c r="H23" s="31" t="s">
        <v>32</v>
      </c>
      <c r="I23" s="93">
        <v>65</v>
      </c>
      <c r="J23" s="79" t="s">
        <v>33</v>
      </c>
      <c r="K23" s="93">
        <v>65</v>
      </c>
      <c r="L23" s="25" t="s">
        <v>98</v>
      </c>
      <c r="M23" s="80">
        <v>666</v>
      </c>
      <c r="N23" s="80">
        <v>2331</v>
      </c>
      <c r="O23" s="25" t="s">
        <v>50</v>
      </c>
      <c r="P23" s="80">
        <v>2021.03</v>
      </c>
      <c r="Q23" s="80">
        <v>2021.12</v>
      </c>
      <c r="R23" s="42" t="s">
        <v>80</v>
      </c>
      <c r="S23" s="42" t="s">
        <v>80</v>
      </c>
    </row>
    <row r="24" s="4" customFormat="1" ht="30" customHeight="1" spans="1:19">
      <c r="A24" s="25">
        <v>15</v>
      </c>
      <c r="B24" s="44" t="s">
        <v>99</v>
      </c>
      <c r="C24" s="36"/>
      <c r="D24" s="36"/>
      <c r="E24" s="45"/>
      <c r="F24" s="36"/>
      <c r="G24" s="36"/>
      <c r="H24" s="39"/>
      <c r="I24" s="95">
        <v>1302</v>
      </c>
      <c r="J24" s="86"/>
      <c r="K24" s="95">
        <v>1302</v>
      </c>
      <c r="L24" s="36"/>
      <c r="M24" s="87">
        <v>3635</v>
      </c>
      <c r="N24" s="87">
        <v>8381</v>
      </c>
      <c r="O24" s="36"/>
      <c r="P24" s="87"/>
      <c r="Q24" s="87"/>
      <c r="R24" s="36"/>
      <c r="S24" s="36"/>
    </row>
    <row r="25" s="4" customFormat="1" ht="48" customHeight="1" spans="1:19">
      <c r="A25" s="25"/>
      <c r="B25" s="46" t="s">
        <v>100</v>
      </c>
      <c r="C25" s="25" t="s">
        <v>101</v>
      </c>
      <c r="D25" s="25" t="s">
        <v>29</v>
      </c>
      <c r="E25" s="47" t="s">
        <v>102</v>
      </c>
      <c r="F25" s="25" t="s">
        <v>103</v>
      </c>
      <c r="G25" s="31" t="s">
        <v>104</v>
      </c>
      <c r="H25" s="31" t="s">
        <v>32</v>
      </c>
      <c r="I25" s="80">
        <v>400</v>
      </c>
      <c r="J25" s="80" t="s">
        <v>77</v>
      </c>
      <c r="K25" s="80">
        <v>400</v>
      </c>
      <c r="L25" s="25" t="s">
        <v>105</v>
      </c>
      <c r="M25" s="80">
        <v>286</v>
      </c>
      <c r="N25" s="80">
        <v>1280</v>
      </c>
      <c r="O25" s="25" t="s">
        <v>50</v>
      </c>
      <c r="P25" s="81">
        <v>2021</v>
      </c>
      <c r="Q25" s="81">
        <v>2022</v>
      </c>
      <c r="R25" s="25" t="s">
        <v>106</v>
      </c>
      <c r="S25" s="25" t="s">
        <v>107</v>
      </c>
    </row>
    <row r="26" s="4" customFormat="1" ht="48" customHeight="1" spans="1:19">
      <c r="A26" s="25"/>
      <c r="B26" s="46" t="s">
        <v>108</v>
      </c>
      <c r="C26" s="25" t="s">
        <v>101</v>
      </c>
      <c r="D26" s="25" t="s">
        <v>29</v>
      </c>
      <c r="E26" s="47" t="s">
        <v>109</v>
      </c>
      <c r="F26" s="25" t="s">
        <v>110</v>
      </c>
      <c r="G26" s="31" t="s">
        <v>111</v>
      </c>
      <c r="H26" s="31" t="s">
        <v>32</v>
      </c>
      <c r="I26" s="80">
        <v>200</v>
      </c>
      <c r="J26" s="80" t="s">
        <v>77</v>
      </c>
      <c r="K26" s="80">
        <v>200</v>
      </c>
      <c r="L26" s="25" t="s">
        <v>105</v>
      </c>
      <c r="M26" s="80">
        <v>269</v>
      </c>
      <c r="N26" s="80">
        <v>1291</v>
      </c>
      <c r="O26" s="25" t="s">
        <v>50</v>
      </c>
      <c r="P26" s="81">
        <v>2021</v>
      </c>
      <c r="Q26" s="81">
        <v>2022</v>
      </c>
      <c r="R26" s="25" t="s">
        <v>106</v>
      </c>
      <c r="S26" s="25" t="s">
        <v>112</v>
      </c>
    </row>
    <row r="27" s="4" customFormat="1" ht="36" customHeight="1" spans="1:19">
      <c r="A27" s="25"/>
      <c r="B27" s="31" t="s">
        <v>113</v>
      </c>
      <c r="C27" s="25" t="s">
        <v>101</v>
      </c>
      <c r="D27" s="25" t="s">
        <v>29</v>
      </c>
      <c r="E27" s="48" t="s">
        <v>114</v>
      </c>
      <c r="F27" s="25" t="s">
        <v>115</v>
      </c>
      <c r="G27" s="25" t="s">
        <v>116</v>
      </c>
      <c r="H27" s="31" t="s">
        <v>32</v>
      </c>
      <c r="I27" s="80">
        <v>100</v>
      </c>
      <c r="J27" s="80" t="s">
        <v>77</v>
      </c>
      <c r="K27" s="80">
        <v>100</v>
      </c>
      <c r="L27" s="25" t="s">
        <v>105</v>
      </c>
      <c r="M27" s="80">
        <v>551</v>
      </c>
      <c r="N27" s="80">
        <v>2079</v>
      </c>
      <c r="O27" s="25" t="s">
        <v>50</v>
      </c>
      <c r="P27" s="81">
        <v>2021</v>
      </c>
      <c r="Q27" s="81">
        <v>2022</v>
      </c>
      <c r="R27" s="25" t="s">
        <v>106</v>
      </c>
      <c r="S27" s="25" t="s">
        <v>117</v>
      </c>
    </row>
    <row r="28" s="4" customFormat="1" ht="39" customHeight="1" spans="1:19">
      <c r="A28" s="25"/>
      <c r="B28" s="46" t="s">
        <v>118</v>
      </c>
      <c r="C28" s="25" t="s">
        <v>101</v>
      </c>
      <c r="D28" s="25" t="s">
        <v>29</v>
      </c>
      <c r="E28" s="49" t="s">
        <v>119</v>
      </c>
      <c r="F28" s="25" t="s">
        <v>103</v>
      </c>
      <c r="G28" s="25" t="s">
        <v>120</v>
      </c>
      <c r="H28" s="31" t="s">
        <v>32</v>
      </c>
      <c r="I28" s="80">
        <v>200</v>
      </c>
      <c r="J28" s="80" t="s">
        <v>77</v>
      </c>
      <c r="K28" s="80">
        <v>200</v>
      </c>
      <c r="L28" s="25" t="s">
        <v>105</v>
      </c>
      <c r="M28" s="80">
        <v>296</v>
      </c>
      <c r="N28" s="80">
        <v>1398</v>
      </c>
      <c r="O28" s="25" t="s">
        <v>50</v>
      </c>
      <c r="P28" s="81">
        <v>2021</v>
      </c>
      <c r="Q28" s="81">
        <v>2022</v>
      </c>
      <c r="R28" s="25" t="s">
        <v>106</v>
      </c>
      <c r="S28" s="25" t="s">
        <v>107</v>
      </c>
    </row>
    <row r="29" s="4" customFormat="1" ht="39" customHeight="1" spans="1:19">
      <c r="A29" s="25"/>
      <c r="B29" s="46" t="s">
        <v>121</v>
      </c>
      <c r="C29" s="25" t="s">
        <v>101</v>
      </c>
      <c r="D29" s="25" t="s">
        <v>29</v>
      </c>
      <c r="E29" s="49" t="s">
        <v>122</v>
      </c>
      <c r="F29" s="25" t="s">
        <v>115</v>
      </c>
      <c r="G29" s="31" t="s">
        <v>123</v>
      </c>
      <c r="H29" s="31" t="s">
        <v>32</v>
      </c>
      <c r="I29" s="80">
        <v>200</v>
      </c>
      <c r="J29" s="80" t="s">
        <v>124</v>
      </c>
      <c r="K29" s="80">
        <v>200</v>
      </c>
      <c r="L29" s="25" t="s">
        <v>105</v>
      </c>
      <c r="M29" s="25">
        <v>641</v>
      </c>
      <c r="N29" s="25">
        <v>2296</v>
      </c>
      <c r="O29" s="25" t="s">
        <v>50</v>
      </c>
      <c r="P29" s="81">
        <v>2021</v>
      </c>
      <c r="Q29" s="81">
        <v>2022</v>
      </c>
      <c r="R29" s="25" t="s">
        <v>106</v>
      </c>
      <c r="S29" s="25" t="s">
        <v>117</v>
      </c>
    </row>
    <row r="30" s="4" customFormat="1" ht="39" customHeight="1" spans="1:19">
      <c r="A30" s="25"/>
      <c r="B30" s="31" t="s">
        <v>125</v>
      </c>
      <c r="C30" s="25" t="s">
        <v>126</v>
      </c>
      <c r="D30" s="25" t="s">
        <v>29</v>
      </c>
      <c r="E30" s="25" t="s">
        <v>127</v>
      </c>
      <c r="F30" s="25" t="s">
        <v>128</v>
      </c>
      <c r="G30" s="25" t="s">
        <v>129</v>
      </c>
      <c r="H30" s="31" t="s">
        <v>32</v>
      </c>
      <c r="I30" s="80">
        <v>142</v>
      </c>
      <c r="J30" s="79" t="s">
        <v>130</v>
      </c>
      <c r="K30" s="80">
        <v>142</v>
      </c>
      <c r="L30" s="25" t="s">
        <v>105</v>
      </c>
      <c r="M30" s="80">
        <v>337</v>
      </c>
      <c r="N30" s="94">
        <v>1328</v>
      </c>
      <c r="O30" s="25" t="s">
        <v>50</v>
      </c>
      <c r="P30" s="80">
        <v>2021.5</v>
      </c>
      <c r="Q30" s="80">
        <v>2021.9</v>
      </c>
      <c r="R30" s="25" t="s">
        <v>131</v>
      </c>
      <c r="S30" s="25" t="s">
        <v>132</v>
      </c>
    </row>
    <row r="31" s="4" customFormat="1" ht="39" customHeight="1" spans="1:19">
      <c r="A31" s="25"/>
      <c r="B31" s="31" t="s">
        <v>125</v>
      </c>
      <c r="C31" s="25" t="s">
        <v>126</v>
      </c>
      <c r="D31" s="42" t="s">
        <v>29</v>
      </c>
      <c r="E31" s="42" t="s">
        <v>133</v>
      </c>
      <c r="F31" s="42" t="s">
        <v>128</v>
      </c>
      <c r="G31" s="42" t="s">
        <v>134</v>
      </c>
      <c r="H31" s="31" t="s">
        <v>32</v>
      </c>
      <c r="I31" s="42">
        <v>10</v>
      </c>
      <c r="J31" s="42" t="s">
        <v>130</v>
      </c>
      <c r="K31" s="42">
        <v>10</v>
      </c>
      <c r="L31" s="25" t="s">
        <v>105</v>
      </c>
      <c r="M31" s="42">
        <v>337</v>
      </c>
      <c r="N31" s="42" t="s">
        <v>135</v>
      </c>
      <c r="O31" s="42" t="s">
        <v>50</v>
      </c>
      <c r="P31" s="42">
        <v>2021.6</v>
      </c>
      <c r="Q31" s="42">
        <v>2021.9</v>
      </c>
      <c r="R31" s="42" t="s">
        <v>131</v>
      </c>
      <c r="S31" s="42" t="s">
        <v>132</v>
      </c>
    </row>
    <row r="32" s="4" customFormat="1" ht="39" customHeight="1" spans="1:19">
      <c r="A32" s="25"/>
      <c r="B32" s="31" t="s">
        <v>125</v>
      </c>
      <c r="C32" s="25" t="s">
        <v>126</v>
      </c>
      <c r="D32" s="42" t="s">
        <v>29</v>
      </c>
      <c r="E32" s="42" t="s">
        <v>136</v>
      </c>
      <c r="F32" s="42" t="s">
        <v>128</v>
      </c>
      <c r="G32" s="42" t="s">
        <v>137</v>
      </c>
      <c r="H32" s="31" t="s">
        <v>32</v>
      </c>
      <c r="I32" s="42">
        <v>40</v>
      </c>
      <c r="J32" s="42" t="s">
        <v>130</v>
      </c>
      <c r="K32" s="42">
        <v>40</v>
      </c>
      <c r="L32" s="25" t="s">
        <v>105</v>
      </c>
      <c r="M32" s="42">
        <v>520</v>
      </c>
      <c r="N32" s="42" t="s">
        <v>138</v>
      </c>
      <c r="O32" s="42" t="s">
        <v>50</v>
      </c>
      <c r="P32" s="42">
        <v>2021.6</v>
      </c>
      <c r="Q32" s="42">
        <v>2021.9</v>
      </c>
      <c r="R32" s="42" t="s">
        <v>131</v>
      </c>
      <c r="S32" s="42" t="s">
        <v>132</v>
      </c>
    </row>
    <row r="33" s="4" customFormat="1" ht="39" customHeight="1" spans="1:19">
      <c r="A33" s="25"/>
      <c r="B33" s="31" t="s">
        <v>125</v>
      </c>
      <c r="C33" s="25" t="s">
        <v>126</v>
      </c>
      <c r="D33" s="42" t="s">
        <v>139</v>
      </c>
      <c r="E33" s="42" t="s">
        <v>140</v>
      </c>
      <c r="F33" s="42" t="s">
        <v>141</v>
      </c>
      <c r="G33" s="42" t="s">
        <v>142</v>
      </c>
      <c r="H33" s="31" t="s">
        <v>32</v>
      </c>
      <c r="I33" s="42">
        <v>10</v>
      </c>
      <c r="J33" s="42" t="s">
        <v>130</v>
      </c>
      <c r="K33" s="42">
        <v>10</v>
      </c>
      <c r="L33" s="25" t="s">
        <v>105</v>
      </c>
      <c r="M33" s="42">
        <v>667</v>
      </c>
      <c r="N33" s="42" t="s">
        <v>143</v>
      </c>
      <c r="O33" s="42" t="s">
        <v>50</v>
      </c>
      <c r="P33" s="42">
        <v>2021.6</v>
      </c>
      <c r="Q33" s="42">
        <v>2021.9</v>
      </c>
      <c r="R33" s="42" t="s">
        <v>131</v>
      </c>
      <c r="S33" s="42" t="s">
        <v>107</v>
      </c>
    </row>
    <row r="34" s="4" customFormat="1" ht="39" customHeight="1" spans="1:19">
      <c r="A34" s="50">
        <v>16</v>
      </c>
      <c r="B34" s="51" t="s">
        <v>144</v>
      </c>
      <c r="C34" s="52"/>
      <c r="D34" s="52"/>
      <c r="E34" s="53"/>
      <c r="F34" s="52"/>
      <c r="G34" s="54"/>
      <c r="H34" s="52"/>
      <c r="I34" s="96">
        <v>426</v>
      </c>
      <c r="J34" s="96"/>
      <c r="K34" s="96">
        <v>426</v>
      </c>
      <c r="L34" s="97"/>
      <c r="M34" s="98"/>
      <c r="N34" s="99"/>
      <c r="O34" s="97"/>
      <c r="P34" s="100"/>
      <c r="Q34" s="100"/>
      <c r="R34" s="114"/>
      <c r="S34" s="114"/>
    </row>
    <row r="35" s="4" customFormat="1" ht="39" customHeight="1" spans="1:19">
      <c r="A35" s="55"/>
      <c r="B35" s="25" t="s">
        <v>145</v>
      </c>
      <c r="C35" s="25" t="s">
        <v>126</v>
      </c>
      <c r="D35" s="25" t="s">
        <v>29</v>
      </c>
      <c r="E35" s="25" t="s">
        <v>146</v>
      </c>
      <c r="F35" s="25" t="s">
        <v>147</v>
      </c>
      <c r="G35" s="25" t="s">
        <v>111</v>
      </c>
      <c r="H35" s="28" t="s">
        <v>148</v>
      </c>
      <c r="I35" s="79">
        <v>20</v>
      </c>
      <c r="J35" s="101" t="s">
        <v>77</v>
      </c>
      <c r="K35" s="79">
        <v>20</v>
      </c>
      <c r="L35" s="25" t="s">
        <v>149</v>
      </c>
      <c r="M35" s="80">
        <v>102</v>
      </c>
      <c r="N35" s="80">
        <v>426</v>
      </c>
      <c r="O35" s="25" t="s">
        <v>50</v>
      </c>
      <c r="P35" s="80">
        <v>2021.4</v>
      </c>
      <c r="Q35" s="80">
        <v>2021.5</v>
      </c>
      <c r="R35" s="25" t="s">
        <v>150</v>
      </c>
      <c r="S35" s="25" t="s">
        <v>151</v>
      </c>
    </row>
    <row r="36" s="4" customFormat="1" ht="39" customHeight="1" spans="1:19">
      <c r="A36" s="55"/>
      <c r="B36" s="25" t="s">
        <v>152</v>
      </c>
      <c r="C36" s="25" t="s">
        <v>126</v>
      </c>
      <c r="D36" s="25" t="s">
        <v>29</v>
      </c>
      <c r="E36" s="25" t="s">
        <v>153</v>
      </c>
      <c r="F36" s="25" t="s">
        <v>154</v>
      </c>
      <c r="G36" s="25" t="s">
        <v>155</v>
      </c>
      <c r="H36" s="28" t="s">
        <v>148</v>
      </c>
      <c r="I36" s="79">
        <v>48</v>
      </c>
      <c r="J36" s="101" t="s">
        <v>77</v>
      </c>
      <c r="K36" s="79">
        <v>48</v>
      </c>
      <c r="L36" s="25" t="s">
        <v>156</v>
      </c>
      <c r="M36" s="80">
        <v>42</v>
      </c>
      <c r="N36" s="80">
        <v>154</v>
      </c>
      <c r="O36" s="25" t="s">
        <v>50</v>
      </c>
      <c r="P36" s="80">
        <v>2021.5</v>
      </c>
      <c r="Q36" s="80">
        <v>2021.7</v>
      </c>
      <c r="R36" s="25" t="s">
        <v>150</v>
      </c>
      <c r="S36" s="25" t="s">
        <v>151</v>
      </c>
    </row>
    <row r="37" s="4" customFormat="1" ht="39" customHeight="1" spans="1:19">
      <c r="A37" s="55"/>
      <c r="B37" s="25" t="s">
        <v>152</v>
      </c>
      <c r="C37" s="25" t="s">
        <v>126</v>
      </c>
      <c r="D37" s="25" t="s">
        <v>29</v>
      </c>
      <c r="E37" s="25" t="s">
        <v>157</v>
      </c>
      <c r="F37" s="25" t="s">
        <v>154</v>
      </c>
      <c r="G37" s="25" t="s">
        <v>158</v>
      </c>
      <c r="H37" s="28" t="s">
        <v>148</v>
      </c>
      <c r="I37" s="80">
        <v>25</v>
      </c>
      <c r="J37" s="101" t="s">
        <v>77</v>
      </c>
      <c r="K37" s="80">
        <v>25</v>
      </c>
      <c r="L37" s="25" t="s">
        <v>159</v>
      </c>
      <c r="M37" s="80">
        <v>80</v>
      </c>
      <c r="N37" s="80">
        <v>346</v>
      </c>
      <c r="O37" s="25" t="s">
        <v>50</v>
      </c>
      <c r="P37" s="80">
        <v>2021.5</v>
      </c>
      <c r="Q37" s="80">
        <v>2021.7</v>
      </c>
      <c r="R37" s="25" t="s">
        <v>150</v>
      </c>
      <c r="S37" s="25" t="s">
        <v>151</v>
      </c>
    </row>
    <row r="38" s="4" customFormat="1" ht="39" customHeight="1" spans="1:19">
      <c r="A38" s="55"/>
      <c r="B38" s="25" t="s">
        <v>160</v>
      </c>
      <c r="C38" s="25" t="s">
        <v>126</v>
      </c>
      <c r="D38" s="25" t="s">
        <v>29</v>
      </c>
      <c r="E38" s="25" t="s">
        <v>161</v>
      </c>
      <c r="F38" s="25" t="s">
        <v>162</v>
      </c>
      <c r="G38" s="25" t="s">
        <v>163</v>
      </c>
      <c r="H38" s="28" t="s">
        <v>148</v>
      </c>
      <c r="I38" s="79">
        <v>40</v>
      </c>
      <c r="J38" s="101" t="s">
        <v>77</v>
      </c>
      <c r="K38" s="79">
        <v>40</v>
      </c>
      <c r="L38" s="25" t="s">
        <v>164</v>
      </c>
      <c r="M38" s="80">
        <v>71</v>
      </c>
      <c r="N38" s="80">
        <v>257</v>
      </c>
      <c r="O38" s="25" t="s">
        <v>50</v>
      </c>
      <c r="P38" s="80">
        <v>2021.5</v>
      </c>
      <c r="Q38" s="80">
        <v>2021.7</v>
      </c>
      <c r="R38" s="25" t="s">
        <v>150</v>
      </c>
      <c r="S38" s="25" t="s">
        <v>151</v>
      </c>
    </row>
    <row r="39" s="4" customFormat="1" ht="39" customHeight="1" spans="1:19">
      <c r="A39" s="55"/>
      <c r="B39" s="31" t="s">
        <v>165</v>
      </c>
      <c r="C39" s="25" t="s">
        <v>126</v>
      </c>
      <c r="D39" s="25" t="s">
        <v>29</v>
      </c>
      <c r="E39" s="25" t="s">
        <v>166</v>
      </c>
      <c r="F39" s="25" t="s">
        <v>167</v>
      </c>
      <c r="G39" s="25" t="s">
        <v>168</v>
      </c>
      <c r="H39" s="28" t="s">
        <v>148</v>
      </c>
      <c r="I39" s="80">
        <v>40</v>
      </c>
      <c r="J39" s="101" t="s">
        <v>77</v>
      </c>
      <c r="K39" s="79">
        <v>40</v>
      </c>
      <c r="L39" s="25" t="s">
        <v>169</v>
      </c>
      <c r="M39" s="80">
        <v>38</v>
      </c>
      <c r="N39" s="80">
        <v>140</v>
      </c>
      <c r="O39" s="25" t="s">
        <v>50</v>
      </c>
      <c r="P39" s="80">
        <v>2021.5</v>
      </c>
      <c r="Q39" s="80">
        <v>2021.7</v>
      </c>
      <c r="R39" s="25" t="s">
        <v>150</v>
      </c>
      <c r="S39" s="25" t="s">
        <v>151</v>
      </c>
    </row>
    <row r="40" s="4" customFormat="1" ht="39" customHeight="1" spans="1:19">
      <c r="A40" s="55"/>
      <c r="B40" s="31" t="s">
        <v>170</v>
      </c>
      <c r="C40" s="25" t="s">
        <v>126</v>
      </c>
      <c r="D40" s="56" t="s">
        <v>29</v>
      </c>
      <c r="E40" s="49" t="s">
        <v>171</v>
      </c>
      <c r="F40" s="25" t="s">
        <v>167</v>
      </c>
      <c r="G40" s="25" t="s">
        <v>172</v>
      </c>
      <c r="H40" s="28" t="s">
        <v>148</v>
      </c>
      <c r="I40" s="80">
        <v>30</v>
      </c>
      <c r="J40" s="101" t="s">
        <v>77</v>
      </c>
      <c r="K40" s="80">
        <v>30</v>
      </c>
      <c r="L40" s="25" t="s">
        <v>173</v>
      </c>
      <c r="M40" s="80">
        <v>102</v>
      </c>
      <c r="N40" s="80">
        <v>505</v>
      </c>
      <c r="O40" s="25" t="s">
        <v>50</v>
      </c>
      <c r="P40" s="80">
        <v>2021.5</v>
      </c>
      <c r="Q40" s="80">
        <v>2021.7</v>
      </c>
      <c r="R40" s="25" t="s">
        <v>150</v>
      </c>
      <c r="S40" s="25" t="s">
        <v>151</v>
      </c>
    </row>
    <row r="41" s="4" customFormat="1" ht="39" customHeight="1" spans="1:19">
      <c r="A41" s="55"/>
      <c r="B41" s="31" t="s">
        <v>170</v>
      </c>
      <c r="C41" s="25" t="s">
        <v>126</v>
      </c>
      <c r="D41" s="56" t="s">
        <v>29</v>
      </c>
      <c r="E41" s="49" t="s">
        <v>171</v>
      </c>
      <c r="F41" s="25" t="s">
        <v>141</v>
      </c>
      <c r="G41" s="25" t="s">
        <v>174</v>
      </c>
      <c r="H41" s="28" t="s">
        <v>148</v>
      </c>
      <c r="I41" s="80">
        <v>35</v>
      </c>
      <c r="J41" s="101" t="s">
        <v>77</v>
      </c>
      <c r="K41" s="80">
        <v>35</v>
      </c>
      <c r="L41" s="25" t="s">
        <v>175</v>
      </c>
      <c r="M41" s="80">
        <v>169</v>
      </c>
      <c r="N41" s="80">
        <v>880</v>
      </c>
      <c r="O41" s="25" t="s">
        <v>50</v>
      </c>
      <c r="P41" s="80">
        <v>2021.5</v>
      </c>
      <c r="Q41" s="80">
        <v>2021.7</v>
      </c>
      <c r="R41" s="25" t="s">
        <v>150</v>
      </c>
      <c r="S41" s="25" t="s">
        <v>151</v>
      </c>
    </row>
    <row r="42" s="4" customFormat="1" ht="39" customHeight="1" spans="1:19">
      <c r="A42" s="55"/>
      <c r="B42" s="31" t="s">
        <v>176</v>
      </c>
      <c r="C42" s="25" t="s">
        <v>126</v>
      </c>
      <c r="D42" s="25" t="s">
        <v>29</v>
      </c>
      <c r="E42" s="25" t="s">
        <v>177</v>
      </c>
      <c r="F42" s="25" t="s">
        <v>96</v>
      </c>
      <c r="G42" s="25" t="s">
        <v>178</v>
      </c>
      <c r="H42" s="28" t="s">
        <v>148</v>
      </c>
      <c r="I42" s="80">
        <v>30</v>
      </c>
      <c r="J42" s="101" t="s">
        <v>77</v>
      </c>
      <c r="K42" s="80">
        <v>30</v>
      </c>
      <c r="L42" s="25" t="s">
        <v>179</v>
      </c>
      <c r="M42" s="80">
        <v>532</v>
      </c>
      <c r="N42" s="80">
        <v>2094</v>
      </c>
      <c r="O42" s="25" t="s">
        <v>50</v>
      </c>
      <c r="P42" s="80">
        <v>2021.7</v>
      </c>
      <c r="Q42" s="80">
        <v>2021.8</v>
      </c>
      <c r="R42" s="25" t="s">
        <v>150</v>
      </c>
      <c r="S42" s="25" t="s">
        <v>151</v>
      </c>
    </row>
    <row r="43" s="4" customFormat="1" ht="39" customHeight="1" spans="1:19">
      <c r="A43" s="55"/>
      <c r="B43" s="31" t="s">
        <v>170</v>
      </c>
      <c r="C43" s="25" t="s">
        <v>126</v>
      </c>
      <c r="D43" s="25" t="s">
        <v>29</v>
      </c>
      <c r="E43" s="49" t="s">
        <v>180</v>
      </c>
      <c r="F43" s="25" t="s">
        <v>128</v>
      </c>
      <c r="G43" s="31" t="s">
        <v>181</v>
      </c>
      <c r="H43" s="28" t="s">
        <v>148</v>
      </c>
      <c r="I43" s="80">
        <v>30</v>
      </c>
      <c r="J43" s="101" t="s">
        <v>77</v>
      </c>
      <c r="K43" s="80">
        <v>30</v>
      </c>
      <c r="L43" s="31" t="s">
        <v>182</v>
      </c>
      <c r="M43" s="25">
        <v>120</v>
      </c>
      <c r="N43" s="25">
        <v>490</v>
      </c>
      <c r="O43" s="25" t="s">
        <v>50</v>
      </c>
      <c r="P43" s="80">
        <v>2021.7</v>
      </c>
      <c r="Q43" s="80">
        <v>2021.8</v>
      </c>
      <c r="R43" s="25" t="s">
        <v>150</v>
      </c>
      <c r="S43" s="25" t="s">
        <v>151</v>
      </c>
    </row>
    <row r="44" s="4" customFormat="1" ht="39" customHeight="1" spans="1:19">
      <c r="A44" s="55"/>
      <c r="B44" s="31" t="s">
        <v>170</v>
      </c>
      <c r="C44" s="25" t="s">
        <v>126</v>
      </c>
      <c r="D44" s="25" t="s">
        <v>29</v>
      </c>
      <c r="E44" s="49" t="s">
        <v>183</v>
      </c>
      <c r="F44" s="25" t="s">
        <v>128</v>
      </c>
      <c r="G44" s="31" t="s">
        <v>184</v>
      </c>
      <c r="H44" s="28" t="s">
        <v>148</v>
      </c>
      <c r="I44" s="80">
        <v>48</v>
      </c>
      <c r="J44" s="101" t="s">
        <v>77</v>
      </c>
      <c r="K44" s="80">
        <v>48</v>
      </c>
      <c r="L44" s="31" t="s">
        <v>185</v>
      </c>
      <c r="M44" s="25">
        <v>130</v>
      </c>
      <c r="N44" s="25">
        <v>400</v>
      </c>
      <c r="O44" s="25" t="s">
        <v>50</v>
      </c>
      <c r="P44" s="80">
        <v>2021.7</v>
      </c>
      <c r="Q44" s="80">
        <v>2021.8</v>
      </c>
      <c r="R44" s="25" t="s">
        <v>150</v>
      </c>
      <c r="S44" s="25" t="s">
        <v>151</v>
      </c>
    </row>
    <row r="45" s="4" customFormat="1" ht="39" customHeight="1" spans="1:19">
      <c r="A45" s="55"/>
      <c r="B45" s="31" t="s">
        <v>170</v>
      </c>
      <c r="C45" s="25" t="s">
        <v>126</v>
      </c>
      <c r="D45" s="25" t="s">
        <v>29</v>
      </c>
      <c r="E45" s="31" t="s">
        <v>186</v>
      </c>
      <c r="F45" s="25" t="s">
        <v>154</v>
      </c>
      <c r="G45" s="31" t="s">
        <v>187</v>
      </c>
      <c r="H45" s="28" t="s">
        <v>148</v>
      </c>
      <c r="I45" s="25">
        <v>30</v>
      </c>
      <c r="J45" s="101" t="s">
        <v>77</v>
      </c>
      <c r="K45" s="25">
        <v>30</v>
      </c>
      <c r="L45" s="31" t="s">
        <v>188</v>
      </c>
      <c r="M45" s="25">
        <v>85</v>
      </c>
      <c r="N45" s="25">
        <v>379</v>
      </c>
      <c r="O45" s="25" t="s">
        <v>50</v>
      </c>
      <c r="P45" s="80">
        <v>2021.7</v>
      </c>
      <c r="Q45" s="80">
        <v>2021.8</v>
      </c>
      <c r="R45" s="25" t="s">
        <v>150</v>
      </c>
      <c r="S45" s="25" t="s">
        <v>151</v>
      </c>
    </row>
    <row r="46" s="4" customFormat="1" ht="39" customHeight="1" spans="1:19">
      <c r="A46" s="55"/>
      <c r="B46" s="31" t="s">
        <v>189</v>
      </c>
      <c r="C46" s="25" t="s">
        <v>126</v>
      </c>
      <c r="D46" s="25" t="s">
        <v>29</v>
      </c>
      <c r="E46" s="25" t="s">
        <v>190</v>
      </c>
      <c r="F46" s="25" t="s">
        <v>167</v>
      </c>
      <c r="G46" s="25" t="s">
        <v>168</v>
      </c>
      <c r="H46" s="28" t="s">
        <v>148</v>
      </c>
      <c r="I46" s="80">
        <v>45</v>
      </c>
      <c r="J46" s="101" t="s">
        <v>77</v>
      </c>
      <c r="K46" s="79">
        <v>45</v>
      </c>
      <c r="L46" s="25" t="s">
        <v>191</v>
      </c>
      <c r="M46" s="80">
        <v>12</v>
      </c>
      <c r="N46" s="80">
        <v>67</v>
      </c>
      <c r="O46" s="25" t="s">
        <v>50</v>
      </c>
      <c r="P46" s="80">
        <v>2021.5</v>
      </c>
      <c r="Q46" s="80">
        <v>2021.7</v>
      </c>
      <c r="R46" s="25" t="s">
        <v>150</v>
      </c>
      <c r="S46" s="25" t="s">
        <v>151</v>
      </c>
    </row>
    <row r="47" s="4" customFormat="1" ht="39" customHeight="1" spans="1:19">
      <c r="A47" s="57"/>
      <c r="B47" s="25" t="s">
        <v>192</v>
      </c>
      <c r="C47" s="25" t="s">
        <v>193</v>
      </c>
      <c r="D47" s="25" t="s">
        <v>194</v>
      </c>
      <c r="E47" s="25" t="s">
        <v>195</v>
      </c>
      <c r="F47" s="25" t="s">
        <v>196</v>
      </c>
      <c r="G47" s="25" t="s">
        <v>197</v>
      </c>
      <c r="H47" s="28" t="s">
        <v>198</v>
      </c>
      <c r="I47" s="79">
        <v>5</v>
      </c>
      <c r="J47" s="82" t="s">
        <v>199</v>
      </c>
      <c r="K47" s="79">
        <v>5</v>
      </c>
      <c r="L47" s="25" t="s">
        <v>200</v>
      </c>
      <c r="M47" s="81">
        <v>17</v>
      </c>
      <c r="N47" s="81">
        <v>58</v>
      </c>
      <c r="O47" s="25" t="s">
        <v>50</v>
      </c>
      <c r="P47" s="102">
        <v>2021.1</v>
      </c>
      <c r="Q47" s="81">
        <v>2021.12</v>
      </c>
      <c r="R47" s="25" t="s">
        <v>201</v>
      </c>
      <c r="S47" s="25" t="s">
        <v>202</v>
      </c>
    </row>
    <row r="48" s="4" customFormat="1" ht="39" customHeight="1" spans="1:19">
      <c r="A48" s="57">
        <v>17</v>
      </c>
      <c r="B48" s="58" t="s">
        <v>203</v>
      </c>
      <c r="C48" s="59" t="s">
        <v>26</v>
      </c>
      <c r="D48" s="25" t="s">
        <v>29</v>
      </c>
      <c r="E48" s="59" t="s">
        <v>204</v>
      </c>
      <c r="F48" s="59" t="s">
        <v>31</v>
      </c>
      <c r="G48" s="59" t="s">
        <v>31</v>
      </c>
      <c r="H48" s="31" t="s">
        <v>32</v>
      </c>
      <c r="I48" s="80">
        <v>470</v>
      </c>
      <c r="J48" s="103" t="s">
        <v>124</v>
      </c>
      <c r="K48" s="79">
        <v>470</v>
      </c>
      <c r="L48" s="59" t="s">
        <v>205</v>
      </c>
      <c r="M48" s="25">
        <v>13288</v>
      </c>
      <c r="N48" s="25">
        <v>45879</v>
      </c>
      <c r="O48" s="25" t="s">
        <v>50</v>
      </c>
      <c r="P48" s="104">
        <v>2021.03</v>
      </c>
      <c r="Q48" s="104">
        <v>2021.12</v>
      </c>
      <c r="R48" s="25" t="s">
        <v>51</v>
      </c>
      <c r="S48" s="25" t="s">
        <v>51</v>
      </c>
    </row>
    <row r="49" s="4" customFormat="1" ht="39" customHeight="1" spans="1:19">
      <c r="A49" s="57">
        <v>18</v>
      </c>
      <c r="B49" s="58" t="s">
        <v>206</v>
      </c>
      <c r="C49" s="59" t="s">
        <v>26</v>
      </c>
      <c r="D49" s="25" t="s">
        <v>29</v>
      </c>
      <c r="E49" s="59" t="s">
        <v>207</v>
      </c>
      <c r="F49" s="59" t="s">
        <v>31</v>
      </c>
      <c r="G49" s="59" t="s">
        <v>31</v>
      </c>
      <c r="H49" s="31" t="s">
        <v>32</v>
      </c>
      <c r="I49" s="80">
        <v>200</v>
      </c>
      <c r="J49" s="103" t="s">
        <v>124</v>
      </c>
      <c r="K49" s="79">
        <v>200</v>
      </c>
      <c r="L49" s="59" t="s">
        <v>208</v>
      </c>
      <c r="M49" s="25">
        <v>13288</v>
      </c>
      <c r="N49" s="25">
        <v>45879</v>
      </c>
      <c r="O49" s="25" t="s">
        <v>50</v>
      </c>
      <c r="P49" s="104">
        <v>2021.03</v>
      </c>
      <c r="Q49" s="104">
        <v>2021.12</v>
      </c>
      <c r="R49" s="25" t="s">
        <v>51</v>
      </c>
      <c r="S49" s="25" t="s">
        <v>51</v>
      </c>
    </row>
    <row r="50" s="6" customFormat="1" ht="30" customHeight="1" spans="1:19">
      <c r="A50" s="60" t="s">
        <v>209</v>
      </c>
      <c r="B50" s="61" t="s">
        <v>210</v>
      </c>
      <c r="C50" s="62"/>
      <c r="D50" s="63"/>
      <c r="E50" s="62"/>
      <c r="F50" s="62"/>
      <c r="G50" s="62"/>
      <c r="H50" s="62"/>
      <c r="I50" s="105">
        <f>I51+I53+I531+I754+I766+I786+I798+I810+I813</f>
        <v>34426.0182879371</v>
      </c>
      <c r="J50" s="106"/>
      <c r="K50" s="66">
        <v>34426.02</v>
      </c>
      <c r="L50" s="62"/>
      <c r="M50" s="106"/>
      <c r="N50" s="106"/>
      <c r="O50" s="62"/>
      <c r="P50" s="106"/>
      <c r="Q50" s="106"/>
      <c r="R50" s="62"/>
      <c r="S50" s="62"/>
    </row>
    <row r="51" s="4" customFormat="1" ht="30" customHeight="1" spans="1:19">
      <c r="A51" s="50" t="s">
        <v>211</v>
      </c>
      <c r="B51" s="64" t="s">
        <v>212</v>
      </c>
      <c r="C51" s="62"/>
      <c r="D51" s="63"/>
      <c r="E51" s="62"/>
      <c r="F51" s="62"/>
      <c r="G51" s="62"/>
      <c r="H51" s="62"/>
      <c r="I51" s="62">
        <v>592</v>
      </c>
      <c r="J51" s="106"/>
      <c r="K51" s="62">
        <v>592</v>
      </c>
      <c r="L51" s="62"/>
      <c r="M51" s="106"/>
      <c r="N51" s="106"/>
      <c r="O51" s="62"/>
      <c r="P51" s="106"/>
      <c r="Q51" s="106"/>
      <c r="R51" s="62"/>
      <c r="S51" s="62"/>
    </row>
    <row r="52" s="7" customFormat="1" ht="28" customHeight="1" spans="1:16379">
      <c r="A52" s="65">
        <v>1</v>
      </c>
      <c r="B52" s="25" t="s">
        <v>212</v>
      </c>
      <c r="C52" s="25" t="s">
        <v>210</v>
      </c>
      <c r="D52" s="25" t="s">
        <v>29</v>
      </c>
      <c r="E52" s="25" t="s">
        <v>213</v>
      </c>
      <c r="F52" s="25" t="s">
        <v>31</v>
      </c>
      <c r="G52" s="25" t="s">
        <v>31</v>
      </c>
      <c r="H52" s="25" t="s">
        <v>214</v>
      </c>
      <c r="I52" s="25">
        <v>592</v>
      </c>
      <c r="J52" s="25" t="s">
        <v>33</v>
      </c>
      <c r="K52" s="25">
        <v>592</v>
      </c>
      <c r="L52" s="25" t="s">
        <v>215</v>
      </c>
      <c r="M52" s="25">
        <v>3700</v>
      </c>
      <c r="N52" s="25">
        <v>13220</v>
      </c>
      <c r="O52" s="25" t="s">
        <v>50</v>
      </c>
      <c r="P52" s="80">
        <v>2021.03</v>
      </c>
      <c r="Q52" s="80">
        <v>2021.12</v>
      </c>
      <c r="R52" s="25" t="s">
        <v>51</v>
      </c>
      <c r="S52" s="25" t="s">
        <v>51</v>
      </c>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5"/>
      <c r="DV52" s="115"/>
      <c r="DW52" s="115"/>
      <c r="DX52" s="115"/>
      <c r="DY52" s="115"/>
      <c r="DZ52" s="115"/>
      <c r="EA52" s="115"/>
      <c r="EB52" s="115"/>
      <c r="EC52" s="115"/>
      <c r="ED52" s="115"/>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5"/>
      <c r="IP52" s="115"/>
      <c r="IQ52" s="115"/>
      <c r="IR52" s="115"/>
      <c r="IS52" s="115"/>
      <c r="IT52" s="115"/>
      <c r="IU52" s="115"/>
      <c r="IV52" s="115"/>
      <c r="IW52" s="115"/>
      <c r="IX52" s="115"/>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5"/>
      <c r="NJ52" s="115"/>
      <c r="NK52" s="115"/>
      <c r="NL52" s="115"/>
      <c r="NM52" s="115"/>
      <c r="NN52" s="115"/>
      <c r="NO52" s="115"/>
      <c r="NP52" s="115"/>
      <c r="NQ52" s="115"/>
      <c r="NR52" s="115"/>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5"/>
      <c r="SD52" s="115"/>
      <c r="SE52" s="115"/>
      <c r="SF52" s="115"/>
      <c r="SG52" s="115"/>
      <c r="SH52" s="115"/>
      <c r="SI52" s="115"/>
      <c r="SJ52" s="115"/>
      <c r="SK52" s="115"/>
      <c r="SL52" s="115"/>
      <c r="SM52" s="115"/>
      <c r="SN52" s="115"/>
      <c r="SO52" s="115"/>
      <c r="SP52" s="115"/>
      <c r="SQ52" s="115"/>
      <c r="SR52" s="115"/>
      <c r="SS52" s="115"/>
      <c r="ST52" s="115"/>
      <c r="SU52" s="115"/>
      <c r="SV52" s="115"/>
      <c r="SW52" s="115"/>
      <c r="SX52" s="115"/>
      <c r="SY52" s="115"/>
      <c r="SZ52" s="115"/>
      <c r="TA52" s="115"/>
      <c r="TB52" s="115"/>
      <c r="TC52" s="115"/>
      <c r="TD52" s="115"/>
      <c r="TE52" s="115"/>
      <c r="TF52" s="115"/>
      <c r="TG52" s="115"/>
      <c r="TH52" s="115"/>
      <c r="TI52" s="115"/>
      <c r="TJ52" s="115"/>
      <c r="TK52" s="115"/>
      <c r="TL52" s="115"/>
      <c r="TM52" s="115"/>
      <c r="TN52" s="115"/>
      <c r="TO52" s="115"/>
      <c r="TP52" s="115"/>
      <c r="TQ52" s="115"/>
      <c r="TR52" s="115"/>
      <c r="TS52" s="115"/>
      <c r="TT52" s="115"/>
      <c r="TU52" s="115"/>
      <c r="TV52" s="115"/>
      <c r="TW52" s="115"/>
      <c r="TX52" s="115"/>
      <c r="TY52" s="115"/>
      <c r="TZ52" s="115"/>
      <c r="UA52" s="115"/>
      <c r="UB52" s="115"/>
      <c r="UC52" s="115"/>
      <c r="UD52" s="115"/>
      <c r="UE52" s="115"/>
      <c r="UF52" s="115"/>
      <c r="UG52" s="115"/>
      <c r="UH52" s="115"/>
      <c r="UI52" s="115"/>
      <c r="UJ52" s="115"/>
      <c r="UK52" s="115"/>
      <c r="UL52" s="115"/>
      <c r="UM52" s="115"/>
      <c r="UN52" s="115"/>
      <c r="UO52" s="115"/>
      <c r="UP52" s="115"/>
      <c r="UQ52" s="115"/>
      <c r="UR52" s="115"/>
      <c r="US52" s="115"/>
      <c r="UT52" s="115"/>
      <c r="UU52" s="115"/>
      <c r="UV52" s="115"/>
      <c r="UW52" s="115"/>
      <c r="UX52" s="115"/>
      <c r="UY52" s="115"/>
      <c r="UZ52" s="115"/>
      <c r="VA52" s="115"/>
      <c r="VB52" s="115"/>
      <c r="VC52" s="115"/>
      <c r="VD52" s="115"/>
      <c r="VE52" s="115"/>
      <c r="VF52" s="115"/>
      <c r="VG52" s="115"/>
      <c r="VH52" s="115"/>
      <c r="VI52" s="115"/>
      <c r="VJ52" s="115"/>
      <c r="VK52" s="115"/>
      <c r="VL52" s="115"/>
      <c r="VM52" s="115"/>
      <c r="VN52" s="115"/>
      <c r="VO52" s="115"/>
      <c r="VP52" s="115"/>
      <c r="VQ52" s="115"/>
      <c r="VR52" s="115"/>
      <c r="VS52" s="115"/>
      <c r="VT52" s="115"/>
      <c r="VU52" s="115"/>
      <c r="VV52" s="115"/>
      <c r="VW52" s="115"/>
      <c r="VX52" s="115"/>
      <c r="VY52" s="115"/>
      <c r="VZ52" s="115"/>
      <c r="WA52" s="115"/>
      <c r="WB52" s="115"/>
      <c r="WC52" s="115"/>
      <c r="WD52" s="115"/>
      <c r="WE52" s="115"/>
      <c r="WF52" s="115"/>
      <c r="WG52" s="115"/>
      <c r="WH52" s="115"/>
      <c r="WI52" s="115"/>
      <c r="WJ52" s="115"/>
      <c r="WK52" s="115"/>
      <c r="WL52" s="115"/>
      <c r="WM52" s="115"/>
      <c r="WN52" s="115"/>
      <c r="WO52" s="115"/>
      <c r="WP52" s="115"/>
      <c r="WQ52" s="115"/>
      <c r="WR52" s="115"/>
      <c r="WS52" s="115"/>
      <c r="WT52" s="115"/>
      <c r="WU52" s="115"/>
      <c r="WV52" s="115"/>
      <c r="WW52" s="115"/>
      <c r="WX52" s="115"/>
      <c r="WY52" s="115"/>
      <c r="WZ52" s="115"/>
      <c r="XA52" s="115"/>
      <c r="XB52" s="115"/>
      <c r="XC52" s="115"/>
      <c r="XD52" s="115"/>
      <c r="XE52" s="115"/>
      <c r="XF52" s="115"/>
      <c r="XG52" s="115"/>
      <c r="XH52" s="115"/>
      <c r="XI52" s="115"/>
      <c r="XJ52" s="115"/>
      <c r="XK52" s="115"/>
      <c r="XL52" s="115"/>
      <c r="XM52" s="115"/>
      <c r="XN52" s="115"/>
      <c r="XO52" s="115"/>
      <c r="XP52" s="115"/>
      <c r="XQ52" s="115"/>
      <c r="XR52" s="115"/>
      <c r="XS52" s="115"/>
      <c r="XT52" s="115"/>
      <c r="XU52" s="115"/>
      <c r="XV52" s="115"/>
      <c r="XW52" s="115"/>
      <c r="XX52" s="115"/>
      <c r="XY52" s="115"/>
      <c r="XZ52" s="115"/>
      <c r="YA52" s="115"/>
      <c r="YB52" s="115"/>
      <c r="YC52" s="115"/>
      <c r="YD52" s="115"/>
      <c r="YE52" s="115"/>
      <c r="YF52" s="115"/>
      <c r="YG52" s="115"/>
      <c r="YH52" s="115"/>
      <c r="YI52" s="115"/>
      <c r="YJ52" s="115"/>
      <c r="YK52" s="115"/>
      <c r="YL52" s="115"/>
      <c r="YM52" s="115"/>
      <c r="YN52" s="115"/>
      <c r="YO52" s="115"/>
      <c r="YP52" s="115"/>
      <c r="YQ52" s="115"/>
      <c r="YR52" s="115"/>
      <c r="YS52" s="115"/>
      <c r="YT52" s="115"/>
      <c r="YU52" s="115"/>
      <c r="YV52" s="115"/>
      <c r="YW52" s="115"/>
      <c r="YX52" s="115"/>
      <c r="YY52" s="115"/>
      <c r="YZ52" s="115"/>
      <c r="ZA52" s="115"/>
      <c r="ZB52" s="115"/>
      <c r="ZC52" s="115"/>
      <c r="ZD52" s="115"/>
      <c r="ZE52" s="115"/>
      <c r="ZF52" s="115"/>
      <c r="ZG52" s="115"/>
      <c r="ZH52" s="115"/>
      <c r="ZI52" s="115"/>
      <c r="ZJ52" s="115"/>
      <c r="ZK52" s="115"/>
      <c r="ZL52" s="115"/>
      <c r="ZM52" s="115"/>
      <c r="ZN52" s="115"/>
      <c r="ZO52" s="115"/>
      <c r="ZP52" s="115"/>
      <c r="ZQ52" s="115"/>
      <c r="ZR52" s="115"/>
      <c r="ZS52" s="115"/>
      <c r="ZT52" s="115"/>
      <c r="ZU52" s="115"/>
      <c r="ZV52" s="115"/>
      <c r="ZW52" s="115"/>
      <c r="ZX52" s="115"/>
      <c r="ZY52" s="115"/>
      <c r="ZZ52" s="115"/>
      <c r="AAA52" s="115"/>
      <c r="AAB52" s="115"/>
      <c r="AAC52" s="115"/>
      <c r="AAD52" s="115"/>
      <c r="AAE52" s="115"/>
      <c r="AAF52" s="115"/>
      <c r="AAG52" s="115"/>
      <c r="AAH52" s="115"/>
      <c r="AAI52" s="115"/>
      <c r="AAJ52" s="115"/>
      <c r="AAK52" s="115"/>
      <c r="AAL52" s="115"/>
      <c r="AAM52" s="115"/>
      <c r="AAN52" s="115"/>
      <c r="AAO52" s="115"/>
      <c r="AAP52" s="115"/>
      <c r="AAQ52" s="115"/>
      <c r="AAR52" s="115"/>
      <c r="AAS52" s="115"/>
      <c r="AAT52" s="115"/>
      <c r="AAU52" s="115"/>
      <c r="AAV52" s="115"/>
      <c r="AAW52" s="115"/>
      <c r="AAX52" s="115"/>
      <c r="AAY52" s="115"/>
      <c r="AAZ52" s="115"/>
      <c r="ABA52" s="115"/>
      <c r="ABB52" s="115"/>
      <c r="ABC52" s="115"/>
      <c r="ABD52" s="115"/>
      <c r="ABE52" s="115"/>
      <c r="ABF52" s="115"/>
      <c r="ABG52" s="115"/>
      <c r="ABH52" s="115"/>
      <c r="ABI52" s="115"/>
      <c r="ABJ52" s="115"/>
      <c r="ABK52" s="115"/>
      <c r="ABL52" s="115"/>
      <c r="ABM52" s="115"/>
      <c r="ABN52" s="115"/>
      <c r="ABO52" s="115"/>
      <c r="ABP52" s="115"/>
      <c r="ABQ52" s="115"/>
      <c r="ABR52" s="115"/>
      <c r="ABS52" s="115"/>
      <c r="ABT52" s="115"/>
      <c r="ABU52" s="115"/>
      <c r="ABV52" s="115"/>
      <c r="ABW52" s="115"/>
      <c r="ABX52" s="115"/>
      <c r="ABY52" s="115"/>
      <c r="ABZ52" s="115"/>
      <c r="ACA52" s="115"/>
      <c r="ACB52" s="115"/>
      <c r="ACC52" s="115"/>
      <c r="ACD52" s="115"/>
      <c r="ACE52" s="115"/>
      <c r="ACF52" s="115"/>
      <c r="ACG52" s="115"/>
      <c r="ACH52" s="115"/>
      <c r="ACI52" s="115"/>
      <c r="ACJ52" s="115"/>
      <c r="ACK52" s="115"/>
      <c r="ACL52" s="115"/>
      <c r="ACM52" s="115"/>
      <c r="ACN52" s="115"/>
      <c r="ACO52" s="115"/>
      <c r="ACP52" s="115"/>
      <c r="ACQ52" s="115"/>
      <c r="ACR52" s="115"/>
      <c r="ACS52" s="115"/>
      <c r="ACT52" s="115"/>
      <c r="ACU52" s="115"/>
      <c r="ACV52" s="115"/>
      <c r="ACW52" s="115"/>
      <c r="ACX52" s="115"/>
      <c r="ACY52" s="115"/>
      <c r="ACZ52" s="115"/>
      <c r="ADA52" s="115"/>
      <c r="ADB52" s="115"/>
      <c r="ADC52" s="115"/>
      <c r="ADD52" s="115"/>
      <c r="ADE52" s="115"/>
      <c r="ADF52" s="115"/>
      <c r="ADG52" s="115"/>
      <c r="ADH52" s="115"/>
      <c r="ADI52" s="115"/>
      <c r="ADJ52" s="115"/>
      <c r="ADK52" s="115"/>
      <c r="ADL52" s="115"/>
      <c r="ADM52" s="115"/>
      <c r="ADN52" s="115"/>
      <c r="ADO52" s="115"/>
      <c r="ADP52" s="115"/>
      <c r="ADQ52" s="115"/>
      <c r="ADR52" s="115"/>
      <c r="ADS52" s="115"/>
      <c r="ADT52" s="115"/>
      <c r="ADU52" s="115"/>
      <c r="ADV52" s="115"/>
      <c r="ADW52" s="115"/>
      <c r="ADX52" s="115"/>
      <c r="ADY52" s="115"/>
      <c r="ADZ52" s="115"/>
      <c r="AEA52" s="115"/>
      <c r="AEB52" s="115"/>
      <c r="AEC52" s="115"/>
      <c r="AED52" s="115"/>
      <c r="AEE52" s="115"/>
      <c r="AEF52" s="115"/>
      <c r="AEG52" s="115"/>
      <c r="AEH52" s="115"/>
      <c r="AEI52" s="115"/>
      <c r="AEJ52" s="115"/>
      <c r="AEK52" s="115"/>
      <c r="AEL52" s="115"/>
      <c r="AEM52" s="115"/>
      <c r="AEN52" s="115"/>
      <c r="AEO52" s="115"/>
      <c r="AEP52" s="115"/>
      <c r="AEQ52" s="115"/>
      <c r="AER52" s="115"/>
      <c r="AES52" s="115"/>
      <c r="AET52" s="115"/>
      <c r="AEU52" s="115"/>
      <c r="AEV52" s="115"/>
      <c r="AEW52" s="115"/>
      <c r="AEX52" s="115"/>
      <c r="AEY52" s="115"/>
      <c r="AEZ52" s="115"/>
      <c r="AFA52" s="115"/>
      <c r="AFB52" s="115"/>
      <c r="AFC52" s="115"/>
      <c r="AFD52" s="115"/>
      <c r="AFE52" s="115"/>
      <c r="AFF52" s="115"/>
      <c r="AFG52" s="115"/>
      <c r="AFH52" s="115"/>
      <c r="AFI52" s="115"/>
      <c r="AFJ52" s="115"/>
      <c r="AFK52" s="115"/>
      <c r="AFL52" s="115"/>
      <c r="AFM52" s="115"/>
      <c r="AFN52" s="115"/>
      <c r="AFO52" s="115"/>
      <c r="AFP52" s="115"/>
      <c r="AFQ52" s="115"/>
      <c r="AFR52" s="115"/>
      <c r="AFS52" s="115"/>
      <c r="AFT52" s="115"/>
      <c r="AFU52" s="115"/>
      <c r="AFV52" s="115"/>
      <c r="AFW52" s="115"/>
      <c r="AFX52" s="115"/>
      <c r="AFY52" s="115"/>
      <c r="AFZ52" s="115"/>
      <c r="AGA52" s="115"/>
      <c r="AGB52" s="115"/>
      <c r="AGC52" s="115"/>
      <c r="AGD52" s="115"/>
      <c r="AGE52" s="115"/>
      <c r="AGF52" s="115"/>
      <c r="AGG52" s="115"/>
      <c r="AGH52" s="115"/>
      <c r="AGI52" s="115"/>
      <c r="AGJ52" s="115"/>
      <c r="AGK52" s="115"/>
      <c r="AGL52" s="115"/>
      <c r="AGM52" s="115"/>
      <c r="AGN52" s="115"/>
      <c r="AGO52" s="115"/>
      <c r="AGP52" s="115"/>
      <c r="AGQ52" s="115"/>
      <c r="AGR52" s="115"/>
      <c r="AGS52" s="115"/>
      <c r="AGT52" s="115"/>
      <c r="AGU52" s="115"/>
      <c r="AGV52" s="115"/>
      <c r="AGW52" s="115"/>
      <c r="AGX52" s="115"/>
      <c r="AGY52" s="115"/>
      <c r="AGZ52" s="115"/>
      <c r="AHA52" s="115"/>
      <c r="AHB52" s="115"/>
      <c r="AHC52" s="115"/>
      <c r="AHD52" s="115"/>
      <c r="AHE52" s="115"/>
      <c r="AHF52" s="115"/>
      <c r="AHG52" s="115"/>
      <c r="AHH52" s="115"/>
      <c r="AHI52" s="115"/>
      <c r="AHJ52" s="115"/>
      <c r="AHK52" s="115"/>
      <c r="AHL52" s="115"/>
      <c r="AHM52" s="115"/>
      <c r="AHN52" s="115"/>
      <c r="AHO52" s="115"/>
      <c r="AHP52" s="115"/>
      <c r="AHQ52" s="115"/>
      <c r="AHR52" s="115"/>
      <c r="AHS52" s="115"/>
      <c r="AHT52" s="115"/>
      <c r="AHU52" s="115"/>
      <c r="AHV52" s="115"/>
      <c r="AHW52" s="115"/>
      <c r="AHX52" s="115"/>
      <c r="AHY52" s="115"/>
      <c r="AHZ52" s="115"/>
      <c r="AIA52" s="115"/>
      <c r="AIB52" s="115"/>
      <c r="AIC52" s="115"/>
      <c r="AID52" s="115"/>
      <c r="AIE52" s="115"/>
      <c r="AIF52" s="115"/>
      <c r="AIG52" s="115"/>
      <c r="AIH52" s="115"/>
      <c r="AII52" s="115"/>
      <c r="AIJ52" s="115"/>
      <c r="AIK52" s="115"/>
      <c r="AIL52" s="115"/>
      <c r="AIM52" s="115"/>
      <c r="AIN52" s="115"/>
      <c r="AIO52" s="115"/>
      <c r="AIP52" s="115"/>
      <c r="AIQ52" s="115"/>
      <c r="AIR52" s="115"/>
      <c r="AIS52" s="115"/>
      <c r="AIT52" s="115"/>
      <c r="AIU52" s="115"/>
      <c r="AIV52" s="115"/>
      <c r="AIW52" s="115"/>
      <c r="AIX52" s="115"/>
      <c r="AIY52" s="115"/>
      <c r="AIZ52" s="115"/>
      <c r="AJA52" s="115"/>
      <c r="AJB52" s="115"/>
      <c r="AJC52" s="115"/>
      <c r="AJD52" s="115"/>
      <c r="AJE52" s="115"/>
      <c r="AJF52" s="115"/>
      <c r="AJG52" s="115"/>
      <c r="AJH52" s="115"/>
      <c r="AJI52" s="115"/>
      <c r="AJJ52" s="115"/>
      <c r="AJK52" s="115"/>
      <c r="AJL52" s="115"/>
      <c r="AJM52" s="115"/>
      <c r="AJN52" s="115"/>
      <c r="AJO52" s="115"/>
      <c r="AJP52" s="115"/>
      <c r="AJQ52" s="115"/>
      <c r="AJR52" s="115"/>
      <c r="AJS52" s="115"/>
      <c r="AJT52" s="115"/>
      <c r="AJU52" s="115"/>
      <c r="AJV52" s="115"/>
      <c r="AJW52" s="115"/>
      <c r="AJX52" s="115"/>
      <c r="AJY52" s="115"/>
      <c r="AJZ52" s="115"/>
      <c r="AKA52" s="115"/>
      <c r="AKB52" s="115"/>
      <c r="AKC52" s="115"/>
      <c r="AKD52" s="115"/>
      <c r="AKE52" s="115"/>
      <c r="AKF52" s="115"/>
      <c r="AKG52" s="115"/>
      <c r="AKH52" s="115"/>
      <c r="AKI52" s="115"/>
      <c r="AKJ52" s="115"/>
      <c r="AKK52" s="115"/>
      <c r="AKL52" s="115"/>
      <c r="AKM52" s="115"/>
      <c r="AKN52" s="115"/>
      <c r="AKO52" s="115"/>
      <c r="AKP52" s="115"/>
      <c r="AKQ52" s="115"/>
      <c r="AKR52" s="115"/>
      <c r="AKS52" s="115"/>
      <c r="AKT52" s="115"/>
      <c r="AKU52" s="115"/>
      <c r="AKV52" s="115"/>
      <c r="AKW52" s="115"/>
      <c r="AKX52" s="115"/>
      <c r="AKY52" s="115"/>
      <c r="AKZ52" s="115"/>
      <c r="ALA52" s="115"/>
      <c r="ALB52" s="115"/>
      <c r="ALC52" s="115"/>
      <c r="ALD52" s="115"/>
      <c r="ALE52" s="115"/>
      <c r="ALF52" s="115"/>
      <c r="ALG52" s="115"/>
      <c r="ALH52" s="115"/>
      <c r="ALI52" s="115"/>
      <c r="ALJ52" s="115"/>
      <c r="ALK52" s="115"/>
      <c r="ALL52" s="115"/>
      <c r="ALM52" s="115"/>
      <c r="ALN52" s="115"/>
      <c r="ALO52" s="115"/>
      <c r="ALP52" s="115"/>
      <c r="ALQ52" s="115"/>
      <c r="ALR52" s="115"/>
      <c r="ALS52" s="115"/>
      <c r="ALT52" s="115"/>
      <c r="ALU52" s="115"/>
      <c r="ALV52" s="115"/>
      <c r="ALW52" s="115"/>
      <c r="ALX52" s="115"/>
      <c r="ALY52" s="115"/>
      <c r="ALZ52" s="115"/>
      <c r="AMA52" s="115"/>
      <c r="AMB52" s="115"/>
      <c r="AMC52" s="115"/>
      <c r="AMD52" s="115"/>
      <c r="AME52" s="115"/>
      <c r="AMF52" s="115"/>
      <c r="AMG52" s="115"/>
      <c r="AMH52" s="115"/>
      <c r="AMI52" s="115"/>
      <c r="AMJ52" s="115"/>
      <c r="AMK52" s="115"/>
      <c r="AML52" s="115"/>
      <c r="AMM52" s="115"/>
      <c r="AMN52" s="115"/>
      <c r="AMO52" s="115"/>
      <c r="AMP52" s="115"/>
      <c r="AMQ52" s="115"/>
      <c r="AMR52" s="115"/>
      <c r="AMS52" s="115"/>
      <c r="AMT52" s="115"/>
      <c r="AMU52" s="115"/>
      <c r="AMV52" s="115"/>
      <c r="AMW52" s="115"/>
      <c r="AMX52" s="115"/>
      <c r="AMY52" s="115"/>
      <c r="AMZ52" s="115"/>
      <c r="ANA52" s="115"/>
      <c r="ANB52" s="115"/>
      <c r="ANC52" s="115"/>
      <c r="AND52" s="115"/>
      <c r="ANE52" s="115"/>
      <c r="ANF52" s="115"/>
      <c r="ANG52" s="115"/>
      <c r="ANH52" s="115"/>
      <c r="ANI52" s="115"/>
      <c r="ANJ52" s="115"/>
      <c r="ANK52" s="115"/>
      <c r="ANL52" s="115"/>
      <c r="ANM52" s="115"/>
      <c r="ANN52" s="115"/>
      <c r="ANO52" s="115"/>
      <c r="ANP52" s="115"/>
      <c r="ANQ52" s="115"/>
      <c r="ANR52" s="115"/>
      <c r="ANS52" s="115"/>
      <c r="ANT52" s="115"/>
      <c r="ANU52" s="115"/>
      <c r="ANV52" s="115"/>
      <c r="ANW52" s="115"/>
      <c r="ANX52" s="115"/>
      <c r="ANY52" s="115"/>
      <c r="ANZ52" s="115"/>
      <c r="AOA52" s="115"/>
      <c r="AOB52" s="115"/>
      <c r="AOC52" s="115"/>
      <c r="AOD52" s="115"/>
      <c r="AOE52" s="115"/>
      <c r="AOF52" s="115"/>
      <c r="AOG52" s="115"/>
      <c r="AOH52" s="115"/>
      <c r="AOI52" s="115"/>
      <c r="AOJ52" s="115"/>
      <c r="AOK52" s="115"/>
      <c r="AOL52" s="115"/>
      <c r="AOM52" s="115"/>
      <c r="AON52" s="115"/>
      <c r="AOO52" s="115"/>
      <c r="AOP52" s="115"/>
      <c r="AOQ52" s="115"/>
      <c r="AOR52" s="115"/>
      <c r="AOS52" s="115"/>
      <c r="AOT52" s="115"/>
      <c r="AOU52" s="115"/>
      <c r="AOV52" s="115"/>
      <c r="AOW52" s="115"/>
      <c r="AOX52" s="115"/>
      <c r="AOY52" s="115"/>
      <c r="AOZ52" s="115"/>
      <c r="APA52" s="115"/>
      <c r="APB52" s="115"/>
      <c r="APC52" s="115"/>
      <c r="APD52" s="115"/>
      <c r="APE52" s="115"/>
      <c r="APF52" s="115"/>
      <c r="APG52" s="115"/>
      <c r="APH52" s="115"/>
      <c r="API52" s="115"/>
      <c r="APJ52" s="115"/>
      <c r="APK52" s="115"/>
      <c r="APL52" s="115"/>
      <c r="APM52" s="115"/>
      <c r="APN52" s="115"/>
      <c r="APO52" s="115"/>
      <c r="APP52" s="115"/>
      <c r="APQ52" s="115"/>
      <c r="APR52" s="115"/>
      <c r="APS52" s="115"/>
      <c r="APT52" s="115"/>
      <c r="APU52" s="115"/>
      <c r="APV52" s="115"/>
      <c r="APW52" s="115"/>
      <c r="APX52" s="115"/>
      <c r="APY52" s="115"/>
      <c r="APZ52" s="115"/>
      <c r="AQA52" s="115"/>
      <c r="AQB52" s="115"/>
      <c r="AQC52" s="115"/>
      <c r="AQD52" s="115"/>
      <c r="AQE52" s="115"/>
      <c r="AQF52" s="115"/>
      <c r="AQG52" s="115"/>
      <c r="AQH52" s="115"/>
      <c r="AQI52" s="115"/>
      <c r="AQJ52" s="115"/>
      <c r="AQK52" s="115"/>
      <c r="AQL52" s="115"/>
      <c r="AQM52" s="115"/>
      <c r="AQN52" s="115"/>
      <c r="AQO52" s="115"/>
      <c r="AQP52" s="115"/>
      <c r="AQQ52" s="115"/>
      <c r="AQR52" s="115"/>
      <c r="AQS52" s="115"/>
      <c r="AQT52" s="115"/>
      <c r="AQU52" s="115"/>
      <c r="AQV52" s="115"/>
      <c r="AQW52" s="115"/>
      <c r="AQX52" s="115"/>
      <c r="AQY52" s="115"/>
      <c r="AQZ52" s="115"/>
      <c r="ARA52" s="115"/>
      <c r="ARB52" s="115"/>
      <c r="ARC52" s="115"/>
      <c r="ARD52" s="115"/>
      <c r="ARE52" s="115"/>
      <c r="ARF52" s="115"/>
      <c r="ARG52" s="115"/>
      <c r="ARH52" s="115"/>
      <c r="ARI52" s="115"/>
      <c r="ARJ52" s="115"/>
      <c r="ARK52" s="115"/>
      <c r="ARL52" s="115"/>
      <c r="ARM52" s="115"/>
      <c r="ARN52" s="115"/>
      <c r="ARO52" s="115"/>
      <c r="ARP52" s="115"/>
      <c r="ARQ52" s="115"/>
      <c r="ARR52" s="115"/>
      <c r="ARS52" s="115"/>
      <c r="ART52" s="115"/>
      <c r="ARU52" s="115"/>
      <c r="ARV52" s="115"/>
      <c r="ARW52" s="115"/>
      <c r="ARX52" s="115"/>
      <c r="ARY52" s="115"/>
      <c r="ARZ52" s="115"/>
      <c r="ASA52" s="115"/>
      <c r="ASB52" s="115"/>
      <c r="ASC52" s="115"/>
      <c r="ASD52" s="115"/>
      <c r="ASE52" s="115"/>
      <c r="ASF52" s="115"/>
      <c r="ASG52" s="115"/>
      <c r="ASH52" s="115"/>
      <c r="ASI52" s="115"/>
      <c r="ASJ52" s="115"/>
      <c r="ASK52" s="115"/>
      <c r="ASL52" s="115"/>
      <c r="ASM52" s="115"/>
      <c r="ASN52" s="115"/>
      <c r="ASO52" s="115"/>
      <c r="ASP52" s="115"/>
      <c r="ASQ52" s="115"/>
      <c r="ASR52" s="115"/>
      <c r="ASS52" s="115"/>
      <c r="AST52" s="115"/>
      <c r="ASU52" s="115"/>
      <c r="ASV52" s="115"/>
      <c r="ASW52" s="115"/>
      <c r="ASX52" s="115"/>
      <c r="ASY52" s="115"/>
      <c r="ASZ52" s="115"/>
      <c r="ATA52" s="115"/>
      <c r="ATB52" s="115"/>
      <c r="ATC52" s="115"/>
      <c r="ATD52" s="115"/>
      <c r="ATE52" s="115"/>
      <c r="ATF52" s="115"/>
      <c r="ATG52" s="115"/>
      <c r="ATH52" s="115"/>
      <c r="ATI52" s="115"/>
      <c r="ATJ52" s="115"/>
      <c r="ATK52" s="115"/>
      <c r="ATL52" s="115"/>
      <c r="ATM52" s="115"/>
      <c r="ATN52" s="115"/>
      <c r="ATO52" s="115"/>
      <c r="ATP52" s="115"/>
      <c r="ATQ52" s="115"/>
      <c r="ATR52" s="115"/>
      <c r="ATS52" s="115"/>
      <c r="ATT52" s="115"/>
      <c r="ATU52" s="115"/>
      <c r="ATV52" s="115"/>
      <c r="ATW52" s="115"/>
      <c r="ATX52" s="115"/>
      <c r="ATY52" s="115"/>
      <c r="ATZ52" s="115"/>
      <c r="AUA52" s="115"/>
      <c r="AUB52" s="115"/>
      <c r="AUC52" s="115"/>
      <c r="AUD52" s="115"/>
      <c r="AUE52" s="115"/>
      <c r="AUF52" s="115"/>
      <c r="AUG52" s="115"/>
      <c r="AUH52" s="115"/>
      <c r="AUI52" s="115"/>
      <c r="AUJ52" s="115"/>
      <c r="AUK52" s="115"/>
      <c r="AUL52" s="115"/>
      <c r="AUM52" s="115"/>
      <c r="AUN52" s="115"/>
      <c r="AUO52" s="115"/>
      <c r="AUP52" s="115"/>
      <c r="AUQ52" s="115"/>
      <c r="AUR52" s="115"/>
      <c r="AUS52" s="115"/>
      <c r="AUT52" s="115"/>
      <c r="AUU52" s="115"/>
      <c r="AUV52" s="115"/>
      <c r="AUW52" s="115"/>
      <c r="AUX52" s="115"/>
      <c r="AUY52" s="115"/>
      <c r="AUZ52" s="115"/>
      <c r="AVA52" s="115"/>
      <c r="AVB52" s="115"/>
      <c r="AVC52" s="115"/>
      <c r="AVD52" s="115"/>
      <c r="AVE52" s="115"/>
      <c r="AVF52" s="115"/>
      <c r="AVG52" s="115"/>
      <c r="AVH52" s="115"/>
      <c r="AVI52" s="115"/>
      <c r="AVJ52" s="115"/>
      <c r="AVK52" s="115"/>
      <c r="AVL52" s="115"/>
      <c r="AVM52" s="115"/>
      <c r="AVN52" s="115"/>
      <c r="AVO52" s="115"/>
      <c r="AVP52" s="115"/>
      <c r="AVQ52" s="115"/>
      <c r="AVR52" s="115"/>
      <c r="AVS52" s="115"/>
      <c r="AVT52" s="115"/>
      <c r="AVU52" s="115"/>
      <c r="AVV52" s="115"/>
      <c r="AVW52" s="115"/>
      <c r="AVX52" s="115"/>
      <c r="AVY52" s="115"/>
      <c r="AVZ52" s="115"/>
      <c r="AWA52" s="115"/>
      <c r="AWB52" s="115"/>
      <c r="AWC52" s="115"/>
      <c r="AWD52" s="115"/>
      <c r="AWE52" s="115"/>
      <c r="AWF52" s="115"/>
      <c r="AWG52" s="115"/>
      <c r="AWH52" s="115"/>
      <c r="AWI52" s="115"/>
      <c r="AWJ52" s="115"/>
      <c r="AWK52" s="115"/>
      <c r="AWL52" s="115"/>
      <c r="AWM52" s="115"/>
      <c r="AWN52" s="115"/>
      <c r="AWO52" s="115"/>
      <c r="AWP52" s="115"/>
      <c r="AWQ52" s="115"/>
      <c r="AWR52" s="115"/>
      <c r="AWS52" s="115"/>
      <c r="AWT52" s="115"/>
      <c r="AWU52" s="115"/>
      <c r="AWV52" s="115"/>
      <c r="AWW52" s="115"/>
      <c r="AWX52" s="115"/>
      <c r="AWY52" s="115"/>
      <c r="AWZ52" s="115"/>
      <c r="AXA52" s="115"/>
      <c r="AXB52" s="115"/>
      <c r="AXC52" s="115"/>
      <c r="AXD52" s="115"/>
      <c r="AXE52" s="115"/>
      <c r="AXF52" s="115"/>
      <c r="AXG52" s="115"/>
      <c r="AXH52" s="115"/>
      <c r="AXI52" s="115"/>
      <c r="AXJ52" s="115"/>
      <c r="AXK52" s="115"/>
      <c r="AXL52" s="115"/>
      <c r="AXM52" s="115"/>
      <c r="AXN52" s="115"/>
      <c r="AXO52" s="115"/>
      <c r="AXP52" s="115"/>
      <c r="AXQ52" s="115"/>
      <c r="AXR52" s="115"/>
      <c r="AXS52" s="115"/>
      <c r="AXT52" s="115"/>
      <c r="AXU52" s="115"/>
      <c r="AXV52" s="115"/>
      <c r="AXW52" s="115"/>
      <c r="AXX52" s="115"/>
      <c r="AXY52" s="115"/>
      <c r="AXZ52" s="115"/>
      <c r="AYA52" s="115"/>
      <c r="AYB52" s="115"/>
      <c r="AYC52" s="115"/>
      <c r="AYD52" s="115"/>
      <c r="AYE52" s="115"/>
      <c r="AYF52" s="115"/>
      <c r="AYG52" s="115"/>
      <c r="AYH52" s="115"/>
      <c r="AYI52" s="115"/>
      <c r="AYJ52" s="115"/>
      <c r="AYK52" s="115"/>
      <c r="AYL52" s="115"/>
      <c r="AYM52" s="115"/>
      <c r="AYN52" s="115"/>
      <c r="AYO52" s="115"/>
      <c r="AYP52" s="115"/>
      <c r="AYQ52" s="115"/>
      <c r="AYR52" s="115"/>
      <c r="AYS52" s="115"/>
      <c r="AYT52" s="115"/>
      <c r="AYU52" s="115"/>
      <c r="AYV52" s="115"/>
      <c r="AYW52" s="115"/>
      <c r="AYX52" s="115"/>
      <c r="AYY52" s="115"/>
      <c r="AYZ52" s="115"/>
      <c r="AZA52" s="115"/>
      <c r="AZB52" s="115"/>
      <c r="AZC52" s="115"/>
      <c r="AZD52" s="115"/>
      <c r="AZE52" s="115"/>
      <c r="AZF52" s="115"/>
      <c r="AZG52" s="115"/>
      <c r="AZH52" s="115"/>
      <c r="AZI52" s="115"/>
      <c r="AZJ52" s="115"/>
      <c r="AZK52" s="115"/>
      <c r="AZL52" s="115"/>
      <c r="AZM52" s="115"/>
      <c r="AZN52" s="115"/>
      <c r="AZO52" s="115"/>
      <c r="AZP52" s="115"/>
      <c r="AZQ52" s="115"/>
      <c r="AZR52" s="115"/>
      <c r="AZS52" s="115"/>
      <c r="AZT52" s="115"/>
      <c r="AZU52" s="115"/>
      <c r="AZV52" s="115"/>
      <c r="AZW52" s="115"/>
      <c r="AZX52" s="115"/>
      <c r="AZY52" s="115"/>
      <c r="AZZ52" s="115"/>
      <c r="BAA52" s="115"/>
      <c r="BAB52" s="115"/>
      <c r="BAC52" s="115"/>
      <c r="BAD52" s="115"/>
      <c r="BAE52" s="115"/>
      <c r="BAF52" s="115"/>
      <c r="BAG52" s="115"/>
      <c r="BAH52" s="115"/>
      <c r="BAI52" s="115"/>
      <c r="BAJ52" s="115"/>
      <c r="BAK52" s="115"/>
      <c r="BAL52" s="115"/>
      <c r="BAM52" s="115"/>
      <c r="BAN52" s="115"/>
      <c r="BAO52" s="115"/>
      <c r="BAP52" s="115"/>
      <c r="BAQ52" s="115"/>
      <c r="BAR52" s="115"/>
      <c r="BAS52" s="115"/>
      <c r="BAT52" s="115"/>
      <c r="BAU52" s="115"/>
      <c r="BAV52" s="115"/>
      <c r="BAW52" s="115"/>
      <c r="BAX52" s="115"/>
      <c r="BAY52" s="115"/>
      <c r="BAZ52" s="115"/>
      <c r="BBA52" s="115"/>
      <c r="BBB52" s="115"/>
      <c r="BBC52" s="115"/>
      <c r="BBD52" s="115"/>
      <c r="BBE52" s="115"/>
      <c r="BBF52" s="115"/>
      <c r="BBG52" s="115"/>
      <c r="BBH52" s="115"/>
      <c r="BBI52" s="115"/>
      <c r="BBJ52" s="115"/>
      <c r="BBK52" s="115"/>
      <c r="BBL52" s="115"/>
      <c r="BBM52" s="115"/>
      <c r="BBN52" s="115"/>
      <c r="BBO52" s="115"/>
      <c r="BBP52" s="115"/>
      <c r="BBQ52" s="115"/>
      <c r="BBR52" s="115"/>
      <c r="BBS52" s="115"/>
      <c r="BBT52" s="115"/>
      <c r="BBU52" s="115"/>
      <c r="BBV52" s="115"/>
      <c r="BBW52" s="115"/>
      <c r="BBX52" s="115"/>
      <c r="BBY52" s="115"/>
      <c r="BBZ52" s="115"/>
      <c r="BCA52" s="115"/>
      <c r="BCB52" s="115"/>
      <c r="BCC52" s="115"/>
      <c r="BCD52" s="115"/>
      <c r="BCE52" s="115"/>
      <c r="BCF52" s="115"/>
      <c r="BCG52" s="115"/>
      <c r="BCH52" s="115"/>
      <c r="BCI52" s="115"/>
      <c r="BCJ52" s="115"/>
      <c r="BCK52" s="115"/>
      <c r="BCL52" s="115"/>
      <c r="BCM52" s="115"/>
      <c r="BCN52" s="115"/>
      <c r="BCO52" s="115"/>
      <c r="BCP52" s="115"/>
      <c r="BCQ52" s="115"/>
      <c r="BCR52" s="115"/>
      <c r="BCS52" s="115"/>
      <c r="BCT52" s="115"/>
      <c r="BCU52" s="115"/>
      <c r="BCV52" s="115"/>
      <c r="BCW52" s="115"/>
      <c r="BCX52" s="115"/>
      <c r="BCY52" s="115"/>
      <c r="BCZ52" s="115"/>
      <c r="BDA52" s="115"/>
      <c r="BDB52" s="115"/>
      <c r="BDC52" s="115"/>
      <c r="BDD52" s="115"/>
      <c r="BDE52" s="115"/>
      <c r="BDF52" s="115"/>
      <c r="BDG52" s="115"/>
      <c r="BDH52" s="115"/>
      <c r="BDI52" s="115"/>
      <c r="BDJ52" s="115"/>
      <c r="BDK52" s="115"/>
      <c r="BDL52" s="115"/>
      <c r="BDM52" s="115"/>
      <c r="BDN52" s="115"/>
      <c r="BDO52" s="115"/>
      <c r="BDP52" s="115"/>
      <c r="BDQ52" s="115"/>
      <c r="BDR52" s="115"/>
      <c r="BDS52" s="115"/>
      <c r="BDT52" s="115"/>
      <c r="BDU52" s="115"/>
      <c r="BDV52" s="115"/>
      <c r="BDW52" s="115"/>
      <c r="BDX52" s="115"/>
      <c r="BDY52" s="115"/>
      <c r="BDZ52" s="115"/>
      <c r="BEA52" s="115"/>
      <c r="BEB52" s="115"/>
      <c r="BEC52" s="115"/>
      <c r="BED52" s="115"/>
      <c r="BEE52" s="115"/>
      <c r="BEF52" s="115"/>
      <c r="BEG52" s="115"/>
      <c r="BEH52" s="115"/>
      <c r="BEI52" s="115"/>
      <c r="BEJ52" s="115"/>
      <c r="BEK52" s="115"/>
      <c r="BEL52" s="115"/>
      <c r="BEM52" s="115"/>
      <c r="BEN52" s="115"/>
      <c r="BEO52" s="115"/>
      <c r="BEP52" s="115"/>
      <c r="BEQ52" s="115"/>
      <c r="BER52" s="115"/>
      <c r="BES52" s="115"/>
      <c r="BET52" s="115"/>
      <c r="BEU52" s="115"/>
      <c r="BEV52" s="115"/>
      <c r="BEW52" s="115"/>
      <c r="BEX52" s="115"/>
      <c r="BEY52" s="115"/>
      <c r="BEZ52" s="115"/>
      <c r="BFA52" s="115"/>
      <c r="BFB52" s="115"/>
      <c r="BFC52" s="115"/>
      <c r="BFD52" s="115"/>
      <c r="BFE52" s="115"/>
      <c r="BFF52" s="115"/>
      <c r="BFG52" s="115"/>
      <c r="BFH52" s="115"/>
      <c r="BFI52" s="115"/>
      <c r="BFJ52" s="115"/>
      <c r="BFK52" s="115"/>
      <c r="BFL52" s="115"/>
      <c r="BFM52" s="115"/>
      <c r="BFN52" s="115"/>
      <c r="BFO52" s="115"/>
      <c r="BFP52" s="115"/>
      <c r="BFQ52" s="115"/>
      <c r="BFR52" s="115"/>
      <c r="BFS52" s="115"/>
      <c r="BFT52" s="115"/>
      <c r="BFU52" s="115"/>
      <c r="BFV52" s="115"/>
      <c r="BFW52" s="115"/>
      <c r="BFX52" s="115"/>
      <c r="BFY52" s="115"/>
      <c r="BFZ52" s="115"/>
      <c r="BGA52" s="115"/>
      <c r="BGB52" s="115"/>
      <c r="BGC52" s="115"/>
      <c r="BGD52" s="115"/>
      <c r="BGE52" s="115"/>
      <c r="BGF52" s="115"/>
      <c r="BGG52" s="115"/>
      <c r="BGH52" s="115"/>
      <c r="BGI52" s="115"/>
      <c r="BGJ52" s="115"/>
      <c r="BGK52" s="115"/>
      <c r="BGL52" s="115"/>
      <c r="BGM52" s="115"/>
      <c r="BGN52" s="115"/>
      <c r="BGO52" s="115"/>
      <c r="BGP52" s="115"/>
      <c r="BGQ52" s="115"/>
      <c r="BGR52" s="115"/>
      <c r="BGS52" s="115"/>
      <c r="BGT52" s="115"/>
      <c r="BGU52" s="115"/>
      <c r="BGV52" s="115"/>
      <c r="BGW52" s="115"/>
      <c r="BGX52" s="115"/>
      <c r="BGY52" s="115"/>
      <c r="BGZ52" s="115"/>
      <c r="BHA52" s="115"/>
      <c r="BHB52" s="115"/>
      <c r="BHC52" s="115"/>
      <c r="BHD52" s="115"/>
      <c r="BHE52" s="115"/>
      <c r="BHF52" s="115"/>
      <c r="BHG52" s="115"/>
      <c r="BHH52" s="115"/>
      <c r="BHI52" s="115"/>
      <c r="BHJ52" s="115"/>
      <c r="BHK52" s="115"/>
      <c r="BHL52" s="115"/>
      <c r="BHM52" s="115"/>
      <c r="BHN52" s="115"/>
      <c r="BHO52" s="115"/>
      <c r="BHP52" s="115"/>
      <c r="BHQ52" s="115"/>
      <c r="BHR52" s="115"/>
      <c r="BHS52" s="115"/>
      <c r="BHT52" s="115"/>
      <c r="BHU52" s="115"/>
      <c r="BHV52" s="115"/>
      <c r="BHW52" s="115"/>
      <c r="BHX52" s="115"/>
      <c r="BHY52" s="115"/>
      <c r="BHZ52" s="115"/>
      <c r="BIA52" s="115"/>
      <c r="BIB52" s="115"/>
      <c r="BIC52" s="115"/>
      <c r="BID52" s="115"/>
      <c r="BIE52" s="115"/>
      <c r="BIF52" s="115"/>
      <c r="BIG52" s="115"/>
      <c r="BIH52" s="115"/>
      <c r="BII52" s="115"/>
      <c r="BIJ52" s="115"/>
      <c r="BIK52" s="115"/>
      <c r="BIL52" s="115"/>
      <c r="BIM52" s="115"/>
      <c r="BIN52" s="115"/>
      <c r="BIO52" s="115"/>
      <c r="BIP52" s="115"/>
      <c r="BIQ52" s="115"/>
      <c r="BIR52" s="115"/>
      <c r="BIS52" s="115"/>
      <c r="BIT52" s="115"/>
      <c r="BIU52" s="115"/>
      <c r="BIV52" s="115"/>
      <c r="BIW52" s="115"/>
      <c r="BIX52" s="115"/>
      <c r="BIY52" s="115"/>
      <c r="BIZ52" s="115"/>
      <c r="BJA52" s="115"/>
      <c r="BJB52" s="115"/>
      <c r="BJC52" s="115"/>
      <c r="BJD52" s="115"/>
      <c r="BJE52" s="115"/>
      <c r="BJF52" s="115"/>
      <c r="BJG52" s="115"/>
      <c r="BJH52" s="115"/>
      <c r="BJI52" s="115"/>
      <c r="BJJ52" s="115"/>
      <c r="BJK52" s="115"/>
      <c r="BJL52" s="115"/>
      <c r="BJM52" s="115"/>
      <c r="BJN52" s="115"/>
      <c r="BJO52" s="115"/>
      <c r="BJP52" s="115"/>
      <c r="BJQ52" s="115"/>
      <c r="BJR52" s="115"/>
      <c r="BJS52" s="115"/>
      <c r="BJT52" s="115"/>
      <c r="BJU52" s="115"/>
      <c r="BJV52" s="115"/>
      <c r="BJW52" s="115"/>
      <c r="BJX52" s="115"/>
      <c r="BJY52" s="115"/>
      <c r="BJZ52" s="115"/>
      <c r="BKA52" s="115"/>
      <c r="BKB52" s="115"/>
      <c r="BKC52" s="115"/>
      <c r="BKD52" s="115"/>
      <c r="BKE52" s="115"/>
      <c r="BKF52" s="115"/>
      <c r="BKG52" s="115"/>
      <c r="BKH52" s="115"/>
      <c r="BKI52" s="115"/>
      <c r="BKJ52" s="115"/>
      <c r="BKK52" s="115"/>
      <c r="BKL52" s="115"/>
      <c r="BKM52" s="115"/>
      <c r="BKN52" s="115"/>
      <c r="BKO52" s="115"/>
      <c r="BKP52" s="115"/>
      <c r="BKQ52" s="115"/>
      <c r="BKR52" s="115"/>
      <c r="BKS52" s="115"/>
      <c r="BKT52" s="115"/>
      <c r="BKU52" s="115"/>
      <c r="BKV52" s="115"/>
      <c r="BKW52" s="115"/>
      <c r="BKX52" s="115"/>
      <c r="BKY52" s="115"/>
      <c r="BKZ52" s="115"/>
      <c r="BLA52" s="115"/>
      <c r="BLB52" s="115"/>
      <c r="BLC52" s="115"/>
      <c r="BLD52" s="115"/>
      <c r="BLE52" s="115"/>
      <c r="BLF52" s="115"/>
      <c r="BLG52" s="115"/>
      <c r="BLH52" s="115"/>
      <c r="BLI52" s="115"/>
      <c r="BLJ52" s="115"/>
      <c r="BLK52" s="115"/>
      <c r="BLL52" s="115"/>
      <c r="BLM52" s="115"/>
      <c r="BLN52" s="115"/>
      <c r="BLO52" s="115"/>
      <c r="BLP52" s="115"/>
      <c r="BLQ52" s="115"/>
      <c r="BLR52" s="115"/>
      <c r="BLS52" s="115"/>
      <c r="BLT52" s="115"/>
      <c r="BLU52" s="115"/>
      <c r="BLV52" s="115"/>
      <c r="BLW52" s="115"/>
      <c r="BLX52" s="115"/>
      <c r="BLY52" s="115"/>
      <c r="BLZ52" s="115"/>
      <c r="BMA52" s="115"/>
      <c r="BMB52" s="115"/>
      <c r="BMC52" s="115"/>
      <c r="BMD52" s="115"/>
      <c r="BME52" s="115"/>
      <c r="BMF52" s="115"/>
      <c r="BMG52" s="115"/>
      <c r="BMH52" s="115"/>
      <c r="BMI52" s="115"/>
      <c r="BMJ52" s="115"/>
      <c r="BMK52" s="115"/>
      <c r="BML52" s="115"/>
      <c r="BMM52" s="115"/>
      <c r="BMN52" s="115"/>
      <c r="BMO52" s="115"/>
      <c r="BMP52" s="115"/>
      <c r="BMQ52" s="115"/>
      <c r="BMR52" s="115"/>
      <c r="BMS52" s="115"/>
      <c r="BMT52" s="115"/>
      <c r="BMU52" s="115"/>
      <c r="BMV52" s="115"/>
      <c r="BMW52" s="115"/>
      <c r="BMX52" s="115"/>
      <c r="BMY52" s="115"/>
      <c r="BMZ52" s="115"/>
      <c r="BNA52" s="115"/>
      <c r="BNB52" s="115"/>
      <c r="BNC52" s="115"/>
      <c r="BND52" s="115"/>
      <c r="BNE52" s="115"/>
      <c r="BNF52" s="115"/>
      <c r="BNG52" s="115"/>
      <c r="BNH52" s="115"/>
      <c r="BNI52" s="115"/>
      <c r="BNJ52" s="115"/>
      <c r="BNK52" s="115"/>
      <c r="BNL52" s="115"/>
      <c r="BNM52" s="115"/>
      <c r="BNN52" s="115"/>
      <c r="BNO52" s="115"/>
      <c r="BNP52" s="115"/>
      <c r="BNQ52" s="115"/>
      <c r="BNR52" s="115"/>
      <c r="BNS52" s="115"/>
      <c r="BNT52" s="115"/>
      <c r="BNU52" s="115"/>
      <c r="BNV52" s="115"/>
      <c r="BNW52" s="115"/>
      <c r="BNX52" s="115"/>
      <c r="BNY52" s="115"/>
      <c r="BNZ52" s="115"/>
      <c r="BOA52" s="115"/>
      <c r="BOB52" s="115"/>
      <c r="BOC52" s="115"/>
      <c r="BOD52" s="115"/>
      <c r="BOE52" s="115"/>
      <c r="BOF52" s="115"/>
      <c r="BOG52" s="115"/>
      <c r="BOH52" s="115"/>
      <c r="BOI52" s="115"/>
      <c r="BOJ52" s="115"/>
      <c r="BOK52" s="115"/>
      <c r="BOL52" s="115"/>
      <c r="BOM52" s="115"/>
      <c r="BON52" s="115"/>
      <c r="BOO52" s="115"/>
      <c r="BOP52" s="115"/>
      <c r="BOQ52" s="115"/>
      <c r="BOR52" s="115"/>
      <c r="BOS52" s="115"/>
      <c r="BOT52" s="115"/>
      <c r="BOU52" s="115"/>
      <c r="BOV52" s="115"/>
      <c r="BOW52" s="115"/>
      <c r="BOX52" s="115"/>
      <c r="BOY52" s="115"/>
      <c r="BOZ52" s="115"/>
      <c r="BPA52" s="115"/>
      <c r="BPB52" s="115"/>
      <c r="BPC52" s="115"/>
      <c r="BPD52" s="115"/>
      <c r="BPE52" s="115"/>
      <c r="BPF52" s="115"/>
      <c r="BPG52" s="115"/>
      <c r="BPH52" s="115"/>
      <c r="BPI52" s="115"/>
      <c r="BPJ52" s="115"/>
      <c r="BPK52" s="115"/>
      <c r="BPL52" s="115"/>
      <c r="BPM52" s="115"/>
      <c r="BPN52" s="115"/>
      <c r="BPO52" s="115"/>
      <c r="BPP52" s="115"/>
      <c r="BPQ52" s="115"/>
      <c r="BPR52" s="115"/>
      <c r="BPS52" s="115"/>
      <c r="BPT52" s="115"/>
      <c r="BPU52" s="115"/>
      <c r="BPV52" s="115"/>
      <c r="BPW52" s="115"/>
      <c r="BPX52" s="115"/>
      <c r="BPY52" s="115"/>
      <c r="BPZ52" s="115"/>
      <c r="BQA52" s="115"/>
      <c r="BQB52" s="115"/>
      <c r="BQC52" s="115"/>
      <c r="BQD52" s="115"/>
      <c r="BQE52" s="115"/>
      <c r="BQF52" s="115"/>
      <c r="BQG52" s="115"/>
      <c r="BQH52" s="115"/>
      <c r="BQI52" s="115"/>
      <c r="BQJ52" s="115"/>
      <c r="BQK52" s="115"/>
      <c r="BQL52" s="115"/>
      <c r="BQM52" s="115"/>
      <c r="BQN52" s="115"/>
      <c r="BQO52" s="115"/>
      <c r="BQP52" s="115"/>
      <c r="BQQ52" s="115"/>
      <c r="BQR52" s="115"/>
      <c r="BQS52" s="115"/>
      <c r="BQT52" s="115"/>
      <c r="BQU52" s="115"/>
      <c r="BQV52" s="115"/>
      <c r="BQW52" s="115"/>
      <c r="BQX52" s="115"/>
      <c r="BQY52" s="115"/>
      <c r="BQZ52" s="115"/>
      <c r="BRA52" s="115"/>
      <c r="BRB52" s="115"/>
      <c r="BRC52" s="115"/>
      <c r="BRD52" s="115"/>
      <c r="BRE52" s="115"/>
      <c r="BRF52" s="115"/>
      <c r="BRG52" s="115"/>
      <c r="BRH52" s="115"/>
      <c r="BRI52" s="115"/>
      <c r="BRJ52" s="115"/>
      <c r="BRK52" s="115"/>
      <c r="BRL52" s="115"/>
      <c r="BRM52" s="115"/>
      <c r="BRN52" s="115"/>
      <c r="BRO52" s="115"/>
      <c r="BRP52" s="115"/>
      <c r="BRQ52" s="115"/>
      <c r="BRR52" s="115"/>
      <c r="BRS52" s="115"/>
      <c r="BRT52" s="115"/>
      <c r="BRU52" s="115"/>
      <c r="BRV52" s="115"/>
      <c r="BRW52" s="115"/>
      <c r="BRX52" s="115"/>
      <c r="BRY52" s="115"/>
      <c r="BRZ52" s="115"/>
      <c r="BSA52" s="115"/>
      <c r="BSB52" s="115"/>
      <c r="BSC52" s="115"/>
      <c r="BSD52" s="115"/>
      <c r="BSE52" s="115"/>
      <c r="BSF52" s="115"/>
      <c r="BSG52" s="115"/>
      <c r="BSH52" s="115"/>
      <c r="BSI52" s="115"/>
      <c r="BSJ52" s="115"/>
      <c r="BSK52" s="115"/>
      <c r="BSL52" s="115"/>
      <c r="BSM52" s="115"/>
      <c r="BSN52" s="115"/>
      <c r="BSO52" s="115"/>
      <c r="BSP52" s="115"/>
      <c r="BSQ52" s="115"/>
      <c r="BSR52" s="115"/>
      <c r="BSS52" s="115"/>
      <c r="BST52" s="115"/>
      <c r="BSU52" s="115"/>
      <c r="BSV52" s="115"/>
      <c r="BSW52" s="115"/>
      <c r="BSX52" s="115"/>
      <c r="BSY52" s="115"/>
      <c r="BSZ52" s="115"/>
      <c r="BTA52" s="115"/>
      <c r="BTB52" s="115"/>
      <c r="BTC52" s="115"/>
      <c r="BTD52" s="115"/>
      <c r="BTE52" s="115"/>
      <c r="BTF52" s="115"/>
      <c r="BTG52" s="115"/>
      <c r="BTH52" s="115"/>
      <c r="BTI52" s="115"/>
      <c r="BTJ52" s="115"/>
      <c r="BTK52" s="115"/>
      <c r="BTL52" s="115"/>
      <c r="BTM52" s="115"/>
      <c r="BTN52" s="115"/>
      <c r="BTO52" s="115"/>
      <c r="BTP52" s="115"/>
      <c r="BTQ52" s="115"/>
      <c r="BTR52" s="115"/>
      <c r="BTS52" s="115"/>
      <c r="BTT52" s="115"/>
      <c r="BTU52" s="115"/>
      <c r="BTV52" s="115"/>
      <c r="BTW52" s="115"/>
      <c r="BTX52" s="115"/>
      <c r="BTY52" s="115"/>
      <c r="BTZ52" s="115"/>
      <c r="BUA52" s="115"/>
      <c r="BUB52" s="115"/>
      <c r="BUC52" s="115"/>
      <c r="BUD52" s="115"/>
      <c r="BUE52" s="115"/>
      <c r="BUF52" s="115"/>
      <c r="BUG52" s="115"/>
      <c r="BUH52" s="115"/>
      <c r="BUI52" s="115"/>
      <c r="BUJ52" s="115"/>
      <c r="BUK52" s="115"/>
      <c r="BUL52" s="115"/>
      <c r="BUM52" s="115"/>
      <c r="BUN52" s="115"/>
      <c r="BUO52" s="115"/>
      <c r="BUP52" s="115"/>
      <c r="BUQ52" s="115"/>
      <c r="BUR52" s="115"/>
      <c r="BUS52" s="115"/>
      <c r="BUT52" s="115"/>
      <c r="BUU52" s="115"/>
      <c r="BUV52" s="115"/>
      <c r="BUW52" s="115"/>
      <c r="BUX52" s="115"/>
      <c r="BUY52" s="115"/>
      <c r="BUZ52" s="115"/>
      <c r="BVA52" s="115"/>
      <c r="BVB52" s="115"/>
      <c r="BVC52" s="115"/>
      <c r="BVD52" s="115"/>
      <c r="BVE52" s="115"/>
      <c r="BVF52" s="115"/>
      <c r="BVG52" s="115"/>
      <c r="BVH52" s="115"/>
      <c r="BVI52" s="115"/>
      <c r="BVJ52" s="115"/>
      <c r="BVK52" s="115"/>
      <c r="BVL52" s="115"/>
      <c r="BVM52" s="115"/>
      <c r="BVN52" s="115"/>
      <c r="BVO52" s="115"/>
      <c r="BVP52" s="115"/>
      <c r="BVQ52" s="115"/>
      <c r="BVR52" s="115"/>
      <c r="BVS52" s="115"/>
      <c r="BVT52" s="115"/>
      <c r="BVU52" s="115"/>
      <c r="BVV52" s="115"/>
      <c r="BVW52" s="115"/>
      <c r="BVX52" s="115"/>
      <c r="BVY52" s="115"/>
      <c r="BVZ52" s="115"/>
      <c r="BWA52" s="115"/>
      <c r="BWB52" s="115"/>
      <c r="BWC52" s="115"/>
      <c r="BWD52" s="115"/>
      <c r="BWE52" s="115"/>
      <c r="BWF52" s="115"/>
      <c r="BWG52" s="115"/>
      <c r="BWH52" s="115"/>
      <c r="BWI52" s="115"/>
      <c r="BWJ52" s="115"/>
      <c r="BWK52" s="115"/>
      <c r="BWL52" s="115"/>
      <c r="BWM52" s="115"/>
      <c r="BWN52" s="115"/>
      <c r="BWO52" s="115"/>
      <c r="BWP52" s="115"/>
      <c r="BWQ52" s="115"/>
      <c r="BWR52" s="115"/>
      <c r="BWS52" s="115"/>
      <c r="BWT52" s="115"/>
      <c r="BWU52" s="115"/>
      <c r="BWV52" s="115"/>
      <c r="BWW52" s="115"/>
      <c r="BWX52" s="115"/>
      <c r="BWY52" s="115"/>
      <c r="BWZ52" s="115"/>
      <c r="BXA52" s="115"/>
      <c r="BXB52" s="115"/>
      <c r="BXC52" s="115"/>
      <c r="BXD52" s="115"/>
      <c r="BXE52" s="115"/>
      <c r="BXF52" s="115"/>
      <c r="BXG52" s="115"/>
      <c r="BXH52" s="115"/>
      <c r="BXI52" s="115"/>
      <c r="BXJ52" s="115"/>
      <c r="BXK52" s="115"/>
      <c r="BXL52" s="115"/>
      <c r="BXM52" s="115"/>
      <c r="BXN52" s="115"/>
      <c r="BXO52" s="115"/>
      <c r="BXP52" s="115"/>
      <c r="BXQ52" s="115"/>
      <c r="BXR52" s="115"/>
      <c r="BXS52" s="115"/>
      <c r="BXT52" s="115"/>
      <c r="BXU52" s="115"/>
      <c r="BXV52" s="115"/>
      <c r="BXW52" s="115"/>
      <c r="BXX52" s="115"/>
      <c r="BXY52" s="115"/>
      <c r="BXZ52" s="115"/>
      <c r="BYA52" s="115"/>
      <c r="BYB52" s="115"/>
      <c r="BYC52" s="115"/>
      <c r="BYD52" s="115"/>
      <c r="BYE52" s="115"/>
      <c r="BYF52" s="115"/>
      <c r="BYG52" s="115"/>
      <c r="BYH52" s="115"/>
      <c r="BYI52" s="115"/>
      <c r="BYJ52" s="115"/>
      <c r="BYK52" s="115"/>
      <c r="BYL52" s="115"/>
      <c r="BYM52" s="115"/>
      <c r="BYN52" s="115"/>
      <c r="BYO52" s="115"/>
      <c r="BYP52" s="115"/>
      <c r="BYQ52" s="115"/>
      <c r="BYR52" s="115"/>
      <c r="BYS52" s="115"/>
      <c r="BYT52" s="115"/>
      <c r="BYU52" s="115"/>
      <c r="BYV52" s="115"/>
      <c r="BYW52" s="115"/>
      <c r="BYX52" s="115"/>
      <c r="BYY52" s="115"/>
      <c r="BYZ52" s="115"/>
      <c r="BZA52" s="115"/>
      <c r="BZB52" s="115"/>
      <c r="BZC52" s="115"/>
      <c r="BZD52" s="115"/>
      <c r="BZE52" s="115"/>
      <c r="BZF52" s="115"/>
      <c r="BZG52" s="115"/>
      <c r="BZH52" s="115"/>
      <c r="BZI52" s="115"/>
      <c r="BZJ52" s="115"/>
      <c r="BZK52" s="115"/>
      <c r="BZL52" s="115"/>
      <c r="BZM52" s="115"/>
      <c r="BZN52" s="115"/>
      <c r="BZO52" s="115"/>
      <c r="BZP52" s="115"/>
      <c r="BZQ52" s="115"/>
      <c r="BZR52" s="115"/>
      <c r="BZS52" s="115"/>
      <c r="BZT52" s="115"/>
      <c r="BZU52" s="115"/>
      <c r="BZV52" s="115"/>
      <c r="BZW52" s="115"/>
      <c r="BZX52" s="115"/>
      <c r="BZY52" s="115"/>
      <c r="BZZ52" s="115"/>
      <c r="CAA52" s="115"/>
      <c r="CAB52" s="115"/>
      <c r="CAC52" s="115"/>
      <c r="CAD52" s="115"/>
      <c r="CAE52" s="115"/>
      <c r="CAF52" s="115"/>
      <c r="CAG52" s="115"/>
      <c r="CAH52" s="115"/>
      <c r="CAI52" s="115"/>
      <c r="CAJ52" s="115"/>
      <c r="CAK52" s="115"/>
      <c r="CAL52" s="115"/>
      <c r="CAM52" s="115"/>
      <c r="CAN52" s="115"/>
      <c r="CAO52" s="115"/>
      <c r="CAP52" s="115"/>
      <c r="CAQ52" s="115"/>
      <c r="CAR52" s="115"/>
      <c r="CAS52" s="115"/>
      <c r="CAT52" s="115"/>
      <c r="CAU52" s="115"/>
      <c r="CAV52" s="115"/>
      <c r="CAW52" s="115"/>
      <c r="CAX52" s="115"/>
      <c r="CAY52" s="115"/>
      <c r="CAZ52" s="115"/>
      <c r="CBA52" s="115"/>
      <c r="CBB52" s="115"/>
      <c r="CBC52" s="115"/>
      <c r="CBD52" s="115"/>
      <c r="CBE52" s="115"/>
      <c r="CBF52" s="115"/>
      <c r="CBG52" s="115"/>
      <c r="CBH52" s="115"/>
      <c r="CBI52" s="115"/>
      <c r="CBJ52" s="115"/>
      <c r="CBK52" s="115"/>
      <c r="CBL52" s="115"/>
      <c r="CBM52" s="115"/>
      <c r="CBN52" s="115"/>
      <c r="CBO52" s="115"/>
      <c r="CBP52" s="115"/>
      <c r="CBQ52" s="115"/>
      <c r="CBR52" s="115"/>
      <c r="CBS52" s="115"/>
      <c r="CBT52" s="115"/>
      <c r="CBU52" s="115"/>
      <c r="CBV52" s="115"/>
      <c r="CBW52" s="115"/>
      <c r="CBX52" s="115"/>
      <c r="CBY52" s="115"/>
      <c r="CBZ52" s="115"/>
      <c r="CCA52" s="115"/>
      <c r="CCB52" s="115"/>
      <c r="CCC52" s="115"/>
      <c r="CCD52" s="115"/>
      <c r="CCE52" s="115"/>
      <c r="CCF52" s="115"/>
      <c r="CCG52" s="115"/>
      <c r="CCH52" s="115"/>
      <c r="CCI52" s="115"/>
      <c r="CCJ52" s="115"/>
      <c r="CCK52" s="115"/>
      <c r="CCL52" s="115"/>
      <c r="CCM52" s="115"/>
      <c r="CCN52" s="115"/>
      <c r="CCO52" s="115"/>
      <c r="CCP52" s="115"/>
      <c r="CCQ52" s="115"/>
      <c r="CCR52" s="115"/>
      <c r="CCS52" s="115"/>
      <c r="CCT52" s="115"/>
      <c r="CCU52" s="115"/>
      <c r="CCV52" s="115"/>
      <c r="CCW52" s="115"/>
      <c r="CCX52" s="115"/>
      <c r="CCY52" s="115"/>
      <c r="CCZ52" s="115"/>
      <c r="CDA52" s="115"/>
      <c r="CDB52" s="115"/>
      <c r="CDC52" s="115"/>
      <c r="CDD52" s="115"/>
      <c r="CDE52" s="115"/>
      <c r="CDF52" s="115"/>
      <c r="CDG52" s="115"/>
      <c r="CDH52" s="115"/>
      <c r="CDI52" s="115"/>
      <c r="CDJ52" s="115"/>
      <c r="CDK52" s="115"/>
      <c r="CDL52" s="115"/>
      <c r="CDM52" s="115"/>
      <c r="CDN52" s="115"/>
      <c r="CDO52" s="115"/>
      <c r="CDP52" s="115"/>
      <c r="CDQ52" s="115"/>
      <c r="CDR52" s="115"/>
      <c r="CDS52" s="115"/>
      <c r="CDT52" s="115"/>
      <c r="CDU52" s="115"/>
      <c r="CDV52" s="115"/>
      <c r="CDW52" s="115"/>
      <c r="CDX52" s="115"/>
      <c r="CDY52" s="115"/>
      <c r="CDZ52" s="115"/>
      <c r="CEA52" s="115"/>
      <c r="CEB52" s="115"/>
      <c r="CEC52" s="115"/>
      <c r="CED52" s="115"/>
      <c r="CEE52" s="115"/>
      <c r="CEF52" s="115"/>
      <c r="CEG52" s="115"/>
      <c r="CEH52" s="115"/>
      <c r="CEI52" s="115"/>
      <c r="CEJ52" s="115"/>
      <c r="CEK52" s="115"/>
      <c r="CEL52" s="115"/>
      <c r="CEM52" s="115"/>
      <c r="CEN52" s="115"/>
      <c r="CEO52" s="115"/>
      <c r="CEP52" s="115"/>
      <c r="CEQ52" s="115"/>
      <c r="CER52" s="115"/>
      <c r="CES52" s="115"/>
      <c r="CET52" s="115"/>
      <c r="CEU52" s="115"/>
      <c r="CEV52" s="115"/>
      <c r="CEW52" s="115"/>
      <c r="CEX52" s="115"/>
      <c r="CEY52" s="115"/>
      <c r="CEZ52" s="115"/>
      <c r="CFA52" s="115"/>
      <c r="CFB52" s="115"/>
      <c r="CFC52" s="115"/>
      <c r="CFD52" s="115"/>
      <c r="CFE52" s="115"/>
      <c r="CFF52" s="115"/>
      <c r="CFG52" s="115"/>
      <c r="CFH52" s="115"/>
      <c r="CFI52" s="115"/>
      <c r="CFJ52" s="115"/>
      <c r="CFK52" s="115"/>
      <c r="CFL52" s="115"/>
      <c r="CFM52" s="115"/>
      <c r="CFN52" s="115"/>
      <c r="CFO52" s="115"/>
      <c r="CFP52" s="115"/>
      <c r="CFQ52" s="115"/>
      <c r="CFR52" s="115"/>
      <c r="CFS52" s="115"/>
      <c r="CFT52" s="115"/>
      <c r="CFU52" s="115"/>
      <c r="CFV52" s="115"/>
      <c r="CFW52" s="115"/>
      <c r="CFX52" s="115"/>
      <c r="CFY52" s="115"/>
      <c r="CFZ52" s="115"/>
      <c r="CGA52" s="115"/>
      <c r="CGB52" s="115"/>
      <c r="CGC52" s="115"/>
      <c r="CGD52" s="115"/>
      <c r="CGE52" s="115"/>
      <c r="CGF52" s="115"/>
      <c r="CGG52" s="115"/>
      <c r="CGH52" s="115"/>
      <c r="CGI52" s="115"/>
      <c r="CGJ52" s="115"/>
      <c r="CGK52" s="115"/>
      <c r="CGL52" s="115"/>
      <c r="CGM52" s="115"/>
      <c r="CGN52" s="115"/>
      <c r="CGO52" s="115"/>
      <c r="CGP52" s="115"/>
      <c r="CGQ52" s="115"/>
      <c r="CGR52" s="115"/>
      <c r="CGS52" s="115"/>
      <c r="CGT52" s="115"/>
      <c r="CGU52" s="115"/>
      <c r="CGV52" s="115"/>
      <c r="CGW52" s="115"/>
      <c r="CGX52" s="115"/>
      <c r="CGY52" s="115"/>
      <c r="CGZ52" s="115"/>
      <c r="CHA52" s="115"/>
      <c r="CHB52" s="115"/>
      <c r="CHC52" s="115"/>
      <c r="CHD52" s="115"/>
      <c r="CHE52" s="115"/>
      <c r="CHF52" s="115"/>
      <c r="CHG52" s="115"/>
      <c r="CHH52" s="115"/>
      <c r="CHI52" s="115"/>
      <c r="CHJ52" s="115"/>
      <c r="CHK52" s="115"/>
      <c r="CHL52" s="115"/>
      <c r="CHM52" s="115"/>
      <c r="CHN52" s="115"/>
      <c r="CHO52" s="115"/>
      <c r="CHP52" s="115"/>
      <c r="CHQ52" s="115"/>
      <c r="CHR52" s="115"/>
      <c r="CHS52" s="115"/>
      <c r="CHT52" s="115"/>
      <c r="CHU52" s="115"/>
      <c r="CHV52" s="115"/>
      <c r="CHW52" s="115"/>
      <c r="CHX52" s="115"/>
      <c r="CHY52" s="115"/>
      <c r="CHZ52" s="115"/>
      <c r="CIA52" s="115"/>
      <c r="CIB52" s="115"/>
      <c r="CIC52" s="115"/>
      <c r="CID52" s="115"/>
      <c r="CIE52" s="115"/>
      <c r="CIF52" s="115"/>
      <c r="CIG52" s="115"/>
      <c r="CIH52" s="115"/>
      <c r="CII52" s="115"/>
      <c r="CIJ52" s="115"/>
      <c r="CIK52" s="115"/>
      <c r="CIL52" s="115"/>
      <c r="CIM52" s="115"/>
      <c r="CIN52" s="115"/>
      <c r="CIO52" s="115"/>
      <c r="CIP52" s="115"/>
      <c r="CIQ52" s="115"/>
      <c r="CIR52" s="115"/>
      <c r="CIS52" s="115"/>
      <c r="CIT52" s="115"/>
      <c r="CIU52" s="115"/>
      <c r="CIV52" s="115"/>
      <c r="CIW52" s="115"/>
      <c r="CIX52" s="115"/>
      <c r="CIY52" s="115"/>
      <c r="CIZ52" s="115"/>
      <c r="CJA52" s="115"/>
      <c r="CJB52" s="115"/>
      <c r="CJC52" s="115"/>
      <c r="CJD52" s="115"/>
      <c r="CJE52" s="115"/>
      <c r="CJF52" s="115"/>
      <c r="CJG52" s="115"/>
      <c r="CJH52" s="115"/>
      <c r="CJI52" s="115"/>
      <c r="CJJ52" s="115"/>
      <c r="CJK52" s="115"/>
      <c r="CJL52" s="115"/>
      <c r="CJM52" s="115"/>
      <c r="CJN52" s="115"/>
      <c r="CJO52" s="115"/>
      <c r="CJP52" s="115"/>
      <c r="CJQ52" s="115"/>
      <c r="CJR52" s="115"/>
      <c r="CJS52" s="115"/>
      <c r="CJT52" s="115"/>
      <c r="CJU52" s="115"/>
      <c r="CJV52" s="115"/>
      <c r="CJW52" s="115"/>
      <c r="CJX52" s="115"/>
      <c r="CJY52" s="115"/>
      <c r="CJZ52" s="115"/>
      <c r="CKA52" s="115"/>
      <c r="CKB52" s="115"/>
      <c r="CKC52" s="115"/>
      <c r="CKD52" s="115"/>
      <c r="CKE52" s="115"/>
      <c r="CKF52" s="115"/>
      <c r="CKG52" s="115"/>
      <c r="CKH52" s="115"/>
      <c r="CKI52" s="115"/>
      <c r="CKJ52" s="115"/>
      <c r="CKK52" s="115"/>
      <c r="CKL52" s="115"/>
      <c r="CKM52" s="115"/>
      <c r="CKN52" s="115"/>
      <c r="CKO52" s="115"/>
      <c r="CKP52" s="115"/>
      <c r="CKQ52" s="115"/>
      <c r="CKR52" s="115"/>
      <c r="CKS52" s="115"/>
      <c r="CKT52" s="115"/>
      <c r="CKU52" s="115"/>
      <c r="CKV52" s="115"/>
      <c r="CKW52" s="115"/>
      <c r="CKX52" s="115"/>
      <c r="CKY52" s="115"/>
      <c r="CKZ52" s="115"/>
      <c r="CLA52" s="115"/>
      <c r="CLB52" s="115"/>
      <c r="CLC52" s="115"/>
      <c r="CLD52" s="115"/>
      <c r="CLE52" s="115"/>
      <c r="CLF52" s="115"/>
      <c r="CLG52" s="115"/>
      <c r="CLH52" s="115"/>
      <c r="CLI52" s="115"/>
      <c r="CLJ52" s="115"/>
      <c r="CLK52" s="115"/>
      <c r="CLL52" s="115"/>
      <c r="CLM52" s="115"/>
      <c r="CLN52" s="115"/>
      <c r="CLO52" s="115"/>
      <c r="CLP52" s="115"/>
      <c r="CLQ52" s="115"/>
      <c r="CLR52" s="115"/>
      <c r="CLS52" s="115"/>
      <c r="CLT52" s="115"/>
      <c r="CLU52" s="115"/>
      <c r="CLV52" s="115"/>
      <c r="CLW52" s="115"/>
      <c r="CLX52" s="115"/>
      <c r="CLY52" s="115"/>
      <c r="CLZ52" s="115"/>
      <c r="CMA52" s="115"/>
      <c r="CMB52" s="115"/>
      <c r="CMC52" s="115"/>
      <c r="CMD52" s="115"/>
      <c r="CME52" s="115"/>
      <c r="CMF52" s="115"/>
      <c r="CMG52" s="115"/>
      <c r="CMH52" s="115"/>
      <c r="CMI52" s="115"/>
      <c r="CMJ52" s="115"/>
      <c r="CMK52" s="115"/>
      <c r="CML52" s="115"/>
      <c r="CMM52" s="115"/>
      <c r="CMN52" s="115"/>
      <c r="CMO52" s="115"/>
      <c r="CMP52" s="115"/>
      <c r="CMQ52" s="115"/>
      <c r="CMR52" s="115"/>
      <c r="CMS52" s="115"/>
      <c r="CMT52" s="115"/>
      <c r="CMU52" s="115"/>
      <c r="CMV52" s="115"/>
      <c r="CMW52" s="115"/>
      <c r="CMX52" s="115"/>
      <c r="CMY52" s="115"/>
      <c r="CMZ52" s="115"/>
      <c r="CNA52" s="115"/>
      <c r="CNB52" s="115"/>
      <c r="CNC52" s="115"/>
      <c r="CND52" s="115"/>
      <c r="CNE52" s="115"/>
      <c r="CNF52" s="115"/>
      <c r="CNG52" s="115"/>
      <c r="CNH52" s="115"/>
      <c r="CNI52" s="115"/>
      <c r="CNJ52" s="115"/>
      <c r="CNK52" s="115"/>
      <c r="CNL52" s="115"/>
      <c r="CNM52" s="115"/>
      <c r="CNN52" s="115"/>
      <c r="CNO52" s="115"/>
      <c r="CNP52" s="115"/>
      <c r="CNQ52" s="115"/>
      <c r="CNR52" s="115"/>
      <c r="CNS52" s="115"/>
      <c r="CNT52" s="115"/>
      <c r="CNU52" s="115"/>
      <c r="CNV52" s="115"/>
      <c r="CNW52" s="115"/>
      <c r="CNX52" s="115"/>
      <c r="CNY52" s="115"/>
      <c r="CNZ52" s="115"/>
      <c r="COA52" s="115"/>
      <c r="COB52" s="115"/>
      <c r="COC52" s="115"/>
      <c r="COD52" s="115"/>
      <c r="COE52" s="115"/>
      <c r="COF52" s="115"/>
      <c r="COG52" s="115"/>
      <c r="COH52" s="115"/>
      <c r="COI52" s="115"/>
      <c r="COJ52" s="115"/>
      <c r="COK52" s="115"/>
      <c r="COL52" s="115"/>
      <c r="COM52" s="115"/>
      <c r="CON52" s="115"/>
      <c r="COO52" s="115"/>
      <c r="COP52" s="115"/>
      <c r="COQ52" s="115"/>
      <c r="COR52" s="115"/>
      <c r="COS52" s="115"/>
      <c r="COT52" s="115"/>
      <c r="COU52" s="115"/>
      <c r="COV52" s="115"/>
      <c r="COW52" s="115"/>
      <c r="COX52" s="115"/>
      <c r="COY52" s="115"/>
      <c r="COZ52" s="115"/>
      <c r="CPA52" s="115"/>
      <c r="CPB52" s="115"/>
      <c r="CPC52" s="115"/>
      <c r="CPD52" s="115"/>
      <c r="CPE52" s="115"/>
      <c r="CPF52" s="115"/>
      <c r="CPG52" s="115"/>
      <c r="CPH52" s="115"/>
      <c r="CPI52" s="115"/>
      <c r="CPJ52" s="115"/>
      <c r="CPK52" s="115"/>
      <c r="CPL52" s="115"/>
      <c r="CPM52" s="115"/>
      <c r="CPN52" s="115"/>
      <c r="CPO52" s="115"/>
      <c r="CPP52" s="115"/>
      <c r="CPQ52" s="115"/>
      <c r="CPR52" s="115"/>
      <c r="CPS52" s="115"/>
      <c r="CPT52" s="115"/>
      <c r="CPU52" s="115"/>
      <c r="CPV52" s="115"/>
      <c r="CPW52" s="115"/>
      <c r="CPX52" s="115"/>
      <c r="CPY52" s="115"/>
      <c r="CPZ52" s="115"/>
      <c r="CQA52" s="115"/>
      <c r="CQB52" s="115"/>
      <c r="CQC52" s="115"/>
      <c r="CQD52" s="115"/>
      <c r="CQE52" s="115"/>
      <c r="CQF52" s="115"/>
      <c r="CQG52" s="115"/>
      <c r="CQH52" s="115"/>
      <c r="CQI52" s="115"/>
      <c r="CQJ52" s="115"/>
      <c r="CQK52" s="115"/>
      <c r="CQL52" s="115"/>
      <c r="CQM52" s="115"/>
      <c r="CQN52" s="115"/>
      <c r="CQO52" s="115"/>
      <c r="CQP52" s="115"/>
      <c r="CQQ52" s="115"/>
      <c r="CQR52" s="115"/>
      <c r="CQS52" s="115"/>
      <c r="CQT52" s="115"/>
      <c r="CQU52" s="115"/>
      <c r="CQV52" s="115"/>
      <c r="CQW52" s="115"/>
      <c r="CQX52" s="115"/>
      <c r="CQY52" s="115"/>
      <c r="CQZ52" s="115"/>
      <c r="CRA52" s="115"/>
      <c r="CRB52" s="115"/>
      <c r="CRC52" s="115"/>
      <c r="CRD52" s="115"/>
      <c r="CRE52" s="115"/>
      <c r="CRF52" s="115"/>
      <c r="CRG52" s="115"/>
      <c r="CRH52" s="115"/>
      <c r="CRI52" s="115"/>
      <c r="CRJ52" s="115"/>
      <c r="CRK52" s="115"/>
      <c r="CRL52" s="115"/>
      <c r="CRM52" s="115"/>
      <c r="CRN52" s="115"/>
      <c r="CRO52" s="115"/>
      <c r="CRP52" s="115"/>
      <c r="CRQ52" s="115"/>
      <c r="CRR52" s="115"/>
      <c r="CRS52" s="115"/>
      <c r="CRT52" s="115"/>
      <c r="CRU52" s="115"/>
      <c r="CRV52" s="115"/>
      <c r="CRW52" s="115"/>
      <c r="CRX52" s="115"/>
      <c r="CRY52" s="115"/>
      <c r="CRZ52" s="115"/>
      <c r="CSA52" s="115"/>
      <c r="CSB52" s="115"/>
      <c r="CSC52" s="115"/>
      <c r="CSD52" s="115"/>
      <c r="CSE52" s="115"/>
      <c r="CSF52" s="115"/>
      <c r="CSG52" s="115"/>
      <c r="CSH52" s="115"/>
      <c r="CSI52" s="115"/>
      <c r="CSJ52" s="115"/>
      <c r="CSK52" s="115"/>
      <c r="CSL52" s="115"/>
      <c r="CSM52" s="115"/>
      <c r="CSN52" s="115"/>
      <c r="CSO52" s="115"/>
      <c r="CSP52" s="115"/>
      <c r="CSQ52" s="115"/>
      <c r="CSR52" s="115"/>
      <c r="CSS52" s="115"/>
      <c r="CST52" s="115"/>
      <c r="CSU52" s="115"/>
      <c r="CSV52" s="115"/>
      <c r="CSW52" s="115"/>
      <c r="CSX52" s="115"/>
      <c r="CSY52" s="115"/>
      <c r="CSZ52" s="115"/>
      <c r="CTA52" s="115"/>
      <c r="CTB52" s="115"/>
      <c r="CTC52" s="115"/>
      <c r="CTD52" s="115"/>
      <c r="CTE52" s="115"/>
      <c r="CTF52" s="115"/>
      <c r="CTG52" s="115"/>
      <c r="CTH52" s="115"/>
      <c r="CTI52" s="115"/>
      <c r="CTJ52" s="115"/>
      <c r="CTK52" s="115"/>
      <c r="CTL52" s="115"/>
      <c r="CTM52" s="115"/>
      <c r="CTN52" s="115"/>
      <c r="CTO52" s="115"/>
      <c r="CTP52" s="115"/>
      <c r="CTQ52" s="115"/>
      <c r="CTR52" s="115"/>
      <c r="CTS52" s="115"/>
      <c r="CTT52" s="115"/>
      <c r="CTU52" s="115"/>
      <c r="CTV52" s="115"/>
      <c r="CTW52" s="115"/>
      <c r="CTX52" s="115"/>
      <c r="CTY52" s="115"/>
      <c r="CTZ52" s="115"/>
      <c r="CUA52" s="115"/>
      <c r="CUB52" s="115"/>
      <c r="CUC52" s="115"/>
      <c r="CUD52" s="115"/>
      <c r="CUE52" s="115"/>
      <c r="CUF52" s="115"/>
      <c r="CUG52" s="115"/>
      <c r="CUH52" s="115"/>
      <c r="CUI52" s="115"/>
      <c r="CUJ52" s="115"/>
      <c r="CUK52" s="115"/>
      <c r="CUL52" s="115"/>
      <c r="CUM52" s="115"/>
      <c r="CUN52" s="115"/>
      <c r="CUO52" s="115"/>
      <c r="CUP52" s="115"/>
      <c r="CUQ52" s="115"/>
      <c r="CUR52" s="115"/>
      <c r="CUS52" s="115"/>
      <c r="CUT52" s="115"/>
      <c r="CUU52" s="115"/>
      <c r="CUV52" s="115"/>
      <c r="CUW52" s="115"/>
      <c r="CUX52" s="115"/>
      <c r="CUY52" s="115"/>
      <c r="CUZ52" s="115"/>
      <c r="CVA52" s="115"/>
      <c r="CVB52" s="115"/>
      <c r="CVC52" s="115"/>
      <c r="CVD52" s="115"/>
      <c r="CVE52" s="115"/>
      <c r="CVF52" s="115"/>
      <c r="CVG52" s="115"/>
      <c r="CVH52" s="115"/>
      <c r="CVI52" s="115"/>
      <c r="CVJ52" s="115"/>
      <c r="CVK52" s="115"/>
      <c r="CVL52" s="115"/>
      <c r="CVM52" s="115"/>
      <c r="CVN52" s="115"/>
      <c r="CVO52" s="115"/>
      <c r="CVP52" s="115"/>
      <c r="CVQ52" s="115"/>
      <c r="CVR52" s="115"/>
      <c r="CVS52" s="115"/>
      <c r="CVT52" s="115"/>
      <c r="CVU52" s="115"/>
      <c r="CVV52" s="115"/>
      <c r="CVW52" s="115"/>
      <c r="CVX52" s="115"/>
      <c r="CVY52" s="115"/>
      <c r="CVZ52" s="115"/>
      <c r="CWA52" s="115"/>
      <c r="CWB52" s="115"/>
      <c r="CWC52" s="115"/>
      <c r="CWD52" s="115"/>
      <c r="CWE52" s="115"/>
      <c r="CWF52" s="115"/>
      <c r="CWG52" s="115"/>
      <c r="CWH52" s="115"/>
      <c r="CWI52" s="115"/>
      <c r="CWJ52" s="115"/>
      <c r="CWK52" s="115"/>
      <c r="CWL52" s="115"/>
      <c r="CWM52" s="115"/>
      <c r="CWN52" s="115"/>
      <c r="CWO52" s="115"/>
      <c r="CWP52" s="115"/>
      <c r="CWQ52" s="115"/>
      <c r="CWR52" s="115"/>
      <c r="CWS52" s="115"/>
      <c r="CWT52" s="115"/>
      <c r="CWU52" s="115"/>
      <c r="CWV52" s="115"/>
      <c r="CWW52" s="115"/>
      <c r="CWX52" s="115"/>
      <c r="CWY52" s="115"/>
      <c r="CWZ52" s="115"/>
      <c r="CXA52" s="115"/>
      <c r="CXB52" s="115"/>
      <c r="CXC52" s="115"/>
      <c r="CXD52" s="115"/>
      <c r="CXE52" s="115"/>
      <c r="CXF52" s="115"/>
      <c r="CXG52" s="115"/>
      <c r="CXH52" s="115"/>
      <c r="CXI52" s="115"/>
      <c r="CXJ52" s="115"/>
      <c r="CXK52" s="115"/>
      <c r="CXL52" s="115"/>
      <c r="CXM52" s="115"/>
      <c r="CXN52" s="115"/>
      <c r="CXO52" s="115"/>
      <c r="CXP52" s="115"/>
      <c r="CXQ52" s="115"/>
      <c r="CXR52" s="115"/>
      <c r="CXS52" s="115"/>
      <c r="CXT52" s="115"/>
      <c r="CXU52" s="115"/>
      <c r="CXV52" s="115"/>
      <c r="CXW52" s="115"/>
      <c r="CXX52" s="115"/>
      <c r="CXY52" s="115"/>
      <c r="CXZ52" s="115"/>
      <c r="CYA52" s="115"/>
      <c r="CYB52" s="115"/>
      <c r="CYC52" s="115"/>
      <c r="CYD52" s="115"/>
      <c r="CYE52" s="115"/>
      <c r="CYF52" s="115"/>
      <c r="CYG52" s="115"/>
      <c r="CYH52" s="115"/>
      <c r="CYI52" s="115"/>
      <c r="CYJ52" s="115"/>
      <c r="CYK52" s="115"/>
      <c r="CYL52" s="115"/>
      <c r="CYM52" s="115"/>
      <c r="CYN52" s="115"/>
      <c r="CYO52" s="115"/>
      <c r="CYP52" s="115"/>
      <c r="CYQ52" s="115"/>
      <c r="CYR52" s="115"/>
      <c r="CYS52" s="115"/>
      <c r="CYT52" s="115"/>
      <c r="CYU52" s="115"/>
      <c r="CYV52" s="115"/>
      <c r="CYW52" s="115"/>
      <c r="CYX52" s="115"/>
      <c r="CYY52" s="115"/>
      <c r="CYZ52" s="115"/>
      <c r="CZA52" s="115"/>
      <c r="CZB52" s="115"/>
      <c r="CZC52" s="115"/>
      <c r="CZD52" s="115"/>
      <c r="CZE52" s="115"/>
      <c r="CZF52" s="115"/>
      <c r="CZG52" s="115"/>
      <c r="CZH52" s="115"/>
      <c r="CZI52" s="115"/>
      <c r="CZJ52" s="115"/>
      <c r="CZK52" s="115"/>
      <c r="CZL52" s="115"/>
      <c r="CZM52" s="115"/>
      <c r="CZN52" s="115"/>
      <c r="CZO52" s="115"/>
      <c r="CZP52" s="115"/>
      <c r="CZQ52" s="115"/>
      <c r="CZR52" s="115"/>
      <c r="CZS52" s="115"/>
      <c r="CZT52" s="115"/>
      <c r="CZU52" s="115"/>
      <c r="CZV52" s="115"/>
      <c r="CZW52" s="115"/>
      <c r="CZX52" s="115"/>
      <c r="CZY52" s="115"/>
      <c r="CZZ52" s="115"/>
      <c r="DAA52" s="115"/>
      <c r="DAB52" s="115"/>
      <c r="DAC52" s="115"/>
      <c r="DAD52" s="115"/>
      <c r="DAE52" s="115"/>
      <c r="DAF52" s="115"/>
      <c r="DAG52" s="115"/>
      <c r="DAH52" s="115"/>
      <c r="DAI52" s="115"/>
      <c r="DAJ52" s="115"/>
      <c r="DAK52" s="115"/>
      <c r="DAL52" s="115"/>
      <c r="DAM52" s="115"/>
      <c r="DAN52" s="115"/>
      <c r="DAO52" s="115"/>
      <c r="DAP52" s="115"/>
      <c r="DAQ52" s="115"/>
      <c r="DAR52" s="115"/>
      <c r="DAS52" s="115"/>
      <c r="DAT52" s="115"/>
      <c r="DAU52" s="115"/>
      <c r="DAV52" s="115"/>
      <c r="DAW52" s="115"/>
      <c r="DAX52" s="115"/>
      <c r="DAY52" s="115"/>
      <c r="DAZ52" s="115"/>
      <c r="DBA52" s="115"/>
      <c r="DBB52" s="115"/>
      <c r="DBC52" s="115"/>
      <c r="DBD52" s="115"/>
      <c r="DBE52" s="115"/>
      <c r="DBF52" s="115"/>
      <c r="DBG52" s="115"/>
      <c r="DBH52" s="115"/>
      <c r="DBI52" s="115"/>
      <c r="DBJ52" s="115"/>
      <c r="DBK52" s="115"/>
      <c r="DBL52" s="115"/>
      <c r="DBM52" s="115"/>
      <c r="DBN52" s="115"/>
      <c r="DBO52" s="115"/>
      <c r="DBP52" s="115"/>
      <c r="DBQ52" s="115"/>
      <c r="DBR52" s="115"/>
      <c r="DBS52" s="115"/>
      <c r="DBT52" s="115"/>
      <c r="DBU52" s="115"/>
      <c r="DBV52" s="115"/>
      <c r="DBW52" s="115"/>
      <c r="DBX52" s="115"/>
      <c r="DBY52" s="115"/>
      <c r="DBZ52" s="115"/>
      <c r="DCA52" s="115"/>
      <c r="DCB52" s="115"/>
      <c r="DCC52" s="115"/>
      <c r="DCD52" s="115"/>
      <c r="DCE52" s="115"/>
      <c r="DCF52" s="115"/>
      <c r="DCG52" s="115"/>
      <c r="DCH52" s="115"/>
      <c r="DCI52" s="115"/>
      <c r="DCJ52" s="115"/>
      <c r="DCK52" s="115"/>
      <c r="DCL52" s="115"/>
      <c r="DCM52" s="115"/>
      <c r="DCN52" s="115"/>
      <c r="DCO52" s="115"/>
      <c r="DCP52" s="115"/>
      <c r="DCQ52" s="115"/>
      <c r="DCR52" s="115"/>
      <c r="DCS52" s="115"/>
      <c r="DCT52" s="115"/>
      <c r="DCU52" s="115"/>
      <c r="DCV52" s="115"/>
      <c r="DCW52" s="115"/>
      <c r="DCX52" s="115"/>
      <c r="DCY52" s="115"/>
      <c r="DCZ52" s="115"/>
      <c r="DDA52" s="115"/>
      <c r="DDB52" s="115"/>
      <c r="DDC52" s="115"/>
      <c r="DDD52" s="115"/>
      <c r="DDE52" s="115"/>
      <c r="DDF52" s="115"/>
      <c r="DDG52" s="115"/>
      <c r="DDH52" s="115"/>
      <c r="DDI52" s="115"/>
      <c r="DDJ52" s="115"/>
      <c r="DDK52" s="115"/>
      <c r="DDL52" s="115"/>
      <c r="DDM52" s="115"/>
      <c r="DDN52" s="115"/>
      <c r="DDO52" s="115"/>
      <c r="DDP52" s="115"/>
      <c r="DDQ52" s="115"/>
      <c r="DDR52" s="115"/>
      <c r="DDS52" s="115"/>
      <c r="DDT52" s="115"/>
      <c r="DDU52" s="115"/>
      <c r="DDV52" s="115"/>
      <c r="DDW52" s="115"/>
      <c r="DDX52" s="115"/>
      <c r="DDY52" s="115"/>
      <c r="DDZ52" s="115"/>
      <c r="DEA52" s="115"/>
      <c r="DEB52" s="115"/>
      <c r="DEC52" s="115"/>
      <c r="DED52" s="115"/>
      <c r="DEE52" s="115"/>
      <c r="DEF52" s="115"/>
      <c r="DEG52" s="115"/>
      <c r="DEH52" s="115"/>
      <c r="DEI52" s="115"/>
      <c r="DEJ52" s="115"/>
      <c r="DEK52" s="115"/>
      <c r="DEL52" s="115"/>
      <c r="DEM52" s="115"/>
      <c r="DEN52" s="115"/>
      <c r="DEO52" s="115"/>
      <c r="DEP52" s="115"/>
      <c r="DEQ52" s="115"/>
      <c r="DER52" s="115"/>
      <c r="DES52" s="115"/>
      <c r="DET52" s="115"/>
      <c r="DEU52" s="115"/>
      <c r="DEV52" s="115"/>
      <c r="DEW52" s="115"/>
      <c r="DEX52" s="115"/>
      <c r="DEY52" s="115"/>
      <c r="DEZ52" s="115"/>
      <c r="DFA52" s="115"/>
      <c r="DFB52" s="115"/>
      <c r="DFC52" s="115"/>
      <c r="DFD52" s="115"/>
      <c r="DFE52" s="115"/>
      <c r="DFF52" s="115"/>
      <c r="DFG52" s="115"/>
      <c r="DFH52" s="115"/>
      <c r="DFI52" s="115"/>
      <c r="DFJ52" s="115"/>
      <c r="DFK52" s="115"/>
      <c r="DFL52" s="115"/>
      <c r="DFM52" s="115"/>
      <c r="DFN52" s="115"/>
      <c r="DFO52" s="115"/>
      <c r="DFP52" s="115"/>
      <c r="DFQ52" s="115"/>
      <c r="DFR52" s="115"/>
      <c r="DFS52" s="115"/>
      <c r="DFT52" s="115"/>
      <c r="DFU52" s="115"/>
      <c r="DFV52" s="115"/>
      <c r="DFW52" s="115"/>
      <c r="DFX52" s="115"/>
      <c r="DFY52" s="115"/>
      <c r="DFZ52" s="115"/>
      <c r="DGA52" s="115"/>
      <c r="DGB52" s="115"/>
      <c r="DGC52" s="115"/>
      <c r="DGD52" s="115"/>
      <c r="DGE52" s="115"/>
      <c r="DGF52" s="115"/>
      <c r="DGG52" s="115"/>
      <c r="DGH52" s="115"/>
      <c r="DGI52" s="115"/>
      <c r="DGJ52" s="115"/>
      <c r="DGK52" s="115"/>
      <c r="DGL52" s="115"/>
      <c r="DGM52" s="115"/>
      <c r="DGN52" s="115"/>
      <c r="DGO52" s="115"/>
      <c r="DGP52" s="115"/>
      <c r="DGQ52" s="115"/>
      <c r="DGR52" s="115"/>
      <c r="DGS52" s="115"/>
      <c r="DGT52" s="115"/>
      <c r="DGU52" s="115"/>
      <c r="DGV52" s="115"/>
      <c r="DGW52" s="115"/>
      <c r="DGX52" s="115"/>
      <c r="DGY52" s="115"/>
      <c r="DGZ52" s="115"/>
      <c r="DHA52" s="115"/>
      <c r="DHB52" s="115"/>
      <c r="DHC52" s="115"/>
      <c r="DHD52" s="115"/>
      <c r="DHE52" s="115"/>
      <c r="DHF52" s="115"/>
      <c r="DHG52" s="115"/>
      <c r="DHH52" s="115"/>
      <c r="DHI52" s="115"/>
      <c r="DHJ52" s="115"/>
      <c r="DHK52" s="115"/>
      <c r="DHL52" s="115"/>
      <c r="DHM52" s="115"/>
      <c r="DHN52" s="115"/>
      <c r="DHO52" s="115"/>
      <c r="DHP52" s="115"/>
      <c r="DHQ52" s="115"/>
      <c r="DHR52" s="115"/>
      <c r="DHS52" s="115"/>
      <c r="DHT52" s="115"/>
      <c r="DHU52" s="115"/>
      <c r="DHV52" s="115"/>
      <c r="DHW52" s="115"/>
      <c r="DHX52" s="115"/>
      <c r="DHY52" s="115"/>
      <c r="DHZ52" s="115"/>
      <c r="DIA52" s="115"/>
      <c r="DIB52" s="115"/>
      <c r="DIC52" s="115"/>
      <c r="DID52" s="115"/>
      <c r="DIE52" s="115"/>
      <c r="DIF52" s="115"/>
      <c r="DIG52" s="115"/>
      <c r="DIH52" s="115"/>
      <c r="DII52" s="115"/>
      <c r="DIJ52" s="115"/>
      <c r="DIK52" s="115"/>
      <c r="DIL52" s="115"/>
      <c r="DIM52" s="115"/>
      <c r="DIN52" s="115"/>
      <c r="DIO52" s="115"/>
      <c r="DIP52" s="115"/>
      <c r="DIQ52" s="115"/>
      <c r="DIR52" s="115"/>
      <c r="DIS52" s="115"/>
      <c r="DIT52" s="115"/>
      <c r="DIU52" s="115"/>
      <c r="DIV52" s="115"/>
      <c r="DIW52" s="115"/>
      <c r="DIX52" s="115"/>
      <c r="DIY52" s="115"/>
      <c r="DIZ52" s="115"/>
      <c r="DJA52" s="115"/>
      <c r="DJB52" s="115"/>
      <c r="DJC52" s="115"/>
      <c r="DJD52" s="115"/>
      <c r="DJE52" s="115"/>
      <c r="DJF52" s="115"/>
      <c r="DJG52" s="115"/>
      <c r="DJH52" s="115"/>
      <c r="DJI52" s="115"/>
      <c r="DJJ52" s="115"/>
      <c r="DJK52" s="115"/>
      <c r="DJL52" s="115"/>
      <c r="DJM52" s="115"/>
      <c r="DJN52" s="115"/>
      <c r="DJO52" s="115"/>
      <c r="DJP52" s="115"/>
      <c r="DJQ52" s="115"/>
      <c r="DJR52" s="115"/>
      <c r="DJS52" s="115"/>
      <c r="DJT52" s="115"/>
      <c r="DJU52" s="115"/>
      <c r="DJV52" s="115"/>
      <c r="DJW52" s="115"/>
      <c r="DJX52" s="115"/>
      <c r="DJY52" s="115"/>
      <c r="DJZ52" s="115"/>
      <c r="DKA52" s="115"/>
      <c r="DKB52" s="115"/>
      <c r="DKC52" s="115"/>
      <c r="DKD52" s="115"/>
      <c r="DKE52" s="115"/>
      <c r="DKF52" s="115"/>
      <c r="DKG52" s="115"/>
      <c r="DKH52" s="115"/>
      <c r="DKI52" s="115"/>
      <c r="DKJ52" s="115"/>
      <c r="DKK52" s="115"/>
      <c r="DKL52" s="115"/>
      <c r="DKM52" s="115"/>
      <c r="DKN52" s="115"/>
      <c r="DKO52" s="115"/>
      <c r="DKP52" s="115"/>
      <c r="DKQ52" s="115"/>
      <c r="DKR52" s="115"/>
      <c r="DKS52" s="115"/>
      <c r="DKT52" s="115"/>
      <c r="DKU52" s="115"/>
      <c r="DKV52" s="115"/>
      <c r="DKW52" s="115"/>
      <c r="DKX52" s="115"/>
      <c r="DKY52" s="115"/>
      <c r="DKZ52" s="115"/>
      <c r="DLA52" s="115"/>
      <c r="DLB52" s="115"/>
      <c r="DLC52" s="115"/>
      <c r="DLD52" s="115"/>
      <c r="DLE52" s="115"/>
      <c r="DLF52" s="115"/>
      <c r="DLG52" s="115"/>
      <c r="DLH52" s="115"/>
      <c r="DLI52" s="115"/>
      <c r="DLJ52" s="115"/>
      <c r="DLK52" s="115"/>
      <c r="DLL52" s="115"/>
      <c r="DLM52" s="115"/>
      <c r="DLN52" s="115"/>
      <c r="DLO52" s="115"/>
      <c r="DLP52" s="115"/>
      <c r="DLQ52" s="115"/>
      <c r="DLR52" s="115"/>
      <c r="DLS52" s="115"/>
      <c r="DLT52" s="115"/>
      <c r="DLU52" s="115"/>
      <c r="DLV52" s="115"/>
      <c r="DLW52" s="115"/>
      <c r="DLX52" s="115"/>
      <c r="DLY52" s="115"/>
      <c r="DLZ52" s="115"/>
      <c r="DMA52" s="115"/>
      <c r="DMB52" s="115"/>
      <c r="DMC52" s="115"/>
      <c r="DMD52" s="115"/>
      <c r="DME52" s="115"/>
      <c r="DMF52" s="115"/>
      <c r="DMG52" s="115"/>
      <c r="DMH52" s="115"/>
      <c r="DMI52" s="115"/>
      <c r="DMJ52" s="115"/>
      <c r="DMK52" s="115"/>
      <c r="DML52" s="115"/>
      <c r="DMM52" s="115"/>
      <c r="DMN52" s="115"/>
      <c r="DMO52" s="115"/>
      <c r="DMP52" s="115"/>
      <c r="DMQ52" s="115"/>
      <c r="DMR52" s="115"/>
      <c r="DMS52" s="115"/>
      <c r="DMT52" s="115"/>
      <c r="DMU52" s="115"/>
      <c r="DMV52" s="115"/>
      <c r="DMW52" s="115"/>
      <c r="DMX52" s="115"/>
      <c r="DMY52" s="115"/>
      <c r="DMZ52" s="115"/>
      <c r="DNA52" s="115"/>
      <c r="DNB52" s="115"/>
      <c r="DNC52" s="115"/>
      <c r="DND52" s="115"/>
      <c r="DNE52" s="115"/>
      <c r="DNF52" s="115"/>
      <c r="DNG52" s="115"/>
      <c r="DNH52" s="115"/>
      <c r="DNI52" s="115"/>
      <c r="DNJ52" s="115"/>
      <c r="DNK52" s="115"/>
      <c r="DNL52" s="115"/>
      <c r="DNM52" s="115"/>
      <c r="DNN52" s="115"/>
      <c r="DNO52" s="115"/>
      <c r="DNP52" s="115"/>
      <c r="DNQ52" s="115"/>
      <c r="DNR52" s="115"/>
      <c r="DNS52" s="115"/>
      <c r="DNT52" s="115"/>
      <c r="DNU52" s="115"/>
      <c r="DNV52" s="115"/>
      <c r="DNW52" s="115"/>
      <c r="DNX52" s="115"/>
      <c r="DNY52" s="115"/>
      <c r="DNZ52" s="115"/>
      <c r="DOA52" s="115"/>
      <c r="DOB52" s="115"/>
      <c r="DOC52" s="115"/>
      <c r="DOD52" s="115"/>
      <c r="DOE52" s="115"/>
      <c r="DOF52" s="115"/>
      <c r="DOG52" s="115"/>
      <c r="DOH52" s="115"/>
      <c r="DOI52" s="115"/>
      <c r="DOJ52" s="115"/>
      <c r="DOK52" s="115"/>
      <c r="DOL52" s="115"/>
      <c r="DOM52" s="115"/>
      <c r="DON52" s="115"/>
      <c r="DOO52" s="115"/>
      <c r="DOP52" s="115"/>
      <c r="DOQ52" s="115"/>
      <c r="DOR52" s="115"/>
      <c r="DOS52" s="115"/>
      <c r="DOT52" s="115"/>
      <c r="DOU52" s="115"/>
      <c r="DOV52" s="115"/>
      <c r="DOW52" s="115"/>
      <c r="DOX52" s="115"/>
      <c r="DOY52" s="115"/>
      <c r="DOZ52" s="115"/>
      <c r="DPA52" s="115"/>
      <c r="DPB52" s="115"/>
      <c r="DPC52" s="115"/>
      <c r="DPD52" s="115"/>
      <c r="DPE52" s="115"/>
      <c r="DPF52" s="115"/>
      <c r="DPG52" s="115"/>
      <c r="DPH52" s="115"/>
      <c r="DPI52" s="115"/>
      <c r="DPJ52" s="115"/>
      <c r="DPK52" s="115"/>
      <c r="DPL52" s="115"/>
      <c r="DPM52" s="115"/>
      <c r="DPN52" s="115"/>
      <c r="DPO52" s="115"/>
      <c r="DPP52" s="115"/>
      <c r="DPQ52" s="115"/>
      <c r="DPR52" s="115"/>
      <c r="DPS52" s="115"/>
      <c r="DPT52" s="115"/>
      <c r="DPU52" s="115"/>
      <c r="DPV52" s="115"/>
      <c r="DPW52" s="115"/>
      <c r="DPX52" s="115"/>
      <c r="DPY52" s="115"/>
      <c r="DPZ52" s="115"/>
      <c r="DQA52" s="115"/>
      <c r="DQB52" s="115"/>
      <c r="DQC52" s="115"/>
      <c r="DQD52" s="115"/>
      <c r="DQE52" s="115"/>
      <c r="DQF52" s="115"/>
      <c r="DQG52" s="115"/>
      <c r="DQH52" s="115"/>
      <c r="DQI52" s="115"/>
      <c r="DQJ52" s="115"/>
      <c r="DQK52" s="115"/>
      <c r="DQL52" s="115"/>
      <c r="DQM52" s="115"/>
      <c r="DQN52" s="115"/>
      <c r="DQO52" s="115"/>
      <c r="DQP52" s="115"/>
      <c r="DQQ52" s="115"/>
      <c r="DQR52" s="115"/>
      <c r="DQS52" s="115"/>
      <c r="DQT52" s="115"/>
      <c r="DQU52" s="115"/>
      <c r="DQV52" s="115"/>
      <c r="DQW52" s="115"/>
      <c r="DQX52" s="115"/>
      <c r="DQY52" s="115"/>
      <c r="DQZ52" s="115"/>
      <c r="DRA52" s="115"/>
      <c r="DRB52" s="115"/>
      <c r="DRC52" s="115"/>
      <c r="DRD52" s="115"/>
      <c r="DRE52" s="115"/>
      <c r="DRF52" s="115"/>
      <c r="DRG52" s="115"/>
      <c r="DRH52" s="115"/>
      <c r="DRI52" s="115"/>
      <c r="DRJ52" s="115"/>
      <c r="DRK52" s="115"/>
      <c r="DRL52" s="115"/>
      <c r="DRM52" s="115"/>
      <c r="DRN52" s="115"/>
      <c r="DRO52" s="115"/>
      <c r="DRP52" s="115"/>
      <c r="DRQ52" s="115"/>
      <c r="DRR52" s="115"/>
      <c r="DRS52" s="115"/>
      <c r="DRT52" s="115"/>
      <c r="DRU52" s="115"/>
      <c r="DRV52" s="115"/>
      <c r="DRW52" s="115"/>
      <c r="DRX52" s="115"/>
      <c r="DRY52" s="115"/>
      <c r="DRZ52" s="115"/>
      <c r="DSA52" s="115"/>
      <c r="DSB52" s="115"/>
      <c r="DSC52" s="115"/>
      <c r="DSD52" s="115"/>
      <c r="DSE52" s="115"/>
      <c r="DSF52" s="115"/>
      <c r="DSG52" s="115"/>
      <c r="DSH52" s="115"/>
      <c r="DSI52" s="115"/>
      <c r="DSJ52" s="115"/>
      <c r="DSK52" s="115"/>
      <c r="DSL52" s="115"/>
      <c r="DSM52" s="115"/>
      <c r="DSN52" s="115"/>
      <c r="DSO52" s="115"/>
      <c r="DSP52" s="115"/>
      <c r="DSQ52" s="115"/>
      <c r="DSR52" s="115"/>
      <c r="DSS52" s="115"/>
      <c r="DST52" s="115"/>
      <c r="DSU52" s="115"/>
      <c r="DSV52" s="115"/>
      <c r="DSW52" s="115"/>
      <c r="DSX52" s="115"/>
      <c r="DSY52" s="115"/>
      <c r="DSZ52" s="115"/>
      <c r="DTA52" s="115"/>
      <c r="DTB52" s="115"/>
      <c r="DTC52" s="115"/>
      <c r="DTD52" s="115"/>
      <c r="DTE52" s="115"/>
      <c r="DTF52" s="115"/>
      <c r="DTG52" s="115"/>
      <c r="DTH52" s="115"/>
      <c r="DTI52" s="115"/>
      <c r="DTJ52" s="115"/>
      <c r="DTK52" s="115"/>
      <c r="DTL52" s="115"/>
      <c r="DTM52" s="115"/>
      <c r="DTN52" s="115"/>
      <c r="DTO52" s="115"/>
      <c r="DTP52" s="115"/>
      <c r="DTQ52" s="115"/>
      <c r="DTR52" s="115"/>
      <c r="DTS52" s="115"/>
      <c r="DTT52" s="115"/>
      <c r="DTU52" s="115"/>
      <c r="DTV52" s="115"/>
      <c r="DTW52" s="115"/>
      <c r="DTX52" s="115"/>
      <c r="DTY52" s="115"/>
      <c r="DTZ52" s="115"/>
      <c r="DUA52" s="115"/>
      <c r="DUB52" s="115"/>
      <c r="DUC52" s="115"/>
      <c r="DUD52" s="115"/>
      <c r="DUE52" s="115"/>
      <c r="DUF52" s="115"/>
      <c r="DUG52" s="115"/>
      <c r="DUH52" s="115"/>
      <c r="DUI52" s="115"/>
      <c r="DUJ52" s="115"/>
      <c r="DUK52" s="115"/>
      <c r="DUL52" s="115"/>
      <c r="DUM52" s="115"/>
      <c r="DUN52" s="115"/>
      <c r="DUO52" s="115"/>
      <c r="DUP52" s="115"/>
      <c r="DUQ52" s="115"/>
      <c r="DUR52" s="115"/>
      <c r="DUS52" s="115"/>
      <c r="DUT52" s="115"/>
      <c r="DUU52" s="115"/>
      <c r="DUV52" s="115"/>
      <c r="DUW52" s="115"/>
      <c r="DUX52" s="115"/>
      <c r="DUY52" s="115"/>
      <c r="DUZ52" s="115"/>
      <c r="DVA52" s="115"/>
      <c r="DVB52" s="115"/>
      <c r="DVC52" s="115"/>
      <c r="DVD52" s="115"/>
      <c r="DVE52" s="115"/>
      <c r="DVF52" s="115"/>
      <c r="DVG52" s="115"/>
      <c r="DVH52" s="115"/>
      <c r="DVI52" s="115"/>
      <c r="DVJ52" s="115"/>
      <c r="DVK52" s="115"/>
      <c r="DVL52" s="115"/>
      <c r="DVM52" s="115"/>
      <c r="DVN52" s="115"/>
      <c r="DVO52" s="115"/>
      <c r="DVP52" s="115"/>
      <c r="DVQ52" s="115"/>
      <c r="DVR52" s="115"/>
      <c r="DVS52" s="115"/>
      <c r="DVT52" s="115"/>
      <c r="DVU52" s="115"/>
      <c r="DVV52" s="115"/>
      <c r="DVW52" s="115"/>
      <c r="DVX52" s="115"/>
      <c r="DVY52" s="115"/>
      <c r="DVZ52" s="115"/>
      <c r="DWA52" s="115"/>
      <c r="DWB52" s="115"/>
      <c r="DWC52" s="115"/>
      <c r="DWD52" s="115"/>
      <c r="DWE52" s="115"/>
      <c r="DWF52" s="115"/>
      <c r="DWG52" s="115"/>
      <c r="DWH52" s="115"/>
      <c r="DWI52" s="115"/>
      <c r="DWJ52" s="115"/>
      <c r="DWK52" s="115"/>
      <c r="DWL52" s="115"/>
      <c r="DWM52" s="115"/>
      <c r="DWN52" s="115"/>
      <c r="DWO52" s="115"/>
      <c r="DWP52" s="115"/>
      <c r="DWQ52" s="115"/>
      <c r="DWR52" s="115"/>
      <c r="DWS52" s="115"/>
      <c r="DWT52" s="115"/>
      <c r="DWU52" s="115"/>
      <c r="DWV52" s="115"/>
      <c r="DWW52" s="115"/>
      <c r="DWX52" s="115"/>
      <c r="DWY52" s="115"/>
      <c r="DWZ52" s="115"/>
      <c r="DXA52" s="115"/>
      <c r="DXB52" s="115"/>
      <c r="DXC52" s="115"/>
      <c r="DXD52" s="115"/>
      <c r="DXE52" s="115"/>
      <c r="DXF52" s="115"/>
      <c r="DXG52" s="115"/>
      <c r="DXH52" s="115"/>
      <c r="DXI52" s="115"/>
      <c r="DXJ52" s="115"/>
      <c r="DXK52" s="115"/>
      <c r="DXL52" s="115"/>
      <c r="DXM52" s="115"/>
      <c r="DXN52" s="115"/>
      <c r="DXO52" s="115"/>
      <c r="DXP52" s="115"/>
      <c r="DXQ52" s="115"/>
      <c r="DXR52" s="115"/>
      <c r="DXS52" s="115"/>
      <c r="DXT52" s="115"/>
      <c r="DXU52" s="115"/>
      <c r="DXV52" s="115"/>
      <c r="DXW52" s="115"/>
      <c r="DXX52" s="115"/>
      <c r="DXY52" s="115"/>
      <c r="DXZ52" s="115"/>
      <c r="DYA52" s="115"/>
      <c r="DYB52" s="115"/>
      <c r="DYC52" s="115"/>
      <c r="DYD52" s="115"/>
      <c r="DYE52" s="115"/>
      <c r="DYF52" s="115"/>
      <c r="DYG52" s="115"/>
      <c r="DYH52" s="115"/>
      <c r="DYI52" s="115"/>
      <c r="DYJ52" s="115"/>
      <c r="DYK52" s="115"/>
      <c r="DYL52" s="115"/>
      <c r="DYM52" s="115"/>
      <c r="DYN52" s="115"/>
      <c r="DYO52" s="115"/>
      <c r="DYP52" s="115"/>
      <c r="DYQ52" s="115"/>
      <c r="DYR52" s="115"/>
      <c r="DYS52" s="115"/>
      <c r="DYT52" s="115"/>
      <c r="DYU52" s="115"/>
      <c r="DYV52" s="115"/>
      <c r="DYW52" s="115"/>
      <c r="DYX52" s="115"/>
      <c r="DYY52" s="115"/>
      <c r="DYZ52" s="115"/>
      <c r="DZA52" s="115"/>
      <c r="DZB52" s="115"/>
      <c r="DZC52" s="115"/>
      <c r="DZD52" s="115"/>
      <c r="DZE52" s="115"/>
      <c r="DZF52" s="115"/>
      <c r="DZG52" s="115"/>
      <c r="DZH52" s="115"/>
      <c r="DZI52" s="115"/>
      <c r="DZJ52" s="115"/>
      <c r="DZK52" s="115"/>
      <c r="DZL52" s="115"/>
      <c r="DZM52" s="115"/>
      <c r="DZN52" s="115"/>
      <c r="DZO52" s="115"/>
      <c r="DZP52" s="115"/>
      <c r="DZQ52" s="115"/>
      <c r="DZR52" s="115"/>
      <c r="DZS52" s="115"/>
      <c r="DZT52" s="115"/>
      <c r="DZU52" s="115"/>
      <c r="DZV52" s="115"/>
      <c r="DZW52" s="115"/>
      <c r="DZX52" s="115"/>
      <c r="DZY52" s="115"/>
      <c r="DZZ52" s="115"/>
      <c r="EAA52" s="115"/>
      <c r="EAB52" s="115"/>
      <c r="EAC52" s="115"/>
      <c r="EAD52" s="115"/>
      <c r="EAE52" s="115"/>
      <c r="EAF52" s="115"/>
      <c r="EAG52" s="115"/>
      <c r="EAH52" s="115"/>
      <c r="EAI52" s="115"/>
      <c r="EAJ52" s="115"/>
      <c r="EAK52" s="115"/>
      <c r="EAL52" s="115"/>
      <c r="EAM52" s="115"/>
      <c r="EAN52" s="115"/>
      <c r="EAO52" s="115"/>
      <c r="EAP52" s="115"/>
      <c r="EAQ52" s="115"/>
      <c r="EAR52" s="115"/>
      <c r="EAS52" s="115"/>
      <c r="EAT52" s="115"/>
      <c r="EAU52" s="115"/>
      <c r="EAV52" s="115"/>
      <c r="EAW52" s="115"/>
      <c r="EAX52" s="115"/>
      <c r="EAY52" s="115"/>
      <c r="EAZ52" s="115"/>
      <c r="EBA52" s="115"/>
      <c r="EBB52" s="115"/>
      <c r="EBC52" s="115"/>
      <c r="EBD52" s="115"/>
      <c r="EBE52" s="115"/>
      <c r="EBF52" s="115"/>
      <c r="EBG52" s="115"/>
      <c r="EBH52" s="115"/>
      <c r="EBI52" s="115"/>
      <c r="EBJ52" s="115"/>
      <c r="EBK52" s="115"/>
      <c r="EBL52" s="115"/>
      <c r="EBM52" s="115"/>
      <c r="EBN52" s="115"/>
      <c r="EBO52" s="115"/>
      <c r="EBP52" s="115"/>
      <c r="EBQ52" s="115"/>
      <c r="EBR52" s="115"/>
      <c r="EBS52" s="115"/>
      <c r="EBT52" s="115"/>
      <c r="EBU52" s="115"/>
      <c r="EBV52" s="115"/>
      <c r="EBW52" s="115"/>
      <c r="EBX52" s="115"/>
      <c r="EBY52" s="115"/>
      <c r="EBZ52" s="115"/>
      <c r="ECA52" s="115"/>
      <c r="ECB52" s="115"/>
      <c r="ECC52" s="115"/>
      <c r="ECD52" s="115"/>
      <c r="ECE52" s="115"/>
      <c r="ECF52" s="115"/>
      <c r="ECG52" s="115"/>
      <c r="ECH52" s="115"/>
      <c r="ECI52" s="115"/>
      <c r="ECJ52" s="115"/>
      <c r="ECK52" s="115"/>
      <c r="ECL52" s="115"/>
      <c r="ECM52" s="115"/>
      <c r="ECN52" s="115"/>
      <c r="ECO52" s="115"/>
      <c r="ECP52" s="115"/>
      <c r="ECQ52" s="115"/>
      <c r="ECR52" s="115"/>
      <c r="ECS52" s="115"/>
      <c r="ECT52" s="115"/>
      <c r="ECU52" s="115"/>
      <c r="ECV52" s="115"/>
      <c r="ECW52" s="115"/>
      <c r="ECX52" s="115"/>
      <c r="ECY52" s="115"/>
      <c r="ECZ52" s="115"/>
      <c r="EDA52" s="115"/>
      <c r="EDB52" s="115"/>
      <c r="EDC52" s="115"/>
      <c r="EDD52" s="115"/>
      <c r="EDE52" s="115"/>
      <c r="EDF52" s="115"/>
      <c r="EDG52" s="115"/>
      <c r="EDH52" s="115"/>
      <c r="EDI52" s="115"/>
      <c r="EDJ52" s="115"/>
      <c r="EDK52" s="115"/>
      <c r="EDL52" s="115"/>
      <c r="EDM52" s="115"/>
      <c r="EDN52" s="115"/>
      <c r="EDO52" s="115"/>
      <c r="EDP52" s="115"/>
      <c r="EDQ52" s="115"/>
      <c r="EDR52" s="115"/>
      <c r="EDS52" s="115"/>
      <c r="EDT52" s="115"/>
      <c r="EDU52" s="115"/>
      <c r="EDV52" s="115"/>
      <c r="EDW52" s="115"/>
      <c r="EDX52" s="115"/>
      <c r="EDY52" s="115"/>
      <c r="EDZ52" s="115"/>
      <c r="EEA52" s="115"/>
      <c r="EEB52" s="115"/>
      <c r="EEC52" s="115"/>
      <c r="EED52" s="115"/>
      <c r="EEE52" s="115"/>
      <c r="EEF52" s="115"/>
      <c r="EEG52" s="115"/>
      <c r="EEH52" s="115"/>
      <c r="EEI52" s="115"/>
      <c r="EEJ52" s="115"/>
      <c r="EEK52" s="115"/>
      <c r="EEL52" s="115"/>
      <c r="EEM52" s="115"/>
      <c r="EEN52" s="115"/>
      <c r="EEO52" s="115"/>
      <c r="EEP52" s="115"/>
      <c r="EEQ52" s="115"/>
      <c r="EER52" s="115"/>
      <c r="EES52" s="115"/>
      <c r="EET52" s="115"/>
      <c r="EEU52" s="115"/>
      <c r="EEV52" s="115"/>
      <c r="EEW52" s="115"/>
      <c r="EEX52" s="115"/>
      <c r="EEY52" s="115"/>
      <c r="EEZ52" s="115"/>
      <c r="EFA52" s="115"/>
      <c r="EFB52" s="115"/>
      <c r="EFC52" s="115"/>
      <c r="EFD52" s="115"/>
      <c r="EFE52" s="115"/>
      <c r="EFF52" s="115"/>
      <c r="EFG52" s="115"/>
      <c r="EFH52" s="115"/>
      <c r="EFI52" s="115"/>
      <c r="EFJ52" s="115"/>
      <c r="EFK52" s="115"/>
      <c r="EFL52" s="115"/>
      <c r="EFM52" s="115"/>
      <c r="EFN52" s="115"/>
      <c r="EFO52" s="115"/>
      <c r="EFP52" s="115"/>
      <c r="EFQ52" s="115"/>
      <c r="EFR52" s="115"/>
      <c r="EFS52" s="115"/>
      <c r="EFT52" s="115"/>
      <c r="EFU52" s="115"/>
      <c r="EFV52" s="115"/>
      <c r="EFW52" s="115"/>
      <c r="EFX52" s="115"/>
      <c r="EFY52" s="115"/>
      <c r="EFZ52" s="115"/>
      <c r="EGA52" s="115"/>
      <c r="EGB52" s="115"/>
      <c r="EGC52" s="115"/>
      <c r="EGD52" s="115"/>
      <c r="EGE52" s="115"/>
      <c r="EGF52" s="115"/>
      <c r="EGG52" s="115"/>
      <c r="EGH52" s="115"/>
      <c r="EGI52" s="115"/>
      <c r="EGJ52" s="115"/>
      <c r="EGK52" s="115"/>
      <c r="EGL52" s="115"/>
      <c r="EGM52" s="115"/>
      <c r="EGN52" s="115"/>
      <c r="EGO52" s="115"/>
      <c r="EGP52" s="115"/>
      <c r="EGQ52" s="115"/>
      <c r="EGR52" s="115"/>
      <c r="EGS52" s="115"/>
      <c r="EGT52" s="115"/>
      <c r="EGU52" s="115"/>
      <c r="EGV52" s="115"/>
      <c r="EGW52" s="115"/>
      <c r="EGX52" s="115"/>
      <c r="EGY52" s="115"/>
      <c r="EGZ52" s="115"/>
      <c r="EHA52" s="115"/>
      <c r="EHB52" s="115"/>
      <c r="EHC52" s="115"/>
      <c r="EHD52" s="115"/>
      <c r="EHE52" s="115"/>
      <c r="EHF52" s="115"/>
      <c r="EHG52" s="115"/>
      <c r="EHH52" s="115"/>
      <c r="EHI52" s="115"/>
      <c r="EHJ52" s="115"/>
      <c r="EHK52" s="115"/>
      <c r="EHL52" s="115"/>
      <c r="EHM52" s="115"/>
      <c r="EHN52" s="115"/>
      <c r="EHO52" s="115"/>
      <c r="EHP52" s="115"/>
      <c r="EHQ52" s="115"/>
      <c r="EHR52" s="115"/>
      <c r="EHS52" s="115"/>
      <c r="EHT52" s="115"/>
      <c r="EHU52" s="115"/>
      <c r="EHV52" s="115"/>
      <c r="EHW52" s="115"/>
      <c r="EHX52" s="115"/>
      <c r="EHY52" s="115"/>
      <c r="EHZ52" s="115"/>
      <c r="EIA52" s="115"/>
      <c r="EIB52" s="115"/>
      <c r="EIC52" s="115"/>
      <c r="EID52" s="115"/>
      <c r="EIE52" s="115"/>
      <c r="EIF52" s="115"/>
      <c r="EIG52" s="115"/>
      <c r="EIH52" s="115"/>
      <c r="EII52" s="115"/>
      <c r="EIJ52" s="115"/>
      <c r="EIK52" s="115"/>
      <c r="EIL52" s="115"/>
      <c r="EIM52" s="115"/>
      <c r="EIN52" s="115"/>
      <c r="EIO52" s="115"/>
      <c r="EIP52" s="115"/>
      <c r="EIQ52" s="115"/>
      <c r="EIR52" s="115"/>
      <c r="EIS52" s="115"/>
      <c r="EIT52" s="115"/>
      <c r="EIU52" s="115"/>
      <c r="EIV52" s="115"/>
      <c r="EIW52" s="115"/>
      <c r="EIX52" s="115"/>
      <c r="EIY52" s="115"/>
      <c r="EIZ52" s="115"/>
      <c r="EJA52" s="115"/>
      <c r="EJB52" s="115"/>
      <c r="EJC52" s="115"/>
      <c r="EJD52" s="115"/>
      <c r="EJE52" s="115"/>
      <c r="EJF52" s="115"/>
      <c r="EJG52" s="115"/>
      <c r="EJH52" s="115"/>
      <c r="EJI52" s="115"/>
      <c r="EJJ52" s="115"/>
      <c r="EJK52" s="115"/>
      <c r="EJL52" s="115"/>
      <c r="EJM52" s="115"/>
      <c r="EJN52" s="115"/>
      <c r="EJO52" s="115"/>
      <c r="EJP52" s="115"/>
      <c r="EJQ52" s="115"/>
      <c r="EJR52" s="115"/>
      <c r="EJS52" s="115"/>
      <c r="EJT52" s="115"/>
      <c r="EJU52" s="115"/>
      <c r="EJV52" s="115"/>
      <c r="EJW52" s="115"/>
      <c r="EJX52" s="115"/>
      <c r="EJY52" s="115"/>
      <c r="EJZ52" s="115"/>
      <c r="EKA52" s="115"/>
      <c r="EKB52" s="115"/>
      <c r="EKC52" s="115"/>
      <c r="EKD52" s="115"/>
      <c r="EKE52" s="115"/>
      <c r="EKF52" s="115"/>
      <c r="EKG52" s="115"/>
      <c r="EKH52" s="115"/>
      <c r="EKI52" s="115"/>
      <c r="EKJ52" s="115"/>
      <c r="EKK52" s="115"/>
      <c r="EKL52" s="115"/>
      <c r="EKM52" s="115"/>
      <c r="EKN52" s="115"/>
      <c r="EKO52" s="115"/>
      <c r="EKP52" s="115"/>
      <c r="EKQ52" s="115"/>
      <c r="EKR52" s="115"/>
      <c r="EKS52" s="115"/>
      <c r="EKT52" s="115"/>
      <c r="EKU52" s="115"/>
      <c r="EKV52" s="115"/>
      <c r="EKW52" s="115"/>
      <c r="EKX52" s="115"/>
      <c r="EKY52" s="115"/>
      <c r="EKZ52" s="115"/>
      <c r="ELA52" s="115"/>
      <c r="ELB52" s="115"/>
      <c r="ELC52" s="115"/>
      <c r="ELD52" s="115"/>
      <c r="ELE52" s="115"/>
      <c r="ELF52" s="115"/>
      <c r="ELG52" s="115"/>
      <c r="ELH52" s="115"/>
      <c r="ELI52" s="115"/>
      <c r="ELJ52" s="115"/>
      <c r="ELK52" s="115"/>
      <c r="ELL52" s="115"/>
      <c r="ELM52" s="115"/>
      <c r="ELN52" s="115"/>
      <c r="ELO52" s="115"/>
      <c r="ELP52" s="115"/>
      <c r="ELQ52" s="115"/>
      <c r="ELR52" s="115"/>
      <c r="ELS52" s="115"/>
      <c r="ELT52" s="115"/>
      <c r="ELU52" s="115"/>
      <c r="ELV52" s="115"/>
      <c r="ELW52" s="115"/>
      <c r="ELX52" s="115"/>
      <c r="ELY52" s="115"/>
      <c r="ELZ52" s="115"/>
      <c r="EMA52" s="115"/>
      <c r="EMB52" s="115"/>
      <c r="EMC52" s="115"/>
      <c r="EMD52" s="115"/>
      <c r="EME52" s="115"/>
      <c r="EMF52" s="115"/>
      <c r="EMG52" s="115"/>
      <c r="EMH52" s="115"/>
      <c r="EMI52" s="115"/>
      <c r="EMJ52" s="115"/>
      <c r="EMK52" s="115"/>
      <c r="EML52" s="115"/>
      <c r="EMM52" s="115"/>
      <c r="EMN52" s="115"/>
      <c r="EMO52" s="115"/>
      <c r="EMP52" s="115"/>
      <c r="EMQ52" s="115"/>
      <c r="EMR52" s="115"/>
      <c r="EMS52" s="115"/>
      <c r="EMT52" s="115"/>
      <c r="EMU52" s="115"/>
      <c r="EMV52" s="115"/>
      <c r="EMW52" s="115"/>
      <c r="EMX52" s="115"/>
      <c r="EMY52" s="115"/>
      <c r="EMZ52" s="115"/>
      <c r="ENA52" s="115"/>
      <c r="ENB52" s="115"/>
      <c r="ENC52" s="115"/>
      <c r="END52" s="115"/>
      <c r="ENE52" s="115"/>
      <c r="ENF52" s="115"/>
      <c r="ENG52" s="115"/>
      <c r="ENH52" s="115"/>
      <c r="ENI52" s="115"/>
      <c r="ENJ52" s="115"/>
      <c r="ENK52" s="115"/>
      <c r="ENL52" s="115"/>
      <c r="ENM52" s="115"/>
      <c r="ENN52" s="115"/>
      <c r="ENO52" s="115"/>
      <c r="ENP52" s="115"/>
      <c r="ENQ52" s="115"/>
      <c r="ENR52" s="115"/>
      <c r="ENS52" s="115"/>
      <c r="ENT52" s="115"/>
      <c r="ENU52" s="115"/>
      <c r="ENV52" s="115"/>
      <c r="ENW52" s="115"/>
      <c r="ENX52" s="115"/>
      <c r="ENY52" s="115"/>
      <c r="ENZ52" s="115"/>
      <c r="EOA52" s="115"/>
      <c r="EOB52" s="115"/>
      <c r="EOC52" s="115"/>
      <c r="EOD52" s="115"/>
      <c r="EOE52" s="115"/>
      <c r="EOF52" s="115"/>
      <c r="EOG52" s="115"/>
      <c r="EOH52" s="115"/>
      <c r="EOI52" s="115"/>
      <c r="EOJ52" s="115"/>
      <c r="EOK52" s="115"/>
      <c r="EOL52" s="115"/>
      <c r="EOM52" s="115"/>
      <c r="EON52" s="115"/>
      <c r="EOO52" s="115"/>
      <c r="EOP52" s="115"/>
      <c r="EOQ52" s="115"/>
      <c r="EOR52" s="115"/>
      <c r="EOS52" s="115"/>
      <c r="EOT52" s="115"/>
      <c r="EOU52" s="115"/>
      <c r="EOV52" s="115"/>
      <c r="EOW52" s="115"/>
      <c r="EOX52" s="115"/>
      <c r="EOY52" s="115"/>
      <c r="EOZ52" s="115"/>
      <c r="EPA52" s="115"/>
      <c r="EPB52" s="115"/>
      <c r="EPC52" s="115"/>
      <c r="EPD52" s="115"/>
      <c r="EPE52" s="115"/>
      <c r="EPF52" s="115"/>
      <c r="EPG52" s="115"/>
      <c r="EPH52" s="115"/>
      <c r="EPI52" s="115"/>
      <c r="EPJ52" s="115"/>
      <c r="EPK52" s="115"/>
      <c r="EPL52" s="115"/>
      <c r="EPM52" s="115"/>
      <c r="EPN52" s="115"/>
      <c r="EPO52" s="115"/>
      <c r="EPP52" s="115"/>
      <c r="EPQ52" s="115"/>
      <c r="EPR52" s="115"/>
      <c r="EPS52" s="115"/>
      <c r="EPT52" s="115"/>
      <c r="EPU52" s="115"/>
      <c r="EPV52" s="115"/>
      <c r="EPW52" s="115"/>
      <c r="EPX52" s="115"/>
      <c r="EPY52" s="115"/>
      <c r="EPZ52" s="115"/>
      <c r="EQA52" s="115"/>
      <c r="EQB52" s="115"/>
      <c r="EQC52" s="115"/>
      <c r="EQD52" s="115"/>
      <c r="EQE52" s="115"/>
      <c r="EQF52" s="115"/>
      <c r="EQG52" s="115"/>
      <c r="EQH52" s="115"/>
      <c r="EQI52" s="115"/>
      <c r="EQJ52" s="115"/>
      <c r="EQK52" s="115"/>
      <c r="EQL52" s="115"/>
      <c r="EQM52" s="115"/>
      <c r="EQN52" s="115"/>
      <c r="EQO52" s="115"/>
      <c r="EQP52" s="115"/>
      <c r="EQQ52" s="115"/>
      <c r="EQR52" s="115"/>
      <c r="EQS52" s="115"/>
      <c r="EQT52" s="115"/>
      <c r="EQU52" s="115"/>
      <c r="EQV52" s="115"/>
      <c r="EQW52" s="115"/>
      <c r="EQX52" s="115"/>
      <c r="EQY52" s="115"/>
      <c r="EQZ52" s="115"/>
      <c r="ERA52" s="115"/>
      <c r="ERB52" s="115"/>
      <c r="ERC52" s="115"/>
      <c r="ERD52" s="115"/>
      <c r="ERE52" s="115"/>
      <c r="ERF52" s="115"/>
      <c r="ERG52" s="115"/>
      <c r="ERH52" s="115"/>
      <c r="ERI52" s="115"/>
      <c r="ERJ52" s="115"/>
      <c r="ERK52" s="115"/>
      <c r="ERL52" s="115"/>
      <c r="ERM52" s="115"/>
      <c r="ERN52" s="115"/>
      <c r="ERO52" s="115"/>
      <c r="ERP52" s="115"/>
      <c r="ERQ52" s="115"/>
      <c r="ERR52" s="115"/>
      <c r="ERS52" s="115"/>
      <c r="ERT52" s="115"/>
      <c r="ERU52" s="115"/>
      <c r="ERV52" s="115"/>
      <c r="ERW52" s="115"/>
      <c r="ERX52" s="115"/>
      <c r="ERY52" s="115"/>
      <c r="ERZ52" s="115"/>
      <c r="ESA52" s="115"/>
      <c r="ESB52" s="115"/>
      <c r="ESC52" s="115"/>
      <c r="ESD52" s="115"/>
      <c r="ESE52" s="115"/>
      <c r="ESF52" s="115"/>
      <c r="ESG52" s="115"/>
      <c r="ESH52" s="115"/>
      <c r="ESI52" s="115"/>
      <c r="ESJ52" s="115"/>
      <c r="ESK52" s="115"/>
      <c r="ESL52" s="115"/>
      <c r="ESM52" s="115"/>
      <c r="ESN52" s="115"/>
      <c r="ESO52" s="115"/>
      <c r="ESP52" s="115"/>
      <c r="ESQ52" s="115"/>
      <c r="ESR52" s="115"/>
      <c r="ESS52" s="115"/>
      <c r="EST52" s="115"/>
      <c r="ESU52" s="115"/>
      <c r="ESV52" s="115"/>
      <c r="ESW52" s="115"/>
      <c r="ESX52" s="115"/>
      <c r="ESY52" s="115"/>
      <c r="ESZ52" s="115"/>
      <c r="ETA52" s="115"/>
      <c r="ETB52" s="115"/>
      <c r="ETC52" s="115"/>
      <c r="ETD52" s="115"/>
      <c r="ETE52" s="115"/>
      <c r="ETF52" s="115"/>
      <c r="ETG52" s="115"/>
      <c r="ETH52" s="115"/>
      <c r="ETI52" s="115"/>
      <c r="ETJ52" s="115"/>
      <c r="ETK52" s="115"/>
      <c r="ETL52" s="115"/>
      <c r="ETM52" s="115"/>
      <c r="ETN52" s="115"/>
      <c r="ETO52" s="115"/>
      <c r="ETP52" s="115"/>
      <c r="ETQ52" s="115"/>
      <c r="ETR52" s="115"/>
      <c r="ETS52" s="115"/>
      <c r="ETT52" s="115"/>
      <c r="ETU52" s="115"/>
      <c r="ETV52" s="115"/>
      <c r="ETW52" s="115"/>
      <c r="ETX52" s="115"/>
      <c r="ETY52" s="115"/>
      <c r="ETZ52" s="115"/>
      <c r="EUA52" s="115"/>
      <c r="EUB52" s="115"/>
      <c r="EUC52" s="115"/>
      <c r="EUD52" s="115"/>
      <c r="EUE52" s="115"/>
      <c r="EUF52" s="115"/>
      <c r="EUG52" s="115"/>
      <c r="EUH52" s="115"/>
      <c r="EUI52" s="115"/>
      <c r="EUJ52" s="115"/>
      <c r="EUK52" s="115"/>
      <c r="EUL52" s="115"/>
      <c r="EUM52" s="115"/>
      <c r="EUN52" s="115"/>
      <c r="EUO52" s="115"/>
      <c r="EUP52" s="115"/>
      <c r="EUQ52" s="115"/>
      <c r="EUR52" s="115"/>
      <c r="EUS52" s="115"/>
      <c r="EUT52" s="115"/>
      <c r="EUU52" s="115"/>
      <c r="EUV52" s="115"/>
      <c r="EUW52" s="115"/>
      <c r="EUX52" s="115"/>
      <c r="EUY52" s="115"/>
      <c r="EUZ52" s="115"/>
      <c r="EVA52" s="115"/>
      <c r="EVB52" s="115"/>
      <c r="EVC52" s="115"/>
      <c r="EVD52" s="115"/>
      <c r="EVE52" s="115"/>
      <c r="EVF52" s="115"/>
      <c r="EVG52" s="115"/>
      <c r="EVH52" s="115"/>
      <c r="EVI52" s="115"/>
      <c r="EVJ52" s="115"/>
      <c r="EVK52" s="115"/>
      <c r="EVL52" s="115"/>
      <c r="EVM52" s="115"/>
      <c r="EVN52" s="115"/>
      <c r="EVO52" s="115"/>
      <c r="EVP52" s="115"/>
      <c r="EVQ52" s="115"/>
      <c r="EVR52" s="115"/>
      <c r="EVS52" s="115"/>
      <c r="EVT52" s="115"/>
      <c r="EVU52" s="115"/>
      <c r="EVV52" s="115"/>
      <c r="EVW52" s="115"/>
      <c r="EVX52" s="115"/>
      <c r="EVY52" s="115"/>
      <c r="EVZ52" s="115"/>
      <c r="EWA52" s="115"/>
      <c r="EWB52" s="115"/>
      <c r="EWC52" s="115"/>
      <c r="EWD52" s="115"/>
      <c r="EWE52" s="115"/>
      <c r="EWF52" s="115"/>
      <c r="EWG52" s="115"/>
      <c r="EWH52" s="115"/>
      <c r="EWI52" s="115"/>
      <c r="EWJ52" s="115"/>
      <c r="EWK52" s="115"/>
      <c r="EWL52" s="115"/>
      <c r="EWM52" s="115"/>
      <c r="EWN52" s="115"/>
      <c r="EWO52" s="115"/>
      <c r="EWP52" s="115"/>
      <c r="EWQ52" s="115"/>
      <c r="EWR52" s="115"/>
      <c r="EWS52" s="115"/>
      <c r="EWT52" s="115"/>
      <c r="EWU52" s="115"/>
      <c r="EWV52" s="115"/>
      <c r="EWW52" s="115"/>
      <c r="EWX52" s="115"/>
      <c r="EWY52" s="115"/>
      <c r="EWZ52" s="115"/>
      <c r="EXA52" s="115"/>
      <c r="EXB52" s="115"/>
      <c r="EXC52" s="115"/>
      <c r="EXD52" s="115"/>
      <c r="EXE52" s="115"/>
      <c r="EXF52" s="115"/>
      <c r="EXG52" s="115"/>
      <c r="EXH52" s="115"/>
      <c r="EXI52" s="115"/>
      <c r="EXJ52" s="115"/>
      <c r="EXK52" s="115"/>
      <c r="EXL52" s="115"/>
      <c r="EXM52" s="115"/>
      <c r="EXN52" s="115"/>
      <c r="EXO52" s="115"/>
      <c r="EXP52" s="115"/>
      <c r="EXQ52" s="115"/>
      <c r="EXR52" s="115"/>
      <c r="EXS52" s="115"/>
      <c r="EXT52" s="115"/>
      <c r="EXU52" s="115"/>
      <c r="EXV52" s="115"/>
      <c r="EXW52" s="115"/>
      <c r="EXX52" s="115"/>
      <c r="EXY52" s="115"/>
      <c r="EXZ52" s="115"/>
      <c r="EYA52" s="115"/>
      <c r="EYB52" s="115"/>
      <c r="EYC52" s="115"/>
      <c r="EYD52" s="115"/>
      <c r="EYE52" s="115"/>
      <c r="EYF52" s="115"/>
      <c r="EYG52" s="115"/>
      <c r="EYH52" s="115"/>
      <c r="EYI52" s="115"/>
      <c r="EYJ52" s="115"/>
      <c r="EYK52" s="115"/>
      <c r="EYL52" s="115"/>
      <c r="EYM52" s="115"/>
      <c r="EYN52" s="115"/>
      <c r="EYO52" s="115"/>
      <c r="EYP52" s="115"/>
      <c r="EYQ52" s="115"/>
      <c r="EYR52" s="115"/>
      <c r="EYS52" s="115"/>
      <c r="EYT52" s="115"/>
      <c r="EYU52" s="115"/>
      <c r="EYV52" s="115"/>
      <c r="EYW52" s="115"/>
      <c r="EYX52" s="115"/>
      <c r="EYY52" s="115"/>
      <c r="EYZ52" s="115"/>
      <c r="EZA52" s="115"/>
      <c r="EZB52" s="115"/>
      <c r="EZC52" s="115"/>
      <c r="EZD52" s="115"/>
      <c r="EZE52" s="115"/>
      <c r="EZF52" s="115"/>
      <c r="EZG52" s="115"/>
      <c r="EZH52" s="115"/>
      <c r="EZI52" s="115"/>
      <c r="EZJ52" s="115"/>
      <c r="EZK52" s="115"/>
      <c r="EZL52" s="115"/>
      <c r="EZM52" s="115"/>
      <c r="EZN52" s="115"/>
      <c r="EZO52" s="115"/>
      <c r="EZP52" s="115"/>
      <c r="EZQ52" s="115"/>
      <c r="EZR52" s="115"/>
      <c r="EZS52" s="115"/>
      <c r="EZT52" s="115"/>
      <c r="EZU52" s="115"/>
      <c r="EZV52" s="115"/>
      <c r="EZW52" s="115"/>
      <c r="EZX52" s="115"/>
      <c r="EZY52" s="115"/>
      <c r="EZZ52" s="115"/>
      <c r="FAA52" s="115"/>
      <c r="FAB52" s="115"/>
      <c r="FAC52" s="115"/>
      <c r="FAD52" s="115"/>
      <c r="FAE52" s="115"/>
      <c r="FAF52" s="115"/>
      <c r="FAG52" s="115"/>
      <c r="FAH52" s="115"/>
      <c r="FAI52" s="115"/>
      <c r="FAJ52" s="115"/>
      <c r="FAK52" s="115"/>
      <c r="FAL52" s="115"/>
      <c r="FAM52" s="115"/>
      <c r="FAN52" s="115"/>
      <c r="FAO52" s="115"/>
      <c r="FAP52" s="115"/>
      <c r="FAQ52" s="115"/>
      <c r="FAR52" s="115"/>
      <c r="FAS52" s="115"/>
      <c r="FAT52" s="115"/>
      <c r="FAU52" s="115"/>
      <c r="FAV52" s="115"/>
      <c r="FAW52" s="115"/>
      <c r="FAX52" s="115"/>
      <c r="FAY52" s="115"/>
      <c r="FAZ52" s="115"/>
      <c r="FBA52" s="115"/>
      <c r="FBB52" s="115"/>
      <c r="FBC52" s="115"/>
      <c r="FBD52" s="115"/>
      <c r="FBE52" s="115"/>
      <c r="FBF52" s="115"/>
      <c r="FBG52" s="115"/>
      <c r="FBH52" s="115"/>
      <c r="FBI52" s="115"/>
      <c r="FBJ52" s="115"/>
      <c r="FBK52" s="115"/>
      <c r="FBL52" s="115"/>
      <c r="FBM52" s="115"/>
      <c r="FBN52" s="115"/>
      <c r="FBO52" s="115"/>
      <c r="FBP52" s="115"/>
      <c r="FBQ52" s="115"/>
      <c r="FBR52" s="115"/>
      <c r="FBS52" s="115"/>
      <c r="FBT52" s="115"/>
      <c r="FBU52" s="115"/>
      <c r="FBV52" s="115"/>
      <c r="FBW52" s="115"/>
      <c r="FBX52" s="115"/>
      <c r="FBY52" s="115"/>
      <c r="FBZ52" s="115"/>
      <c r="FCA52" s="115"/>
      <c r="FCB52" s="115"/>
      <c r="FCC52" s="115"/>
      <c r="FCD52" s="115"/>
      <c r="FCE52" s="115"/>
      <c r="FCF52" s="115"/>
      <c r="FCG52" s="115"/>
      <c r="FCH52" s="115"/>
      <c r="FCI52" s="115"/>
      <c r="FCJ52" s="115"/>
      <c r="FCK52" s="115"/>
      <c r="FCL52" s="115"/>
      <c r="FCM52" s="115"/>
      <c r="FCN52" s="115"/>
      <c r="FCO52" s="115"/>
      <c r="FCP52" s="115"/>
      <c r="FCQ52" s="115"/>
      <c r="FCR52" s="115"/>
      <c r="FCS52" s="115"/>
      <c r="FCT52" s="115"/>
      <c r="FCU52" s="115"/>
      <c r="FCV52" s="115"/>
      <c r="FCW52" s="115"/>
      <c r="FCX52" s="115"/>
      <c r="FCY52" s="115"/>
      <c r="FCZ52" s="115"/>
      <c r="FDA52" s="115"/>
      <c r="FDB52" s="115"/>
      <c r="FDC52" s="115"/>
      <c r="FDD52" s="115"/>
      <c r="FDE52" s="115"/>
      <c r="FDF52" s="115"/>
      <c r="FDG52" s="115"/>
      <c r="FDH52" s="115"/>
      <c r="FDI52" s="115"/>
      <c r="FDJ52" s="115"/>
      <c r="FDK52" s="115"/>
      <c r="FDL52" s="115"/>
      <c r="FDM52" s="115"/>
      <c r="FDN52" s="115"/>
      <c r="FDO52" s="115"/>
      <c r="FDP52" s="115"/>
      <c r="FDQ52" s="115"/>
      <c r="FDR52" s="115"/>
      <c r="FDS52" s="115"/>
      <c r="FDT52" s="115"/>
      <c r="FDU52" s="115"/>
      <c r="FDV52" s="115"/>
      <c r="FDW52" s="115"/>
      <c r="FDX52" s="115"/>
      <c r="FDY52" s="115"/>
      <c r="FDZ52" s="115"/>
      <c r="FEA52" s="115"/>
      <c r="FEB52" s="115"/>
      <c r="FEC52" s="115"/>
      <c r="FED52" s="115"/>
      <c r="FEE52" s="115"/>
      <c r="FEF52" s="115"/>
      <c r="FEG52" s="115"/>
      <c r="FEH52" s="115"/>
      <c r="FEI52" s="115"/>
      <c r="FEJ52" s="115"/>
      <c r="FEK52" s="115"/>
      <c r="FEL52" s="115"/>
      <c r="FEM52" s="115"/>
      <c r="FEN52" s="115"/>
      <c r="FEO52" s="115"/>
      <c r="FEP52" s="115"/>
      <c r="FEQ52" s="115"/>
      <c r="FER52" s="115"/>
      <c r="FES52" s="115"/>
      <c r="FET52" s="115"/>
      <c r="FEU52" s="115"/>
      <c r="FEV52" s="115"/>
      <c r="FEW52" s="115"/>
      <c r="FEX52" s="115"/>
      <c r="FEY52" s="115"/>
      <c r="FEZ52" s="115"/>
      <c r="FFA52" s="115"/>
      <c r="FFB52" s="115"/>
      <c r="FFC52" s="115"/>
      <c r="FFD52" s="115"/>
      <c r="FFE52" s="115"/>
      <c r="FFF52" s="115"/>
      <c r="FFG52" s="115"/>
      <c r="FFH52" s="115"/>
      <c r="FFI52" s="115"/>
      <c r="FFJ52" s="115"/>
      <c r="FFK52" s="115"/>
      <c r="FFL52" s="115"/>
      <c r="FFM52" s="115"/>
      <c r="FFN52" s="115"/>
      <c r="FFO52" s="115"/>
      <c r="FFP52" s="115"/>
      <c r="FFQ52" s="115"/>
      <c r="FFR52" s="115"/>
      <c r="FFS52" s="115"/>
      <c r="FFT52" s="115"/>
      <c r="FFU52" s="115"/>
      <c r="FFV52" s="115"/>
      <c r="FFW52" s="115"/>
      <c r="FFX52" s="115"/>
      <c r="FFY52" s="115"/>
      <c r="FFZ52" s="115"/>
      <c r="FGA52" s="115"/>
      <c r="FGB52" s="115"/>
      <c r="FGC52" s="115"/>
      <c r="FGD52" s="115"/>
      <c r="FGE52" s="115"/>
      <c r="FGF52" s="115"/>
      <c r="FGG52" s="115"/>
      <c r="FGH52" s="115"/>
      <c r="FGI52" s="115"/>
      <c r="FGJ52" s="115"/>
      <c r="FGK52" s="115"/>
      <c r="FGL52" s="115"/>
      <c r="FGM52" s="115"/>
      <c r="FGN52" s="115"/>
      <c r="FGO52" s="115"/>
      <c r="FGP52" s="115"/>
      <c r="FGQ52" s="115"/>
      <c r="FGR52" s="115"/>
      <c r="FGS52" s="115"/>
      <c r="FGT52" s="115"/>
      <c r="FGU52" s="115"/>
      <c r="FGV52" s="115"/>
      <c r="FGW52" s="115"/>
      <c r="FGX52" s="115"/>
      <c r="FGY52" s="115"/>
      <c r="FGZ52" s="115"/>
      <c r="FHA52" s="115"/>
      <c r="FHB52" s="115"/>
      <c r="FHC52" s="115"/>
      <c r="FHD52" s="115"/>
      <c r="FHE52" s="115"/>
      <c r="FHF52" s="115"/>
      <c r="FHG52" s="115"/>
      <c r="FHH52" s="115"/>
      <c r="FHI52" s="115"/>
      <c r="FHJ52" s="115"/>
      <c r="FHK52" s="115"/>
      <c r="FHL52" s="115"/>
      <c r="FHM52" s="115"/>
      <c r="FHN52" s="115"/>
      <c r="FHO52" s="115"/>
      <c r="FHP52" s="115"/>
      <c r="FHQ52" s="115"/>
      <c r="FHR52" s="115"/>
      <c r="FHS52" s="115"/>
      <c r="FHT52" s="115"/>
      <c r="FHU52" s="115"/>
      <c r="FHV52" s="115"/>
      <c r="FHW52" s="115"/>
      <c r="FHX52" s="115"/>
      <c r="FHY52" s="115"/>
      <c r="FHZ52" s="115"/>
      <c r="FIA52" s="115"/>
      <c r="FIB52" s="115"/>
      <c r="FIC52" s="115"/>
      <c r="FID52" s="115"/>
      <c r="FIE52" s="115"/>
      <c r="FIF52" s="115"/>
      <c r="FIG52" s="115"/>
      <c r="FIH52" s="115"/>
      <c r="FII52" s="115"/>
      <c r="FIJ52" s="115"/>
      <c r="FIK52" s="115"/>
      <c r="FIL52" s="115"/>
      <c r="FIM52" s="115"/>
      <c r="FIN52" s="115"/>
      <c r="FIO52" s="115"/>
      <c r="FIP52" s="115"/>
      <c r="FIQ52" s="115"/>
      <c r="FIR52" s="115"/>
      <c r="FIS52" s="115"/>
      <c r="FIT52" s="115"/>
      <c r="FIU52" s="115"/>
      <c r="FIV52" s="115"/>
      <c r="FIW52" s="115"/>
      <c r="FIX52" s="115"/>
      <c r="FIY52" s="115"/>
      <c r="FIZ52" s="115"/>
      <c r="FJA52" s="115"/>
      <c r="FJB52" s="115"/>
      <c r="FJC52" s="115"/>
      <c r="FJD52" s="115"/>
      <c r="FJE52" s="115"/>
      <c r="FJF52" s="115"/>
      <c r="FJG52" s="115"/>
      <c r="FJH52" s="115"/>
      <c r="FJI52" s="115"/>
      <c r="FJJ52" s="115"/>
      <c r="FJK52" s="115"/>
      <c r="FJL52" s="115"/>
      <c r="FJM52" s="115"/>
      <c r="FJN52" s="115"/>
      <c r="FJO52" s="115"/>
      <c r="FJP52" s="115"/>
      <c r="FJQ52" s="115"/>
      <c r="FJR52" s="115"/>
      <c r="FJS52" s="115"/>
      <c r="FJT52" s="115"/>
      <c r="FJU52" s="115"/>
      <c r="FJV52" s="115"/>
      <c r="FJW52" s="115"/>
      <c r="FJX52" s="115"/>
      <c r="FJY52" s="115"/>
      <c r="FJZ52" s="115"/>
      <c r="FKA52" s="115"/>
      <c r="FKB52" s="115"/>
      <c r="FKC52" s="115"/>
      <c r="FKD52" s="115"/>
      <c r="FKE52" s="115"/>
      <c r="FKF52" s="115"/>
      <c r="FKG52" s="115"/>
      <c r="FKH52" s="115"/>
      <c r="FKI52" s="115"/>
      <c r="FKJ52" s="115"/>
      <c r="FKK52" s="115"/>
      <c r="FKL52" s="115"/>
      <c r="FKM52" s="115"/>
      <c r="FKN52" s="115"/>
      <c r="FKO52" s="115"/>
      <c r="FKP52" s="115"/>
      <c r="FKQ52" s="115"/>
      <c r="FKR52" s="115"/>
      <c r="FKS52" s="115"/>
      <c r="FKT52" s="115"/>
      <c r="FKU52" s="115"/>
      <c r="FKV52" s="115"/>
      <c r="FKW52" s="115"/>
      <c r="FKX52" s="115"/>
      <c r="FKY52" s="115"/>
      <c r="FKZ52" s="115"/>
      <c r="FLA52" s="115"/>
      <c r="FLB52" s="115"/>
      <c r="FLC52" s="115"/>
      <c r="FLD52" s="115"/>
      <c r="FLE52" s="115"/>
      <c r="FLF52" s="115"/>
      <c r="FLG52" s="115"/>
      <c r="FLH52" s="115"/>
      <c r="FLI52" s="115"/>
      <c r="FLJ52" s="115"/>
      <c r="FLK52" s="115"/>
      <c r="FLL52" s="115"/>
      <c r="FLM52" s="115"/>
      <c r="FLN52" s="115"/>
      <c r="FLO52" s="115"/>
      <c r="FLP52" s="115"/>
      <c r="FLQ52" s="115"/>
      <c r="FLR52" s="115"/>
      <c r="FLS52" s="115"/>
      <c r="FLT52" s="115"/>
      <c r="FLU52" s="115"/>
      <c r="FLV52" s="115"/>
      <c r="FLW52" s="115"/>
      <c r="FLX52" s="115"/>
      <c r="FLY52" s="115"/>
      <c r="FLZ52" s="115"/>
      <c r="FMA52" s="115"/>
      <c r="FMB52" s="115"/>
      <c r="FMC52" s="115"/>
      <c r="FMD52" s="115"/>
      <c r="FME52" s="115"/>
      <c r="FMF52" s="115"/>
      <c r="FMG52" s="115"/>
      <c r="FMH52" s="115"/>
      <c r="FMI52" s="115"/>
      <c r="FMJ52" s="115"/>
      <c r="FMK52" s="115"/>
      <c r="FML52" s="115"/>
      <c r="FMM52" s="115"/>
      <c r="FMN52" s="115"/>
      <c r="FMO52" s="115"/>
      <c r="FMP52" s="115"/>
      <c r="FMQ52" s="115"/>
      <c r="FMR52" s="115"/>
      <c r="FMS52" s="115"/>
      <c r="FMT52" s="115"/>
      <c r="FMU52" s="115"/>
      <c r="FMV52" s="115"/>
      <c r="FMW52" s="115"/>
      <c r="FMX52" s="115"/>
      <c r="FMY52" s="115"/>
      <c r="FMZ52" s="115"/>
      <c r="FNA52" s="115"/>
      <c r="FNB52" s="115"/>
      <c r="FNC52" s="115"/>
      <c r="FND52" s="115"/>
      <c r="FNE52" s="115"/>
      <c r="FNF52" s="115"/>
      <c r="FNG52" s="115"/>
      <c r="FNH52" s="115"/>
      <c r="FNI52" s="115"/>
      <c r="FNJ52" s="115"/>
      <c r="FNK52" s="115"/>
      <c r="FNL52" s="115"/>
      <c r="FNM52" s="115"/>
      <c r="FNN52" s="115"/>
      <c r="FNO52" s="115"/>
      <c r="FNP52" s="115"/>
      <c r="FNQ52" s="115"/>
      <c r="FNR52" s="115"/>
      <c r="FNS52" s="115"/>
      <c r="FNT52" s="115"/>
      <c r="FNU52" s="115"/>
      <c r="FNV52" s="115"/>
      <c r="FNW52" s="115"/>
      <c r="FNX52" s="115"/>
      <c r="FNY52" s="115"/>
      <c r="FNZ52" s="115"/>
      <c r="FOA52" s="115"/>
      <c r="FOB52" s="115"/>
      <c r="FOC52" s="115"/>
      <c r="FOD52" s="115"/>
      <c r="FOE52" s="115"/>
      <c r="FOF52" s="115"/>
      <c r="FOG52" s="115"/>
      <c r="FOH52" s="115"/>
      <c r="FOI52" s="115"/>
      <c r="FOJ52" s="115"/>
      <c r="FOK52" s="115"/>
      <c r="FOL52" s="115"/>
      <c r="FOM52" s="115"/>
      <c r="FON52" s="115"/>
      <c r="FOO52" s="115"/>
      <c r="FOP52" s="115"/>
      <c r="FOQ52" s="115"/>
      <c r="FOR52" s="115"/>
      <c r="FOS52" s="115"/>
      <c r="FOT52" s="115"/>
      <c r="FOU52" s="115"/>
      <c r="FOV52" s="115"/>
      <c r="FOW52" s="115"/>
      <c r="FOX52" s="115"/>
      <c r="FOY52" s="115"/>
      <c r="FOZ52" s="115"/>
      <c r="FPA52" s="115"/>
      <c r="FPB52" s="115"/>
      <c r="FPC52" s="115"/>
      <c r="FPD52" s="115"/>
      <c r="FPE52" s="115"/>
      <c r="FPF52" s="115"/>
      <c r="FPG52" s="115"/>
      <c r="FPH52" s="115"/>
      <c r="FPI52" s="115"/>
      <c r="FPJ52" s="115"/>
      <c r="FPK52" s="115"/>
      <c r="FPL52" s="115"/>
      <c r="FPM52" s="115"/>
      <c r="FPN52" s="115"/>
      <c r="FPO52" s="115"/>
      <c r="FPP52" s="115"/>
      <c r="FPQ52" s="115"/>
      <c r="FPR52" s="115"/>
      <c r="FPS52" s="115"/>
      <c r="FPT52" s="115"/>
      <c r="FPU52" s="115"/>
      <c r="FPV52" s="115"/>
      <c r="FPW52" s="115"/>
      <c r="FPX52" s="115"/>
      <c r="FPY52" s="115"/>
      <c r="FPZ52" s="115"/>
      <c r="FQA52" s="115"/>
      <c r="FQB52" s="115"/>
      <c r="FQC52" s="115"/>
      <c r="FQD52" s="115"/>
      <c r="FQE52" s="115"/>
      <c r="FQF52" s="115"/>
      <c r="FQG52" s="115"/>
      <c r="FQH52" s="115"/>
      <c r="FQI52" s="115"/>
      <c r="FQJ52" s="115"/>
      <c r="FQK52" s="115"/>
      <c r="FQL52" s="115"/>
      <c r="FQM52" s="115"/>
      <c r="FQN52" s="115"/>
      <c r="FQO52" s="115"/>
      <c r="FQP52" s="115"/>
      <c r="FQQ52" s="115"/>
      <c r="FQR52" s="115"/>
      <c r="FQS52" s="115"/>
      <c r="FQT52" s="115"/>
      <c r="FQU52" s="115"/>
      <c r="FQV52" s="115"/>
      <c r="FQW52" s="115"/>
      <c r="FQX52" s="115"/>
      <c r="FQY52" s="115"/>
      <c r="FQZ52" s="115"/>
      <c r="FRA52" s="115"/>
      <c r="FRB52" s="115"/>
      <c r="FRC52" s="115"/>
      <c r="FRD52" s="115"/>
      <c r="FRE52" s="115"/>
      <c r="FRF52" s="115"/>
      <c r="FRG52" s="115"/>
      <c r="FRH52" s="115"/>
      <c r="FRI52" s="115"/>
      <c r="FRJ52" s="115"/>
      <c r="FRK52" s="115"/>
      <c r="FRL52" s="115"/>
      <c r="FRM52" s="115"/>
      <c r="FRN52" s="115"/>
      <c r="FRO52" s="115"/>
      <c r="FRP52" s="115"/>
      <c r="FRQ52" s="115"/>
      <c r="FRR52" s="115"/>
      <c r="FRS52" s="115"/>
      <c r="FRT52" s="115"/>
      <c r="FRU52" s="115"/>
      <c r="FRV52" s="115"/>
      <c r="FRW52" s="115"/>
      <c r="FRX52" s="115"/>
      <c r="FRY52" s="115"/>
      <c r="FRZ52" s="115"/>
      <c r="FSA52" s="115"/>
      <c r="FSB52" s="115"/>
      <c r="FSC52" s="115"/>
      <c r="FSD52" s="115"/>
      <c r="FSE52" s="115"/>
      <c r="FSF52" s="115"/>
      <c r="FSG52" s="115"/>
      <c r="FSH52" s="115"/>
      <c r="FSI52" s="115"/>
      <c r="FSJ52" s="115"/>
      <c r="FSK52" s="115"/>
      <c r="FSL52" s="115"/>
      <c r="FSM52" s="115"/>
      <c r="FSN52" s="115"/>
      <c r="FSO52" s="115"/>
      <c r="FSP52" s="115"/>
      <c r="FSQ52" s="115"/>
      <c r="FSR52" s="115"/>
      <c r="FSS52" s="115"/>
      <c r="FST52" s="115"/>
      <c r="FSU52" s="115"/>
      <c r="FSV52" s="115"/>
      <c r="FSW52" s="115"/>
      <c r="FSX52" s="115"/>
      <c r="FSY52" s="115"/>
      <c r="FSZ52" s="115"/>
      <c r="FTA52" s="115"/>
      <c r="FTB52" s="115"/>
      <c r="FTC52" s="115"/>
      <c r="FTD52" s="115"/>
      <c r="FTE52" s="115"/>
      <c r="FTF52" s="115"/>
      <c r="FTG52" s="115"/>
      <c r="FTH52" s="115"/>
      <c r="FTI52" s="115"/>
      <c r="FTJ52" s="115"/>
      <c r="FTK52" s="115"/>
      <c r="FTL52" s="115"/>
      <c r="FTM52" s="115"/>
      <c r="FTN52" s="115"/>
      <c r="FTO52" s="115"/>
      <c r="FTP52" s="115"/>
      <c r="FTQ52" s="115"/>
      <c r="FTR52" s="115"/>
      <c r="FTS52" s="115"/>
      <c r="FTT52" s="115"/>
      <c r="FTU52" s="115"/>
      <c r="FTV52" s="115"/>
      <c r="FTW52" s="115"/>
      <c r="FTX52" s="115"/>
      <c r="FTY52" s="115"/>
      <c r="FTZ52" s="115"/>
      <c r="FUA52" s="115"/>
      <c r="FUB52" s="115"/>
      <c r="FUC52" s="115"/>
      <c r="FUD52" s="115"/>
      <c r="FUE52" s="115"/>
      <c r="FUF52" s="115"/>
      <c r="FUG52" s="115"/>
      <c r="FUH52" s="115"/>
      <c r="FUI52" s="115"/>
      <c r="FUJ52" s="115"/>
      <c r="FUK52" s="115"/>
      <c r="FUL52" s="115"/>
      <c r="FUM52" s="115"/>
      <c r="FUN52" s="115"/>
      <c r="FUO52" s="115"/>
      <c r="FUP52" s="115"/>
      <c r="FUQ52" s="115"/>
      <c r="FUR52" s="115"/>
      <c r="FUS52" s="115"/>
      <c r="FUT52" s="115"/>
      <c r="FUU52" s="115"/>
      <c r="FUV52" s="115"/>
      <c r="FUW52" s="115"/>
      <c r="FUX52" s="115"/>
      <c r="FUY52" s="115"/>
      <c r="FUZ52" s="115"/>
      <c r="FVA52" s="115"/>
      <c r="FVB52" s="115"/>
      <c r="FVC52" s="115"/>
      <c r="FVD52" s="115"/>
      <c r="FVE52" s="115"/>
      <c r="FVF52" s="115"/>
      <c r="FVG52" s="115"/>
      <c r="FVH52" s="115"/>
      <c r="FVI52" s="115"/>
      <c r="FVJ52" s="115"/>
      <c r="FVK52" s="115"/>
      <c r="FVL52" s="115"/>
      <c r="FVM52" s="115"/>
      <c r="FVN52" s="115"/>
      <c r="FVO52" s="115"/>
      <c r="FVP52" s="115"/>
      <c r="FVQ52" s="115"/>
      <c r="FVR52" s="115"/>
      <c r="FVS52" s="115"/>
      <c r="FVT52" s="115"/>
      <c r="FVU52" s="115"/>
      <c r="FVV52" s="115"/>
      <c r="FVW52" s="115"/>
      <c r="FVX52" s="115"/>
      <c r="FVY52" s="115"/>
      <c r="FVZ52" s="115"/>
      <c r="FWA52" s="115"/>
      <c r="FWB52" s="115"/>
      <c r="FWC52" s="115"/>
      <c r="FWD52" s="115"/>
      <c r="FWE52" s="115"/>
      <c r="FWF52" s="115"/>
      <c r="FWG52" s="115"/>
      <c r="FWH52" s="115"/>
      <c r="FWI52" s="115"/>
      <c r="FWJ52" s="115"/>
      <c r="FWK52" s="115"/>
      <c r="FWL52" s="115"/>
      <c r="FWM52" s="115"/>
      <c r="FWN52" s="115"/>
      <c r="FWO52" s="115"/>
      <c r="FWP52" s="115"/>
      <c r="FWQ52" s="115"/>
      <c r="FWR52" s="115"/>
      <c r="FWS52" s="115"/>
      <c r="FWT52" s="115"/>
      <c r="FWU52" s="115"/>
      <c r="FWV52" s="115"/>
      <c r="FWW52" s="115"/>
      <c r="FWX52" s="115"/>
      <c r="FWY52" s="115"/>
      <c r="FWZ52" s="115"/>
      <c r="FXA52" s="115"/>
      <c r="FXB52" s="115"/>
      <c r="FXC52" s="115"/>
      <c r="FXD52" s="115"/>
      <c r="FXE52" s="115"/>
      <c r="FXF52" s="115"/>
      <c r="FXG52" s="115"/>
      <c r="FXH52" s="115"/>
      <c r="FXI52" s="115"/>
      <c r="FXJ52" s="115"/>
      <c r="FXK52" s="115"/>
      <c r="FXL52" s="115"/>
      <c r="FXM52" s="115"/>
      <c r="FXN52" s="115"/>
      <c r="FXO52" s="115"/>
      <c r="FXP52" s="115"/>
      <c r="FXQ52" s="115"/>
      <c r="FXR52" s="115"/>
      <c r="FXS52" s="115"/>
      <c r="FXT52" s="115"/>
      <c r="FXU52" s="115"/>
      <c r="FXV52" s="115"/>
      <c r="FXW52" s="115"/>
      <c r="FXX52" s="115"/>
      <c r="FXY52" s="115"/>
      <c r="FXZ52" s="115"/>
      <c r="FYA52" s="115"/>
      <c r="FYB52" s="115"/>
      <c r="FYC52" s="115"/>
      <c r="FYD52" s="115"/>
      <c r="FYE52" s="115"/>
      <c r="FYF52" s="115"/>
      <c r="FYG52" s="115"/>
      <c r="FYH52" s="115"/>
      <c r="FYI52" s="115"/>
      <c r="FYJ52" s="115"/>
      <c r="FYK52" s="115"/>
      <c r="FYL52" s="115"/>
      <c r="FYM52" s="115"/>
      <c r="FYN52" s="115"/>
      <c r="FYO52" s="115"/>
      <c r="FYP52" s="115"/>
      <c r="FYQ52" s="115"/>
      <c r="FYR52" s="115"/>
      <c r="FYS52" s="115"/>
      <c r="FYT52" s="115"/>
      <c r="FYU52" s="115"/>
      <c r="FYV52" s="115"/>
      <c r="FYW52" s="115"/>
      <c r="FYX52" s="115"/>
      <c r="FYY52" s="115"/>
      <c r="FYZ52" s="115"/>
      <c r="FZA52" s="115"/>
      <c r="FZB52" s="115"/>
      <c r="FZC52" s="115"/>
      <c r="FZD52" s="115"/>
      <c r="FZE52" s="115"/>
      <c r="FZF52" s="115"/>
      <c r="FZG52" s="115"/>
      <c r="FZH52" s="115"/>
      <c r="FZI52" s="115"/>
      <c r="FZJ52" s="115"/>
      <c r="FZK52" s="115"/>
      <c r="FZL52" s="115"/>
      <c r="FZM52" s="115"/>
      <c r="FZN52" s="115"/>
      <c r="FZO52" s="115"/>
      <c r="FZP52" s="115"/>
      <c r="FZQ52" s="115"/>
      <c r="FZR52" s="115"/>
      <c r="FZS52" s="115"/>
      <c r="FZT52" s="115"/>
      <c r="FZU52" s="115"/>
      <c r="FZV52" s="115"/>
      <c r="FZW52" s="115"/>
      <c r="FZX52" s="115"/>
      <c r="FZY52" s="115"/>
      <c r="FZZ52" s="115"/>
      <c r="GAA52" s="115"/>
      <c r="GAB52" s="115"/>
      <c r="GAC52" s="115"/>
      <c r="GAD52" s="115"/>
      <c r="GAE52" s="115"/>
      <c r="GAF52" s="115"/>
      <c r="GAG52" s="115"/>
      <c r="GAH52" s="115"/>
      <c r="GAI52" s="115"/>
      <c r="GAJ52" s="115"/>
      <c r="GAK52" s="115"/>
      <c r="GAL52" s="115"/>
      <c r="GAM52" s="115"/>
      <c r="GAN52" s="115"/>
      <c r="GAO52" s="115"/>
      <c r="GAP52" s="115"/>
      <c r="GAQ52" s="115"/>
      <c r="GAR52" s="115"/>
      <c r="GAS52" s="115"/>
      <c r="GAT52" s="115"/>
      <c r="GAU52" s="115"/>
      <c r="GAV52" s="115"/>
      <c r="GAW52" s="115"/>
      <c r="GAX52" s="115"/>
      <c r="GAY52" s="115"/>
      <c r="GAZ52" s="115"/>
      <c r="GBA52" s="115"/>
      <c r="GBB52" s="115"/>
      <c r="GBC52" s="115"/>
      <c r="GBD52" s="115"/>
      <c r="GBE52" s="115"/>
      <c r="GBF52" s="115"/>
      <c r="GBG52" s="115"/>
      <c r="GBH52" s="115"/>
      <c r="GBI52" s="115"/>
      <c r="GBJ52" s="115"/>
      <c r="GBK52" s="115"/>
      <c r="GBL52" s="115"/>
      <c r="GBM52" s="115"/>
      <c r="GBN52" s="115"/>
      <c r="GBO52" s="115"/>
      <c r="GBP52" s="115"/>
      <c r="GBQ52" s="115"/>
      <c r="GBR52" s="115"/>
      <c r="GBS52" s="115"/>
      <c r="GBT52" s="115"/>
      <c r="GBU52" s="115"/>
      <c r="GBV52" s="115"/>
      <c r="GBW52" s="115"/>
      <c r="GBX52" s="115"/>
      <c r="GBY52" s="115"/>
      <c r="GBZ52" s="115"/>
      <c r="GCA52" s="115"/>
      <c r="GCB52" s="115"/>
      <c r="GCC52" s="115"/>
      <c r="GCD52" s="115"/>
      <c r="GCE52" s="115"/>
      <c r="GCF52" s="115"/>
      <c r="GCG52" s="115"/>
      <c r="GCH52" s="115"/>
      <c r="GCI52" s="115"/>
      <c r="GCJ52" s="115"/>
      <c r="GCK52" s="115"/>
      <c r="GCL52" s="115"/>
      <c r="GCM52" s="115"/>
      <c r="GCN52" s="115"/>
      <c r="GCO52" s="115"/>
      <c r="GCP52" s="115"/>
      <c r="GCQ52" s="115"/>
      <c r="GCR52" s="115"/>
      <c r="GCS52" s="115"/>
      <c r="GCT52" s="115"/>
      <c r="GCU52" s="115"/>
      <c r="GCV52" s="115"/>
      <c r="GCW52" s="115"/>
      <c r="GCX52" s="115"/>
      <c r="GCY52" s="115"/>
      <c r="GCZ52" s="115"/>
      <c r="GDA52" s="115"/>
      <c r="GDB52" s="115"/>
      <c r="GDC52" s="115"/>
      <c r="GDD52" s="115"/>
      <c r="GDE52" s="115"/>
      <c r="GDF52" s="115"/>
      <c r="GDG52" s="115"/>
      <c r="GDH52" s="115"/>
      <c r="GDI52" s="115"/>
      <c r="GDJ52" s="115"/>
      <c r="GDK52" s="115"/>
      <c r="GDL52" s="115"/>
      <c r="GDM52" s="115"/>
      <c r="GDN52" s="115"/>
      <c r="GDO52" s="115"/>
      <c r="GDP52" s="115"/>
      <c r="GDQ52" s="115"/>
      <c r="GDR52" s="115"/>
      <c r="GDS52" s="115"/>
      <c r="GDT52" s="115"/>
      <c r="GDU52" s="115"/>
      <c r="GDV52" s="115"/>
      <c r="GDW52" s="115"/>
      <c r="GDX52" s="115"/>
      <c r="GDY52" s="115"/>
      <c r="GDZ52" s="115"/>
      <c r="GEA52" s="115"/>
      <c r="GEB52" s="115"/>
      <c r="GEC52" s="115"/>
      <c r="GED52" s="115"/>
      <c r="GEE52" s="115"/>
      <c r="GEF52" s="115"/>
      <c r="GEG52" s="115"/>
      <c r="GEH52" s="115"/>
      <c r="GEI52" s="115"/>
      <c r="GEJ52" s="115"/>
      <c r="GEK52" s="115"/>
      <c r="GEL52" s="115"/>
      <c r="GEM52" s="115"/>
      <c r="GEN52" s="115"/>
      <c r="GEO52" s="115"/>
      <c r="GEP52" s="115"/>
      <c r="GEQ52" s="115"/>
      <c r="GER52" s="115"/>
      <c r="GES52" s="115"/>
      <c r="GET52" s="115"/>
      <c r="GEU52" s="115"/>
      <c r="GEV52" s="115"/>
      <c r="GEW52" s="115"/>
      <c r="GEX52" s="115"/>
      <c r="GEY52" s="115"/>
      <c r="GEZ52" s="115"/>
      <c r="GFA52" s="115"/>
      <c r="GFB52" s="115"/>
      <c r="GFC52" s="115"/>
      <c r="GFD52" s="115"/>
      <c r="GFE52" s="115"/>
      <c r="GFF52" s="115"/>
      <c r="GFG52" s="115"/>
      <c r="GFH52" s="115"/>
      <c r="GFI52" s="115"/>
      <c r="GFJ52" s="115"/>
      <c r="GFK52" s="115"/>
      <c r="GFL52" s="115"/>
      <c r="GFM52" s="115"/>
      <c r="GFN52" s="115"/>
      <c r="GFO52" s="115"/>
      <c r="GFP52" s="115"/>
      <c r="GFQ52" s="115"/>
      <c r="GFR52" s="115"/>
      <c r="GFS52" s="115"/>
      <c r="GFT52" s="115"/>
      <c r="GFU52" s="115"/>
      <c r="GFV52" s="115"/>
      <c r="GFW52" s="115"/>
      <c r="GFX52" s="115"/>
      <c r="GFY52" s="115"/>
      <c r="GFZ52" s="115"/>
      <c r="GGA52" s="115"/>
      <c r="GGB52" s="115"/>
      <c r="GGC52" s="115"/>
      <c r="GGD52" s="115"/>
      <c r="GGE52" s="115"/>
      <c r="GGF52" s="115"/>
      <c r="GGG52" s="115"/>
      <c r="GGH52" s="115"/>
      <c r="GGI52" s="115"/>
      <c r="GGJ52" s="115"/>
      <c r="GGK52" s="115"/>
      <c r="GGL52" s="115"/>
      <c r="GGM52" s="115"/>
      <c r="GGN52" s="115"/>
      <c r="GGO52" s="115"/>
      <c r="GGP52" s="115"/>
      <c r="GGQ52" s="115"/>
      <c r="GGR52" s="115"/>
      <c r="GGS52" s="115"/>
      <c r="GGT52" s="115"/>
      <c r="GGU52" s="115"/>
      <c r="GGV52" s="115"/>
      <c r="GGW52" s="115"/>
      <c r="GGX52" s="115"/>
      <c r="GGY52" s="115"/>
      <c r="GGZ52" s="115"/>
      <c r="GHA52" s="115"/>
      <c r="GHB52" s="115"/>
      <c r="GHC52" s="115"/>
      <c r="GHD52" s="115"/>
      <c r="GHE52" s="115"/>
      <c r="GHF52" s="115"/>
      <c r="GHG52" s="115"/>
      <c r="GHH52" s="115"/>
      <c r="GHI52" s="115"/>
      <c r="GHJ52" s="115"/>
      <c r="GHK52" s="115"/>
      <c r="GHL52" s="115"/>
      <c r="GHM52" s="115"/>
      <c r="GHN52" s="115"/>
      <c r="GHO52" s="115"/>
      <c r="GHP52" s="115"/>
      <c r="GHQ52" s="115"/>
      <c r="GHR52" s="115"/>
      <c r="GHS52" s="115"/>
      <c r="GHT52" s="115"/>
      <c r="GHU52" s="115"/>
      <c r="GHV52" s="115"/>
      <c r="GHW52" s="115"/>
      <c r="GHX52" s="115"/>
      <c r="GHY52" s="115"/>
      <c r="GHZ52" s="115"/>
      <c r="GIA52" s="115"/>
      <c r="GIB52" s="115"/>
      <c r="GIC52" s="115"/>
      <c r="GID52" s="115"/>
      <c r="GIE52" s="115"/>
      <c r="GIF52" s="115"/>
      <c r="GIG52" s="115"/>
      <c r="GIH52" s="115"/>
      <c r="GII52" s="115"/>
      <c r="GIJ52" s="115"/>
      <c r="GIK52" s="115"/>
      <c r="GIL52" s="115"/>
      <c r="GIM52" s="115"/>
      <c r="GIN52" s="115"/>
      <c r="GIO52" s="115"/>
      <c r="GIP52" s="115"/>
      <c r="GIQ52" s="115"/>
      <c r="GIR52" s="115"/>
      <c r="GIS52" s="115"/>
      <c r="GIT52" s="115"/>
      <c r="GIU52" s="115"/>
      <c r="GIV52" s="115"/>
      <c r="GIW52" s="115"/>
      <c r="GIX52" s="115"/>
      <c r="GIY52" s="115"/>
      <c r="GIZ52" s="115"/>
      <c r="GJA52" s="115"/>
      <c r="GJB52" s="115"/>
      <c r="GJC52" s="115"/>
      <c r="GJD52" s="115"/>
      <c r="GJE52" s="115"/>
      <c r="GJF52" s="115"/>
      <c r="GJG52" s="115"/>
      <c r="GJH52" s="115"/>
      <c r="GJI52" s="115"/>
      <c r="GJJ52" s="115"/>
      <c r="GJK52" s="115"/>
      <c r="GJL52" s="115"/>
      <c r="GJM52" s="115"/>
      <c r="GJN52" s="115"/>
      <c r="GJO52" s="115"/>
      <c r="GJP52" s="115"/>
      <c r="GJQ52" s="115"/>
      <c r="GJR52" s="115"/>
      <c r="GJS52" s="115"/>
      <c r="GJT52" s="115"/>
      <c r="GJU52" s="115"/>
      <c r="GJV52" s="115"/>
      <c r="GJW52" s="115"/>
      <c r="GJX52" s="115"/>
      <c r="GJY52" s="115"/>
      <c r="GJZ52" s="115"/>
      <c r="GKA52" s="115"/>
      <c r="GKB52" s="115"/>
      <c r="GKC52" s="115"/>
      <c r="GKD52" s="115"/>
      <c r="GKE52" s="115"/>
      <c r="GKF52" s="115"/>
      <c r="GKG52" s="115"/>
      <c r="GKH52" s="115"/>
      <c r="GKI52" s="115"/>
      <c r="GKJ52" s="115"/>
      <c r="GKK52" s="115"/>
      <c r="GKL52" s="115"/>
      <c r="GKM52" s="115"/>
      <c r="GKN52" s="115"/>
      <c r="GKO52" s="115"/>
      <c r="GKP52" s="115"/>
      <c r="GKQ52" s="115"/>
      <c r="GKR52" s="115"/>
      <c r="GKS52" s="115"/>
      <c r="GKT52" s="115"/>
      <c r="GKU52" s="115"/>
      <c r="GKV52" s="115"/>
      <c r="GKW52" s="115"/>
      <c r="GKX52" s="115"/>
      <c r="GKY52" s="115"/>
      <c r="GKZ52" s="115"/>
      <c r="GLA52" s="115"/>
      <c r="GLB52" s="115"/>
      <c r="GLC52" s="115"/>
      <c r="GLD52" s="115"/>
      <c r="GLE52" s="115"/>
      <c r="GLF52" s="115"/>
      <c r="GLG52" s="115"/>
      <c r="GLH52" s="115"/>
      <c r="GLI52" s="115"/>
      <c r="GLJ52" s="115"/>
      <c r="GLK52" s="115"/>
      <c r="GLL52" s="115"/>
      <c r="GLM52" s="115"/>
      <c r="GLN52" s="115"/>
      <c r="GLO52" s="115"/>
      <c r="GLP52" s="115"/>
      <c r="GLQ52" s="115"/>
      <c r="GLR52" s="115"/>
      <c r="GLS52" s="115"/>
      <c r="GLT52" s="115"/>
      <c r="GLU52" s="115"/>
      <c r="GLV52" s="115"/>
      <c r="GLW52" s="115"/>
      <c r="GLX52" s="115"/>
      <c r="GLY52" s="115"/>
      <c r="GLZ52" s="115"/>
      <c r="GMA52" s="115"/>
      <c r="GMB52" s="115"/>
      <c r="GMC52" s="115"/>
      <c r="GMD52" s="115"/>
      <c r="GME52" s="115"/>
      <c r="GMF52" s="115"/>
      <c r="GMG52" s="115"/>
      <c r="GMH52" s="115"/>
      <c r="GMI52" s="115"/>
      <c r="GMJ52" s="115"/>
      <c r="GMK52" s="115"/>
      <c r="GML52" s="115"/>
      <c r="GMM52" s="115"/>
      <c r="GMN52" s="115"/>
      <c r="GMO52" s="115"/>
      <c r="GMP52" s="115"/>
      <c r="GMQ52" s="115"/>
      <c r="GMR52" s="115"/>
      <c r="GMS52" s="115"/>
      <c r="GMT52" s="115"/>
      <c r="GMU52" s="115"/>
      <c r="GMV52" s="115"/>
      <c r="GMW52" s="115"/>
      <c r="GMX52" s="115"/>
      <c r="GMY52" s="115"/>
      <c r="GMZ52" s="115"/>
      <c r="GNA52" s="115"/>
      <c r="GNB52" s="115"/>
      <c r="GNC52" s="115"/>
      <c r="GND52" s="115"/>
      <c r="GNE52" s="115"/>
      <c r="GNF52" s="115"/>
      <c r="GNG52" s="115"/>
      <c r="GNH52" s="115"/>
      <c r="GNI52" s="115"/>
      <c r="GNJ52" s="115"/>
      <c r="GNK52" s="115"/>
      <c r="GNL52" s="115"/>
      <c r="GNM52" s="115"/>
      <c r="GNN52" s="115"/>
      <c r="GNO52" s="115"/>
      <c r="GNP52" s="115"/>
      <c r="GNQ52" s="115"/>
      <c r="GNR52" s="115"/>
      <c r="GNS52" s="115"/>
      <c r="GNT52" s="115"/>
      <c r="GNU52" s="115"/>
      <c r="GNV52" s="115"/>
      <c r="GNW52" s="115"/>
      <c r="GNX52" s="115"/>
      <c r="GNY52" s="115"/>
      <c r="GNZ52" s="115"/>
      <c r="GOA52" s="115"/>
      <c r="GOB52" s="115"/>
      <c r="GOC52" s="115"/>
      <c r="GOD52" s="115"/>
      <c r="GOE52" s="115"/>
      <c r="GOF52" s="115"/>
      <c r="GOG52" s="115"/>
      <c r="GOH52" s="115"/>
      <c r="GOI52" s="115"/>
      <c r="GOJ52" s="115"/>
      <c r="GOK52" s="115"/>
      <c r="GOL52" s="115"/>
      <c r="GOM52" s="115"/>
      <c r="GON52" s="115"/>
      <c r="GOO52" s="115"/>
      <c r="GOP52" s="115"/>
      <c r="GOQ52" s="115"/>
      <c r="GOR52" s="115"/>
      <c r="GOS52" s="115"/>
      <c r="GOT52" s="115"/>
      <c r="GOU52" s="115"/>
      <c r="GOV52" s="115"/>
      <c r="GOW52" s="115"/>
      <c r="GOX52" s="115"/>
      <c r="GOY52" s="115"/>
      <c r="GOZ52" s="115"/>
      <c r="GPA52" s="115"/>
      <c r="GPB52" s="115"/>
      <c r="GPC52" s="115"/>
      <c r="GPD52" s="115"/>
      <c r="GPE52" s="115"/>
      <c r="GPF52" s="115"/>
      <c r="GPG52" s="115"/>
      <c r="GPH52" s="115"/>
      <c r="GPI52" s="115"/>
      <c r="GPJ52" s="115"/>
      <c r="GPK52" s="115"/>
      <c r="GPL52" s="115"/>
      <c r="GPM52" s="115"/>
      <c r="GPN52" s="115"/>
      <c r="GPO52" s="115"/>
      <c r="GPP52" s="115"/>
      <c r="GPQ52" s="115"/>
      <c r="GPR52" s="115"/>
      <c r="GPS52" s="115"/>
      <c r="GPT52" s="115"/>
      <c r="GPU52" s="115"/>
      <c r="GPV52" s="115"/>
      <c r="GPW52" s="115"/>
      <c r="GPX52" s="115"/>
      <c r="GPY52" s="115"/>
      <c r="GPZ52" s="115"/>
      <c r="GQA52" s="115"/>
      <c r="GQB52" s="115"/>
      <c r="GQC52" s="115"/>
      <c r="GQD52" s="115"/>
      <c r="GQE52" s="115"/>
      <c r="GQF52" s="115"/>
      <c r="GQG52" s="115"/>
      <c r="GQH52" s="115"/>
      <c r="GQI52" s="115"/>
      <c r="GQJ52" s="115"/>
      <c r="GQK52" s="115"/>
      <c r="GQL52" s="115"/>
      <c r="GQM52" s="115"/>
      <c r="GQN52" s="115"/>
      <c r="GQO52" s="115"/>
      <c r="GQP52" s="115"/>
      <c r="GQQ52" s="115"/>
      <c r="GQR52" s="115"/>
      <c r="GQS52" s="115"/>
      <c r="GQT52" s="115"/>
      <c r="GQU52" s="115"/>
      <c r="GQV52" s="115"/>
      <c r="GQW52" s="115"/>
      <c r="GQX52" s="115"/>
      <c r="GQY52" s="115"/>
      <c r="GQZ52" s="115"/>
      <c r="GRA52" s="115"/>
      <c r="GRB52" s="115"/>
      <c r="GRC52" s="115"/>
      <c r="GRD52" s="115"/>
      <c r="GRE52" s="115"/>
      <c r="GRF52" s="115"/>
      <c r="GRG52" s="115"/>
      <c r="GRH52" s="115"/>
      <c r="GRI52" s="115"/>
      <c r="GRJ52" s="115"/>
      <c r="GRK52" s="115"/>
      <c r="GRL52" s="115"/>
      <c r="GRM52" s="115"/>
      <c r="GRN52" s="115"/>
      <c r="GRO52" s="115"/>
      <c r="GRP52" s="115"/>
      <c r="GRQ52" s="115"/>
      <c r="GRR52" s="115"/>
      <c r="GRS52" s="115"/>
      <c r="GRT52" s="115"/>
      <c r="GRU52" s="115"/>
      <c r="GRV52" s="115"/>
      <c r="GRW52" s="115"/>
      <c r="GRX52" s="115"/>
      <c r="GRY52" s="115"/>
      <c r="GRZ52" s="115"/>
      <c r="GSA52" s="115"/>
      <c r="GSB52" s="115"/>
      <c r="GSC52" s="115"/>
      <c r="GSD52" s="115"/>
      <c r="GSE52" s="115"/>
      <c r="GSF52" s="115"/>
      <c r="GSG52" s="115"/>
      <c r="GSH52" s="115"/>
      <c r="GSI52" s="115"/>
      <c r="GSJ52" s="115"/>
      <c r="GSK52" s="115"/>
      <c r="GSL52" s="115"/>
      <c r="GSM52" s="115"/>
      <c r="GSN52" s="115"/>
      <c r="GSO52" s="115"/>
      <c r="GSP52" s="115"/>
      <c r="GSQ52" s="115"/>
      <c r="GSR52" s="115"/>
      <c r="GSS52" s="115"/>
      <c r="GST52" s="115"/>
      <c r="GSU52" s="115"/>
      <c r="GSV52" s="115"/>
      <c r="GSW52" s="115"/>
      <c r="GSX52" s="115"/>
      <c r="GSY52" s="115"/>
      <c r="GSZ52" s="115"/>
      <c r="GTA52" s="115"/>
      <c r="GTB52" s="115"/>
      <c r="GTC52" s="115"/>
      <c r="GTD52" s="115"/>
      <c r="GTE52" s="115"/>
      <c r="GTF52" s="115"/>
      <c r="GTG52" s="115"/>
      <c r="GTH52" s="115"/>
      <c r="GTI52" s="115"/>
      <c r="GTJ52" s="115"/>
      <c r="GTK52" s="115"/>
      <c r="GTL52" s="115"/>
      <c r="GTM52" s="115"/>
      <c r="GTN52" s="115"/>
      <c r="GTO52" s="115"/>
      <c r="GTP52" s="115"/>
      <c r="GTQ52" s="115"/>
      <c r="GTR52" s="115"/>
      <c r="GTS52" s="115"/>
      <c r="GTT52" s="115"/>
      <c r="GTU52" s="115"/>
      <c r="GTV52" s="115"/>
      <c r="GTW52" s="115"/>
      <c r="GTX52" s="115"/>
      <c r="GTY52" s="115"/>
      <c r="GTZ52" s="115"/>
      <c r="GUA52" s="115"/>
      <c r="GUB52" s="115"/>
      <c r="GUC52" s="115"/>
      <c r="GUD52" s="115"/>
      <c r="GUE52" s="115"/>
      <c r="GUF52" s="115"/>
      <c r="GUG52" s="115"/>
      <c r="GUH52" s="115"/>
      <c r="GUI52" s="115"/>
      <c r="GUJ52" s="115"/>
      <c r="GUK52" s="115"/>
      <c r="GUL52" s="115"/>
      <c r="GUM52" s="115"/>
      <c r="GUN52" s="115"/>
      <c r="GUO52" s="115"/>
      <c r="GUP52" s="115"/>
      <c r="GUQ52" s="115"/>
      <c r="GUR52" s="115"/>
      <c r="GUS52" s="115"/>
      <c r="GUT52" s="115"/>
      <c r="GUU52" s="115"/>
      <c r="GUV52" s="115"/>
      <c r="GUW52" s="115"/>
      <c r="GUX52" s="115"/>
      <c r="GUY52" s="115"/>
      <c r="GUZ52" s="115"/>
      <c r="GVA52" s="115"/>
      <c r="GVB52" s="115"/>
      <c r="GVC52" s="115"/>
      <c r="GVD52" s="115"/>
      <c r="GVE52" s="115"/>
      <c r="GVF52" s="115"/>
      <c r="GVG52" s="115"/>
      <c r="GVH52" s="115"/>
      <c r="GVI52" s="115"/>
      <c r="GVJ52" s="115"/>
      <c r="GVK52" s="115"/>
      <c r="GVL52" s="115"/>
      <c r="GVM52" s="115"/>
      <c r="GVN52" s="115"/>
      <c r="GVO52" s="115"/>
      <c r="GVP52" s="115"/>
      <c r="GVQ52" s="115"/>
      <c r="GVR52" s="115"/>
      <c r="GVS52" s="115"/>
      <c r="GVT52" s="115"/>
      <c r="GVU52" s="115"/>
      <c r="GVV52" s="115"/>
      <c r="GVW52" s="115"/>
      <c r="GVX52" s="115"/>
      <c r="GVY52" s="115"/>
      <c r="GVZ52" s="115"/>
      <c r="GWA52" s="115"/>
      <c r="GWB52" s="115"/>
      <c r="GWC52" s="115"/>
      <c r="GWD52" s="115"/>
      <c r="GWE52" s="115"/>
      <c r="GWF52" s="115"/>
      <c r="GWG52" s="115"/>
      <c r="GWH52" s="115"/>
      <c r="GWI52" s="115"/>
      <c r="GWJ52" s="115"/>
      <c r="GWK52" s="115"/>
      <c r="GWL52" s="115"/>
      <c r="GWM52" s="115"/>
      <c r="GWN52" s="115"/>
      <c r="GWO52" s="115"/>
      <c r="GWP52" s="115"/>
      <c r="GWQ52" s="115"/>
      <c r="GWR52" s="115"/>
      <c r="GWS52" s="115"/>
      <c r="GWT52" s="115"/>
      <c r="GWU52" s="115"/>
      <c r="GWV52" s="115"/>
      <c r="GWW52" s="115"/>
      <c r="GWX52" s="115"/>
      <c r="GWY52" s="115"/>
      <c r="GWZ52" s="115"/>
      <c r="GXA52" s="115"/>
      <c r="GXB52" s="115"/>
      <c r="GXC52" s="115"/>
      <c r="GXD52" s="115"/>
      <c r="GXE52" s="115"/>
      <c r="GXF52" s="115"/>
      <c r="GXG52" s="115"/>
      <c r="GXH52" s="115"/>
      <c r="GXI52" s="115"/>
      <c r="GXJ52" s="115"/>
      <c r="GXK52" s="115"/>
      <c r="GXL52" s="115"/>
      <c r="GXM52" s="115"/>
      <c r="GXN52" s="115"/>
      <c r="GXO52" s="115"/>
      <c r="GXP52" s="115"/>
      <c r="GXQ52" s="115"/>
      <c r="GXR52" s="115"/>
      <c r="GXS52" s="115"/>
      <c r="GXT52" s="115"/>
      <c r="GXU52" s="115"/>
      <c r="GXV52" s="115"/>
      <c r="GXW52" s="115"/>
      <c r="GXX52" s="115"/>
      <c r="GXY52" s="115"/>
      <c r="GXZ52" s="115"/>
      <c r="GYA52" s="115"/>
      <c r="GYB52" s="115"/>
      <c r="GYC52" s="115"/>
      <c r="GYD52" s="115"/>
      <c r="GYE52" s="115"/>
      <c r="GYF52" s="115"/>
      <c r="GYG52" s="115"/>
      <c r="GYH52" s="115"/>
      <c r="GYI52" s="115"/>
      <c r="GYJ52" s="115"/>
      <c r="GYK52" s="115"/>
      <c r="GYL52" s="115"/>
      <c r="GYM52" s="115"/>
      <c r="GYN52" s="115"/>
      <c r="GYO52" s="115"/>
      <c r="GYP52" s="115"/>
      <c r="GYQ52" s="115"/>
      <c r="GYR52" s="115"/>
      <c r="GYS52" s="115"/>
      <c r="GYT52" s="115"/>
      <c r="GYU52" s="115"/>
      <c r="GYV52" s="115"/>
      <c r="GYW52" s="115"/>
      <c r="GYX52" s="115"/>
      <c r="GYY52" s="115"/>
      <c r="GYZ52" s="115"/>
      <c r="GZA52" s="115"/>
      <c r="GZB52" s="115"/>
      <c r="GZC52" s="115"/>
      <c r="GZD52" s="115"/>
      <c r="GZE52" s="115"/>
      <c r="GZF52" s="115"/>
      <c r="GZG52" s="115"/>
      <c r="GZH52" s="115"/>
      <c r="GZI52" s="115"/>
      <c r="GZJ52" s="115"/>
      <c r="GZK52" s="115"/>
      <c r="GZL52" s="115"/>
      <c r="GZM52" s="115"/>
      <c r="GZN52" s="115"/>
      <c r="GZO52" s="115"/>
      <c r="GZP52" s="115"/>
      <c r="GZQ52" s="115"/>
      <c r="GZR52" s="115"/>
      <c r="GZS52" s="115"/>
      <c r="GZT52" s="115"/>
      <c r="GZU52" s="115"/>
      <c r="GZV52" s="115"/>
      <c r="GZW52" s="115"/>
      <c r="GZX52" s="115"/>
      <c r="GZY52" s="115"/>
      <c r="GZZ52" s="115"/>
      <c r="HAA52" s="115"/>
      <c r="HAB52" s="115"/>
      <c r="HAC52" s="115"/>
      <c r="HAD52" s="115"/>
      <c r="HAE52" s="115"/>
      <c r="HAF52" s="115"/>
      <c r="HAG52" s="115"/>
      <c r="HAH52" s="115"/>
      <c r="HAI52" s="115"/>
      <c r="HAJ52" s="115"/>
      <c r="HAK52" s="115"/>
      <c r="HAL52" s="115"/>
      <c r="HAM52" s="115"/>
      <c r="HAN52" s="115"/>
      <c r="HAO52" s="115"/>
      <c r="HAP52" s="115"/>
      <c r="HAQ52" s="115"/>
      <c r="HAR52" s="115"/>
      <c r="HAS52" s="115"/>
      <c r="HAT52" s="115"/>
      <c r="HAU52" s="115"/>
      <c r="HAV52" s="115"/>
      <c r="HAW52" s="115"/>
      <c r="HAX52" s="115"/>
      <c r="HAY52" s="115"/>
      <c r="HAZ52" s="115"/>
      <c r="HBA52" s="115"/>
      <c r="HBB52" s="115"/>
      <c r="HBC52" s="115"/>
      <c r="HBD52" s="115"/>
      <c r="HBE52" s="115"/>
      <c r="HBF52" s="115"/>
      <c r="HBG52" s="115"/>
      <c r="HBH52" s="115"/>
      <c r="HBI52" s="115"/>
      <c r="HBJ52" s="115"/>
      <c r="HBK52" s="115"/>
      <c r="HBL52" s="115"/>
      <c r="HBM52" s="115"/>
      <c r="HBN52" s="115"/>
      <c r="HBO52" s="115"/>
      <c r="HBP52" s="115"/>
      <c r="HBQ52" s="115"/>
      <c r="HBR52" s="115"/>
      <c r="HBS52" s="115"/>
      <c r="HBT52" s="115"/>
      <c r="HBU52" s="115"/>
      <c r="HBV52" s="115"/>
      <c r="HBW52" s="115"/>
      <c r="HBX52" s="115"/>
      <c r="HBY52" s="115"/>
      <c r="HBZ52" s="115"/>
      <c r="HCA52" s="115"/>
      <c r="HCB52" s="115"/>
      <c r="HCC52" s="115"/>
      <c r="HCD52" s="115"/>
      <c r="HCE52" s="115"/>
      <c r="HCF52" s="115"/>
      <c r="HCG52" s="115"/>
      <c r="HCH52" s="115"/>
      <c r="HCI52" s="115"/>
      <c r="HCJ52" s="115"/>
      <c r="HCK52" s="115"/>
      <c r="HCL52" s="115"/>
      <c r="HCM52" s="115"/>
      <c r="HCN52" s="115"/>
      <c r="HCO52" s="115"/>
      <c r="HCP52" s="115"/>
      <c r="HCQ52" s="115"/>
      <c r="HCR52" s="115"/>
      <c r="HCS52" s="115"/>
      <c r="HCT52" s="115"/>
      <c r="HCU52" s="115"/>
      <c r="HCV52" s="115"/>
      <c r="HCW52" s="115"/>
      <c r="HCX52" s="115"/>
      <c r="HCY52" s="115"/>
      <c r="HCZ52" s="115"/>
      <c r="HDA52" s="115"/>
      <c r="HDB52" s="115"/>
      <c r="HDC52" s="115"/>
      <c r="HDD52" s="115"/>
      <c r="HDE52" s="115"/>
      <c r="HDF52" s="115"/>
      <c r="HDG52" s="115"/>
      <c r="HDH52" s="115"/>
      <c r="HDI52" s="115"/>
      <c r="HDJ52" s="115"/>
      <c r="HDK52" s="115"/>
      <c r="HDL52" s="115"/>
      <c r="HDM52" s="115"/>
      <c r="HDN52" s="115"/>
      <c r="HDO52" s="115"/>
      <c r="HDP52" s="115"/>
      <c r="HDQ52" s="115"/>
      <c r="HDR52" s="115"/>
      <c r="HDS52" s="115"/>
      <c r="HDT52" s="115"/>
      <c r="HDU52" s="115"/>
      <c r="HDV52" s="115"/>
      <c r="HDW52" s="115"/>
      <c r="HDX52" s="115"/>
      <c r="HDY52" s="115"/>
      <c r="HDZ52" s="115"/>
      <c r="HEA52" s="115"/>
      <c r="HEB52" s="115"/>
      <c r="HEC52" s="115"/>
      <c r="HED52" s="115"/>
      <c r="HEE52" s="115"/>
      <c r="HEF52" s="115"/>
      <c r="HEG52" s="115"/>
      <c r="HEH52" s="115"/>
      <c r="HEI52" s="115"/>
      <c r="HEJ52" s="115"/>
      <c r="HEK52" s="115"/>
      <c r="HEL52" s="115"/>
      <c r="HEM52" s="115"/>
      <c r="HEN52" s="115"/>
      <c r="HEO52" s="115"/>
      <c r="HEP52" s="115"/>
      <c r="HEQ52" s="115"/>
      <c r="HER52" s="115"/>
      <c r="HES52" s="115"/>
      <c r="HET52" s="115"/>
      <c r="HEU52" s="115"/>
      <c r="HEV52" s="115"/>
      <c r="HEW52" s="115"/>
      <c r="HEX52" s="115"/>
      <c r="HEY52" s="115"/>
      <c r="HEZ52" s="115"/>
      <c r="HFA52" s="115"/>
      <c r="HFB52" s="115"/>
      <c r="HFC52" s="115"/>
      <c r="HFD52" s="115"/>
      <c r="HFE52" s="115"/>
      <c r="HFF52" s="115"/>
      <c r="HFG52" s="115"/>
      <c r="HFH52" s="115"/>
      <c r="HFI52" s="115"/>
      <c r="HFJ52" s="115"/>
      <c r="HFK52" s="115"/>
      <c r="HFL52" s="115"/>
      <c r="HFM52" s="115"/>
      <c r="HFN52" s="115"/>
      <c r="HFO52" s="115"/>
      <c r="HFP52" s="115"/>
      <c r="HFQ52" s="115"/>
      <c r="HFR52" s="115"/>
      <c r="HFS52" s="115"/>
      <c r="HFT52" s="115"/>
      <c r="HFU52" s="115"/>
      <c r="HFV52" s="115"/>
      <c r="HFW52" s="115"/>
      <c r="HFX52" s="115"/>
      <c r="HFY52" s="115"/>
      <c r="HFZ52" s="115"/>
      <c r="HGA52" s="115"/>
      <c r="HGB52" s="115"/>
      <c r="HGC52" s="115"/>
      <c r="HGD52" s="115"/>
      <c r="HGE52" s="115"/>
      <c r="HGF52" s="115"/>
      <c r="HGG52" s="115"/>
      <c r="HGH52" s="115"/>
      <c r="HGI52" s="115"/>
      <c r="HGJ52" s="115"/>
      <c r="HGK52" s="115"/>
      <c r="HGL52" s="115"/>
      <c r="HGM52" s="115"/>
      <c r="HGN52" s="115"/>
      <c r="HGO52" s="115"/>
      <c r="HGP52" s="115"/>
      <c r="HGQ52" s="115"/>
      <c r="HGR52" s="115"/>
      <c r="HGS52" s="115"/>
      <c r="HGT52" s="115"/>
      <c r="HGU52" s="115"/>
      <c r="HGV52" s="115"/>
      <c r="HGW52" s="115"/>
      <c r="HGX52" s="115"/>
      <c r="HGY52" s="115"/>
      <c r="HGZ52" s="115"/>
      <c r="HHA52" s="115"/>
      <c r="HHB52" s="115"/>
      <c r="HHC52" s="115"/>
      <c r="HHD52" s="115"/>
      <c r="HHE52" s="115"/>
      <c r="HHF52" s="115"/>
      <c r="HHG52" s="115"/>
      <c r="HHH52" s="115"/>
      <c r="HHI52" s="115"/>
      <c r="HHJ52" s="115"/>
      <c r="HHK52" s="115"/>
      <c r="HHL52" s="115"/>
      <c r="HHM52" s="115"/>
      <c r="HHN52" s="115"/>
      <c r="HHO52" s="115"/>
      <c r="HHP52" s="115"/>
      <c r="HHQ52" s="115"/>
      <c r="HHR52" s="115"/>
      <c r="HHS52" s="115"/>
      <c r="HHT52" s="115"/>
      <c r="HHU52" s="115"/>
      <c r="HHV52" s="115"/>
      <c r="HHW52" s="115"/>
      <c r="HHX52" s="115"/>
      <c r="HHY52" s="115"/>
      <c r="HHZ52" s="115"/>
      <c r="HIA52" s="115"/>
      <c r="HIB52" s="115"/>
      <c r="HIC52" s="115"/>
      <c r="HID52" s="115"/>
      <c r="HIE52" s="115"/>
      <c r="HIF52" s="115"/>
      <c r="HIG52" s="115"/>
      <c r="HIH52" s="115"/>
      <c r="HII52" s="115"/>
      <c r="HIJ52" s="115"/>
      <c r="HIK52" s="115"/>
      <c r="HIL52" s="115"/>
      <c r="HIM52" s="115"/>
      <c r="HIN52" s="115"/>
      <c r="HIO52" s="115"/>
      <c r="HIP52" s="115"/>
      <c r="HIQ52" s="115"/>
      <c r="HIR52" s="115"/>
      <c r="HIS52" s="115"/>
      <c r="HIT52" s="115"/>
      <c r="HIU52" s="115"/>
      <c r="HIV52" s="115"/>
      <c r="HIW52" s="115"/>
      <c r="HIX52" s="115"/>
      <c r="HIY52" s="115"/>
      <c r="HIZ52" s="115"/>
      <c r="HJA52" s="115"/>
      <c r="HJB52" s="115"/>
      <c r="HJC52" s="115"/>
      <c r="HJD52" s="115"/>
      <c r="HJE52" s="115"/>
      <c r="HJF52" s="115"/>
      <c r="HJG52" s="115"/>
      <c r="HJH52" s="115"/>
      <c r="HJI52" s="115"/>
      <c r="HJJ52" s="115"/>
      <c r="HJK52" s="115"/>
      <c r="HJL52" s="115"/>
      <c r="HJM52" s="115"/>
      <c r="HJN52" s="115"/>
      <c r="HJO52" s="115"/>
      <c r="HJP52" s="115"/>
      <c r="HJQ52" s="115"/>
      <c r="HJR52" s="115"/>
      <c r="HJS52" s="115"/>
      <c r="HJT52" s="115"/>
      <c r="HJU52" s="115"/>
      <c r="HJV52" s="115"/>
      <c r="HJW52" s="115"/>
      <c r="HJX52" s="115"/>
      <c r="HJY52" s="115"/>
      <c r="HJZ52" s="115"/>
      <c r="HKA52" s="115"/>
      <c r="HKB52" s="115"/>
      <c r="HKC52" s="115"/>
      <c r="HKD52" s="115"/>
      <c r="HKE52" s="115"/>
      <c r="HKF52" s="115"/>
      <c r="HKG52" s="115"/>
      <c r="HKH52" s="115"/>
      <c r="HKI52" s="115"/>
      <c r="HKJ52" s="115"/>
      <c r="HKK52" s="115"/>
      <c r="HKL52" s="115"/>
      <c r="HKM52" s="115"/>
      <c r="HKN52" s="115"/>
      <c r="HKO52" s="115"/>
      <c r="HKP52" s="115"/>
      <c r="HKQ52" s="115"/>
      <c r="HKR52" s="115"/>
      <c r="HKS52" s="115"/>
      <c r="HKT52" s="115"/>
      <c r="HKU52" s="115"/>
      <c r="HKV52" s="115"/>
      <c r="HKW52" s="115"/>
      <c r="HKX52" s="115"/>
      <c r="HKY52" s="115"/>
      <c r="HKZ52" s="115"/>
      <c r="HLA52" s="115"/>
      <c r="HLB52" s="115"/>
      <c r="HLC52" s="115"/>
      <c r="HLD52" s="115"/>
      <c r="HLE52" s="115"/>
      <c r="HLF52" s="115"/>
      <c r="HLG52" s="115"/>
      <c r="HLH52" s="115"/>
      <c r="HLI52" s="115"/>
      <c r="HLJ52" s="115"/>
      <c r="HLK52" s="115"/>
      <c r="HLL52" s="115"/>
      <c r="HLM52" s="115"/>
      <c r="HLN52" s="115"/>
      <c r="HLO52" s="115"/>
      <c r="HLP52" s="115"/>
      <c r="HLQ52" s="115"/>
      <c r="HLR52" s="115"/>
      <c r="HLS52" s="115"/>
      <c r="HLT52" s="115"/>
      <c r="HLU52" s="115"/>
      <c r="HLV52" s="115"/>
      <c r="HLW52" s="115"/>
      <c r="HLX52" s="115"/>
      <c r="HLY52" s="115"/>
      <c r="HLZ52" s="115"/>
      <c r="HMA52" s="115"/>
      <c r="HMB52" s="115"/>
      <c r="HMC52" s="115"/>
      <c r="HMD52" s="115"/>
      <c r="HME52" s="115"/>
      <c r="HMF52" s="115"/>
      <c r="HMG52" s="115"/>
      <c r="HMH52" s="115"/>
      <c r="HMI52" s="115"/>
      <c r="HMJ52" s="115"/>
      <c r="HMK52" s="115"/>
      <c r="HML52" s="115"/>
      <c r="HMM52" s="115"/>
      <c r="HMN52" s="115"/>
      <c r="HMO52" s="115"/>
      <c r="HMP52" s="115"/>
      <c r="HMQ52" s="115"/>
      <c r="HMR52" s="115"/>
      <c r="HMS52" s="115"/>
      <c r="HMT52" s="115"/>
      <c r="HMU52" s="115"/>
      <c r="HMV52" s="115"/>
      <c r="HMW52" s="115"/>
      <c r="HMX52" s="115"/>
      <c r="HMY52" s="115"/>
      <c r="HMZ52" s="115"/>
      <c r="HNA52" s="115"/>
      <c r="HNB52" s="115"/>
      <c r="HNC52" s="115"/>
      <c r="HND52" s="115"/>
      <c r="HNE52" s="115"/>
      <c r="HNF52" s="115"/>
      <c r="HNG52" s="115"/>
      <c r="HNH52" s="115"/>
      <c r="HNI52" s="115"/>
      <c r="HNJ52" s="115"/>
      <c r="HNK52" s="115"/>
      <c r="HNL52" s="115"/>
      <c r="HNM52" s="115"/>
      <c r="HNN52" s="115"/>
      <c r="HNO52" s="115"/>
      <c r="HNP52" s="115"/>
      <c r="HNQ52" s="115"/>
      <c r="HNR52" s="115"/>
      <c r="HNS52" s="115"/>
      <c r="HNT52" s="115"/>
      <c r="HNU52" s="115"/>
      <c r="HNV52" s="115"/>
      <c r="HNW52" s="115"/>
      <c r="HNX52" s="115"/>
      <c r="HNY52" s="115"/>
      <c r="HNZ52" s="115"/>
      <c r="HOA52" s="115"/>
      <c r="HOB52" s="115"/>
      <c r="HOC52" s="115"/>
      <c r="HOD52" s="115"/>
      <c r="HOE52" s="115"/>
      <c r="HOF52" s="115"/>
      <c r="HOG52" s="115"/>
      <c r="HOH52" s="115"/>
      <c r="HOI52" s="115"/>
      <c r="HOJ52" s="115"/>
      <c r="HOK52" s="115"/>
      <c r="HOL52" s="115"/>
      <c r="HOM52" s="115"/>
      <c r="HON52" s="115"/>
      <c r="HOO52" s="115"/>
      <c r="HOP52" s="115"/>
      <c r="HOQ52" s="115"/>
      <c r="HOR52" s="115"/>
      <c r="HOS52" s="115"/>
      <c r="HOT52" s="115"/>
      <c r="HOU52" s="115"/>
      <c r="HOV52" s="115"/>
      <c r="HOW52" s="115"/>
      <c r="HOX52" s="115"/>
      <c r="HOY52" s="115"/>
      <c r="HOZ52" s="115"/>
      <c r="HPA52" s="115"/>
      <c r="HPB52" s="115"/>
      <c r="HPC52" s="115"/>
      <c r="HPD52" s="115"/>
      <c r="HPE52" s="115"/>
      <c r="HPF52" s="115"/>
      <c r="HPG52" s="115"/>
      <c r="HPH52" s="115"/>
      <c r="HPI52" s="115"/>
      <c r="HPJ52" s="115"/>
      <c r="HPK52" s="115"/>
      <c r="HPL52" s="115"/>
      <c r="HPM52" s="115"/>
      <c r="HPN52" s="115"/>
      <c r="HPO52" s="115"/>
      <c r="HPP52" s="115"/>
      <c r="HPQ52" s="115"/>
      <c r="HPR52" s="115"/>
      <c r="HPS52" s="115"/>
      <c r="HPT52" s="115"/>
      <c r="HPU52" s="115"/>
      <c r="HPV52" s="115"/>
      <c r="HPW52" s="115"/>
      <c r="HPX52" s="115"/>
      <c r="HPY52" s="115"/>
      <c r="HPZ52" s="115"/>
      <c r="HQA52" s="115"/>
      <c r="HQB52" s="115"/>
      <c r="HQC52" s="115"/>
      <c r="HQD52" s="115"/>
      <c r="HQE52" s="115"/>
      <c r="HQF52" s="115"/>
      <c r="HQG52" s="115"/>
      <c r="HQH52" s="115"/>
      <c r="HQI52" s="115"/>
      <c r="HQJ52" s="115"/>
      <c r="HQK52" s="115"/>
      <c r="HQL52" s="115"/>
      <c r="HQM52" s="115"/>
      <c r="HQN52" s="115"/>
      <c r="HQO52" s="115"/>
      <c r="HQP52" s="115"/>
      <c r="HQQ52" s="115"/>
      <c r="HQR52" s="115"/>
      <c r="HQS52" s="115"/>
      <c r="HQT52" s="115"/>
      <c r="HQU52" s="115"/>
      <c r="HQV52" s="115"/>
      <c r="HQW52" s="115"/>
      <c r="HQX52" s="115"/>
      <c r="HQY52" s="115"/>
      <c r="HQZ52" s="115"/>
      <c r="HRA52" s="115"/>
      <c r="HRB52" s="115"/>
      <c r="HRC52" s="115"/>
      <c r="HRD52" s="115"/>
      <c r="HRE52" s="115"/>
      <c r="HRF52" s="115"/>
      <c r="HRG52" s="115"/>
      <c r="HRH52" s="115"/>
      <c r="HRI52" s="115"/>
      <c r="HRJ52" s="115"/>
      <c r="HRK52" s="115"/>
      <c r="HRL52" s="115"/>
      <c r="HRM52" s="115"/>
      <c r="HRN52" s="115"/>
      <c r="HRO52" s="115"/>
      <c r="HRP52" s="115"/>
      <c r="HRQ52" s="115"/>
      <c r="HRR52" s="115"/>
      <c r="HRS52" s="115"/>
      <c r="HRT52" s="115"/>
      <c r="HRU52" s="115"/>
      <c r="HRV52" s="115"/>
      <c r="HRW52" s="115"/>
      <c r="HRX52" s="115"/>
      <c r="HRY52" s="115"/>
      <c r="HRZ52" s="115"/>
      <c r="HSA52" s="115"/>
      <c r="HSB52" s="115"/>
      <c r="HSC52" s="115"/>
      <c r="HSD52" s="115"/>
      <c r="HSE52" s="115"/>
      <c r="HSF52" s="115"/>
      <c r="HSG52" s="115"/>
      <c r="HSH52" s="115"/>
      <c r="HSI52" s="115"/>
      <c r="HSJ52" s="115"/>
      <c r="HSK52" s="115"/>
      <c r="HSL52" s="115"/>
      <c r="HSM52" s="115"/>
      <c r="HSN52" s="115"/>
      <c r="HSO52" s="115"/>
      <c r="HSP52" s="115"/>
      <c r="HSQ52" s="115"/>
      <c r="HSR52" s="115"/>
      <c r="HSS52" s="115"/>
      <c r="HST52" s="115"/>
      <c r="HSU52" s="115"/>
      <c r="HSV52" s="115"/>
      <c r="HSW52" s="115"/>
      <c r="HSX52" s="115"/>
      <c r="HSY52" s="115"/>
      <c r="HSZ52" s="115"/>
      <c r="HTA52" s="115"/>
      <c r="HTB52" s="115"/>
      <c r="HTC52" s="115"/>
      <c r="HTD52" s="115"/>
      <c r="HTE52" s="115"/>
      <c r="HTF52" s="115"/>
      <c r="HTG52" s="115"/>
      <c r="HTH52" s="115"/>
      <c r="HTI52" s="115"/>
      <c r="HTJ52" s="115"/>
      <c r="HTK52" s="115"/>
      <c r="HTL52" s="115"/>
      <c r="HTM52" s="115"/>
      <c r="HTN52" s="115"/>
      <c r="HTO52" s="115"/>
      <c r="HTP52" s="115"/>
      <c r="HTQ52" s="115"/>
      <c r="HTR52" s="115"/>
      <c r="HTS52" s="115"/>
      <c r="HTT52" s="115"/>
      <c r="HTU52" s="115"/>
      <c r="HTV52" s="115"/>
      <c r="HTW52" s="115"/>
      <c r="HTX52" s="115"/>
      <c r="HTY52" s="115"/>
      <c r="HTZ52" s="115"/>
      <c r="HUA52" s="115"/>
      <c r="HUB52" s="115"/>
      <c r="HUC52" s="115"/>
      <c r="HUD52" s="115"/>
      <c r="HUE52" s="115"/>
      <c r="HUF52" s="115"/>
      <c r="HUG52" s="115"/>
      <c r="HUH52" s="115"/>
      <c r="HUI52" s="115"/>
      <c r="HUJ52" s="115"/>
      <c r="HUK52" s="115"/>
      <c r="HUL52" s="115"/>
      <c r="HUM52" s="115"/>
      <c r="HUN52" s="115"/>
      <c r="HUO52" s="115"/>
      <c r="HUP52" s="115"/>
      <c r="HUQ52" s="115"/>
      <c r="HUR52" s="115"/>
      <c r="HUS52" s="115"/>
      <c r="HUT52" s="115"/>
      <c r="HUU52" s="115"/>
      <c r="HUV52" s="115"/>
      <c r="HUW52" s="115"/>
      <c r="HUX52" s="115"/>
      <c r="HUY52" s="115"/>
      <c r="HUZ52" s="115"/>
      <c r="HVA52" s="115"/>
      <c r="HVB52" s="115"/>
      <c r="HVC52" s="115"/>
      <c r="HVD52" s="115"/>
      <c r="HVE52" s="115"/>
      <c r="HVF52" s="115"/>
      <c r="HVG52" s="115"/>
      <c r="HVH52" s="115"/>
      <c r="HVI52" s="115"/>
      <c r="HVJ52" s="115"/>
      <c r="HVK52" s="115"/>
      <c r="HVL52" s="115"/>
      <c r="HVM52" s="115"/>
      <c r="HVN52" s="115"/>
      <c r="HVO52" s="115"/>
      <c r="HVP52" s="115"/>
      <c r="HVQ52" s="115"/>
      <c r="HVR52" s="115"/>
      <c r="HVS52" s="115"/>
      <c r="HVT52" s="115"/>
      <c r="HVU52" s="115"/>
      <c r="HVV52" s="115"/>
      <c r="HVW52" s="115"/>
      <c r="HVX52" s="115"/>
      <c r="HVY52" s="115"/>
      <c r="HVZ52" s="115"/>
      <c r="HWA52" s="115"/>
      <c r="HWB52" s="115"/>
      <c r="HWC52" s="115"/>
      <c r="HWD52" s="115"/>
      <c r="HWE52" s="115"/>
      <c r="HWF52" s="115"/>
      <c r="HWG52" s="115"/>
      <c r="HWH52" s="115"/>
      <c r="HWI52" s="115"/>
      <c r="HWJ52" s="115"/>
      <c r="HWK52" s="115"/>
      <c r="HWL52" s="115"/>
      <c r="HWM52" s="115"/>
      <c r="HWN52" s="115"/>
      <c r="HWO52" s="115"/>
      <c r="HWP52" s="115"/>
      <c r="HWQ52" s="115"/>
      <c r="HWR52" s="115"/>
      <c r="HWS52" s="115"/>
      <c r="HWT52" s="115"/>
      <c r="HWU52" s="115"/>
      <c r="HWV52" s="115"/>
      <c r="HWW52" s="115"/>
      <c r="HWX52" s="115"/>
      <c r="HWY52" s="115"/>
      <c r="HWZ52" s="115"/>
      <c r="HXA52" s="115"/>
      <c r="HXB52" s="115"/>
      <c r="HXC52" s="115"/>
      <c r="HXD52" s="115"/>
      <c r="HXE52" s="115"/>
      <c r="HXF52" s="115"/>
      <c r="HXG52" s="115"/>
      <c r="HXH52" s="115"/>
      <c r="HXI52" s="115"/>
      <c r="HXJ52" s="115"/>
      <c r="HXK52" s="115"/>
      <c r="HXL52" s="115"/>
      <c r="HXM52" s="115"/>
      <c r="HXN52" s="115"/>
      <c r="HXO52" s="115"/>
      <c r="HXP52" s="115"/>
      <c r="HXQ52" s="115"/>
      <c r="HXR52" s="115"/>
      <c r="HXS52" s="115"/>
      <c r="HXT52" s="115"/>
      <c r="HXU52" s="115"/>
      <c r="HXV52" s="115"/>
      <c r="HXW52" s="115"/>
      <c r="HXX52" s="115"/>
      <c r="HXY52" s="115"/>
      <c r="HXZ52" s="115"/>
      <c r="HYA52" s="115"/>
      <c r="HYB52" s="115"/>
      <c r="HYC52" s="115"/>
      <c r="HYD52" s="115"/>
      <c r="HYE52" s="115"/>
      <c r="HYF52" s="115"/>
      <c r="HYG52" s="115"/>
      <c r="HYH52" s="115"/>
      <c r="HYI52" s="115"/>
      <c r="HYJ52" s="115"/>
      <c r="HYK52" s="115"/>
      <c r="HYL52" s="115"/>
      <c r="HYM52" s="115"/>
      <c r="HYN52" s="115"/>
      <c r="HYO52" s="115"/>
      <c r="HYP52" s="115"/>
      <c r="HYQ52" s="115"/>
      <c r="HYR52" s="115"/>
      <c r="HYS52" s="115"/>
      <c r="HYT52" s="115"/>
      <c r="HYU52" s="115"/>
      <c r="HYV52" s="115"/>
      <c r="HYW52" s="115"/>
      <c r="HYX52" s="115"/>
      <c r="HYY52" s="115"/>
      <c r="HYZ52" s="115"/>
      <c r="HZA52" s="115"/>
      <c r="HZB52" s="115"/>
      <c r="HZC52" s="115"/>
      <c r="HZD52" s="115"/>
      <c r="HZE52" s="115"/>
      <c r="HZF52" s="115"/>
      <c r="HZG52" s="115"/>
      <c r="HZH52" s="115"/>
      <c r="HZI52" s="115"/>
      <c r="HZJ52" s="115"/>
      <c r="HZK52" s="115"/>
      <c r="HZL52" s="115"/>
      <c r="HZM52" s="115"/>
      <c r="HZN52" s="115"/>
      <c r="HZO52" s="115"/>
      <c r="HZP52" s="115"/>
      <c r="HZQ52" s="115"/>
      <c r="HZR52" s="115"/>
      <c r="HZS52" s="115"/>
      <c r="HZT52" s="115"/>
      <c r="HZU52" s="115"/>
      <c r="HZV52" s="115"/>
      <c r="HZW52" s="115"/>
      <c r="HZX52" s="115"/>
      <c r="HZY52" s="115"/>
      <c r="HZZ52" s="115"/>
      <c r="IAA52" s="115"/>
      <c r="IAB52" s="115"/>
      <c r="IAC52" s="115"/>
      <c r="IAD52" s="115"/>
      <c r="IAE52" s="115"/>
      <c r="IAF52" s="115"/>
      <c r="IAG52" s="115"/>
      <c r="IAH52" s="115"/>
      <c r="IAI52" s="115"/>
      <c r="IAJ52" s="115"/>
      <c r="IAK52" s="115"/>
      <c r="IAL52" s="115"/>
      <c r="IAM52" s="115"/>
      <c r="IAN52" s="115"/>
      <c r="IAO52" s="115"/>
      <c r="IAP52" s="115"/>
      <c r="IAQ52" s="115"/>
      <c r="IAR52" s="115"/>
      <c r="IAS52" s="115"/>
      <c r="IAT52" s="115"/>
      <c r="IAU52" s="115"/>
      <c r="IAV52" s="115"/>
      <c r="IAW52" s="115"/>
      <c r="IAX52" s="115"/>
      <c r="IAY52" s="115"/>
      <c r="IAZ52" s="115"/>
      <c r="IBA52" s="115"/>
      <c r="IBB52" s="115"/>
      <c r="IBC52" s="115"/>
      <c r="IBD52" s="115"/>
      <c r="IBE52" s="115"/>
      <c r="IBF52" s="115"/>
      <c r="IBG52" s="115"/>
      <c r="IBH52" s="115"/>
      <c r="IBI52" s="115"/>
      <c r="IBJ52" s="115"/>
      <c r="IBK52" s="115"/>
      <c r="IBL52" s="115"/>
      <c r="IBM52" s="115"/>
      <c r="IBN52" s="115"/>
      <c r="IBO52" s="115"/>
      <c r="IBP52" s="115"/>
      <c r="IBQ52" s="115"/>
      <c r="IBR52" s="115"/>
      <c r="IBS52" s="115"/>
      <c r="IBT52" s="115"/>
      <c r="IBU52" s="115"/>
      <c r="IBV52" s="115"/>
      <c r="IBW52" s="115"/>
      <c r="IBX52" s="115"/>
      <c r="IBY52" s="115"/>
      <c r="IBZ52" s="115"/>
      <c r="ICA52" s="115"/>
      <c r="ICB52" s="115"/>
      <c r="ICC52" s="115"/>
      <c r="ICD52" s="115"/>
      <c r="ICE52" s="115"/>
      <c r="ICF52" s="115"/>
      <c r="ICG52" s="115"/>
      <c r="ICH52" s="115"/>
      <c r="ICI52" s="115"/>
      <c r="ICJ52" s="115"/>
      <c r="ICK52" s="115"/>
      <c r="ICL52" s="115"/>
      <c r="ICM52" s="115"/>
      <c r="ICN52" s="115"/>
      <c r="ICO52" s="115"/>
      <c r="ICP52" s="115"/>
      <c r="ICQ52" s="115"/>
      <c r="ICR52" s="115"/>
      <c r="ICS52" s="115"/>
      <c r="ICT52" s="115"/>
      <c r="ICU52" s="115"/>
      <c r="ICV52" s="115"/>
      <c r="ICW52" s="115"/>
      <c r="ICX52" s="115"/>
      <c r="ICY52" s="115"/>
      <c r="ICZ52" s="115"/>
      <c r="IDA52" s="115"/>
      <c r="IDB52" s="115"/>
      <c r="IDC52" s="115"/>
      <c r="IDD52" s="115"/>
      <c r="IDE52" s="115"/>
      <c r="IDF52" s="115"/>
      <c r="IDG52" s="115"/>
      <c r="IDH52" s="115"/>
      <c r="IDI52" s="115"/>
      <c r="IDJ52" s="115"/>
      <c r="IDK52" s="115"/>
      <c r="IDL52" s="115"/>
      <c r="IDM52" s="115"/>
      <c r="IDN52" s="115"/>
      <c r="IDO52" s="115"/>
      <c r="IDP52" s="115"/>
      <c r="IDQ52" s="115"/>
      <c r="IDR52" s="115"/>
      <c r="IDS52" s="115"/>
      <c r="IDT52" s="115"/>
      <c r="IDU52" s="115"/>
      <c r="IDV52" s="115"/>
      <c r="IDW52" s="115"/>
      <c r="IDX52" s="115"/>
      <c r="IDY52" s="115"/>
      <c r="IDZ52" s="115"/>
      <c r="IEA52" s="115"/>
      <c r="IEB52" s="115"/>
      <c r="IEC52" s="115"/>
      <c r="IED52" s="115"/>
      <c r="IEE52" s="115"/>
      <c r="IEF52" s="115"/>
      <c r="IEG52" s="115"/>
      <c r="IEH52" s="115"/>
      <c r="IEI52" s="115"/>
      <c r="IEJ52" s="115"/>
      <c r="IEK52" s="115"/>
      <c r="IEL52" s="115"/>
      <c r="IEM52" s="115"/>
      <c r="IEN52" s="115"/>
      <c r="IEO52" s="115"/>
      <c r="IEP52" s="115"/>
      <c r="IEQ52" s="115"/>
      <c r="IER52" s="115"/>
      <c r="IES52" s="115"/>
      <c r="IET52" s="115"/>
      <c r="IEU52" s="115"/>
      <c r="IEV52" s="115"/>
      <c r="IEW52" s="115"/>
      <c r="IEX52" s="115"/>
      <c r="IEY52" s="115"/>
      <c r="IEZ52" s="115"/>
      <c r="IFA52" s="115"/>
      <c r="IFB52" s="115"/>
      <c r="IFC52" s="115"/>
      <c r="IFD52" s="115"/>
      <c r="IFE52" s="115"/>
      <c r="IFF52" s="115"/>
      <c r="IFG52" s="115"/>
      <c r="IFH52" s="115"/>
      <c r="IFI52" s="115"/>
      <c r="IFJ52" s="115"/>
      <c r="IFK52" s="115"/>
      <c r="IFL52" s="115"/>
      <c r="IFM52" s="115"/>
      <c r="IFN52" s="115"/>
      <c r="IFO52" s="115"/>
      <c r="IFP52" s="115"/>
      <c r="IFQ52" s="115"/>
      <c r="IFR52" s="115"/>
      <c r="IFS52" s="115"/>
      <c r="IFT52" s="115"/>
      <c r="IFU52" s="115"/>
      <c r="IFV52" s="115"/>
      <c r="IFW52" s="115"/>
      <c r="IFX52" s="115"/>
      <c r="IFY52" s="115"/>
      <c r="IFZ52" s="115"/>
      <c r="IGA52" s="115"/>
      <c r="IGB52" s="115"/>
      <c r="IGC52" s="115"/>
      <c r="IGD52" s="115"/>
      <c r="IGE52" s="115"/>
      <c r="IGF52" s="115"/>
      <c r="IGG52" s="115"/>
      <c r="IGH52" s="115"/>
      <c r="IGI52" s="115"/>
      <c r="IGJ52" s="115"/>
      <c r="IGK52" s="115"/>
      <c r="IGL52" s="115"/>
      <c r="IGM52" s="115"/>
      <c r="IGN52" s="115"/>
      <c r="IGO52" s="115"/>
      <c r="IGP52" s="115"/>
      <c r="IGQ52" s="115"/>
      <c r="IGR52" s="115"/>
      <c r="IGS52" s="115"/>
      <c r="IGT52" s="115"/>
      <c r="IGU52" s="115"/>
      <c r="IGV52" s="115"/>
      <c r="IGW52" s="115"/>
      <c r="IGX52" s="115"/>
      <c r="IGY52" s="115"/>
      <c r="IGZ52" s="115"/>
      <c r="IHA52" s="115"/>
      <c r="IHB52" s="115"/>
      <c r="IHC52" s="115"/>
      <c r="IHD52" s="115"/>
      <c r="IHE52" s="115"/>
      <c r="IHF52" s="115"/>
      <c r="IHG52" s="115"/>
      <c r="IHH52" s="115"/>
      <c r="IHI52" s="115"/>
      <c r="IHJ52" s="115"/>
      <c r="IHK52" s="115"/>
      <c r="IHL52" s="115"/>
      <c r="IHM52" s="115"/>
      <c r="IHN52" s="115"/>
      <c r="IHO52" s="115"/>
      <c r="IHP52" s="115"/>
      <c r="IHQ52" s="115"/>
      <c r="IHR52" s="115"/>
      <c r="IHS52" s="115"/>
      <c r="IHT52" s="115"/>
      <c r="IHU52" s="115"/>
      <c r="IHV52" s="115"/>
      <c r="IHW52" s="115"/>
      <c r="IHX52" s="115"/>
      <c r="IHY52" s="115"/>
      <c r="IHZ52" s="115"/>
      <c r="IIA52" s="115"/>
      <c r="IIB52" s="115"/>
      <c r="IIC52" s="115"/>
      <c r="IID52" s="115"/>
      <c r="IIE52" s="115"/>
      <c r="IIF52" s="115"/>
      <c r="IIG52" s="115"/>
      <c r="IIH52" s="115"/>
      <c r="III52" s="115"/>
      <c r="IIJ52" s="115"/>
      <c r="IIK52" s="115"/>
      <c r="IIL52" s="115"/>
      <c r="IIM52" s="115"/>
      <c r="IIN52" s="115"/>
      <c r="IIO52" s="115"/>
      <c r="IIP52" s="115"/>
      <c r="IIQ52" s="115"/>
      <c r="IIR52" s="115"/>
      <c r="IIS52" s="115"/>
      <c r="IIT52" s="115"/>
      <c r="IIU52" s="115"/>
      <c r="IIV52" s="115"/>
      <c r="IIW52" s="115"/>
      <c r="IIX52" s="115"/>
      <c r="IIY52" s="115"/>
      <c r="IIZ52" s="115"/>
      <c r="IJA52" s="115"/>
      <c r="IJB52" s="115"/>
      <c r="IJC52" s="115"/>
      <c r="IJD52" s="115"/>
      <c r="IJE52" s="115"/>
      <c r="IJF52" s="115"/>
      <c r="IJG52" s="115"/>
      <c r="IJH52" s="115"/>
      <c r="IJI52" s="115"/>
      <c r="IJJ52" s="115"/>
      <c r="IJK52" s="115"/>
      <c r="IJL52" s="115"/>
      <c r="IJM52" s="115"/>
      <c r="IJN52" s="115"/>
      <c r="IJO52" s="115"/>
      <c r="IJP52" s="115"/>
      <c r="IJQ52" s="115"/>
      <c r="IJR52" s="115"/>
      <c r="IJS52" s="115"/>
      <c r="IJT52" s="115"/>
      <c r="IJU52" s="115"/>
      <c r="IJV52" s="115"/>
      <c r="IJW52" s="115"/>
      <c r="IJX52" s="115"/>
      <c r="IJY52" s="115"/>
      <c r="IJZ52" s="115"/>
      <c r="IKA52" s="115"/>
      <c r="IKB52" s="115"/>
      <c r="IKC52" s="115"/>
      <c r="IKD52" s="115"/>
      <c r="IKE52" s="115"/>
      <c r="IKF52" s="115"/>
      <c r="IKG52" s="115"/>
      <c r="IKH52" s="115"/>
      <c r="IKI52" s="115"/>
      <c r="IKJ52" s="115"/>
      <c r="IKK52" s="115"/>
      <c r="IKL52" s="115"/>
      <c r="IKM52" s="115"/>
      <c r="IKN52" s="115"/>
      <c r="IKO52" s="115"/>
      <c r="IKP52" s="115"/>
      <c r="IKQ52" s="115"/>
      <c r="IKR52" s="115"/>
      <c r="IKS52" s="115"/>
      <c r="IKT52" s="115"/>
      <c r="IKU52" s="115"/>
      <c r="IKV52" s="115"/>
      <c r="IKW52" s="115"/>
      <c r="IKX52" s="115"/>
      <c r="IKY52" s="115"/>
      <c r="IKZ52" s="115"/>
      <c r="ILA52" s="115"/>
      <c r="ILB52" s="115"/>
      <c r="ILC52" s="115"/>
      <c r="ILD52" s="115"/>
      <c r="ILE52" s="115"/>
      <c r="ILF52" s="115"/>
      <c r="ILG52" s="115"/>
      <c r="ILH52" s="115"/>
      <c r="ILI52" s="115"/>
      <c r="ILJ52" s="115"/>
      <c r="ILK52" s="115"/>
      <c r="ILL52" s="115"/>
      <c r="ILM52" s="115"/>
      <c r="ILN52" s="115"/>
      <c r="ILO52" s="115"/>
      <c r="ILP52" s="115"/>
      <c r="ILQ52" s="115"/>
      <c r="ILR52" s="115"/>
      <c r="ILS52" s="115"/>
      <c r="ILT52" s="115"/>
      <c r="ILU52" s="115"/>
      <c r="ILV52" s="115"/>
      <c r="ILW52" s="115"/>
      <c r="ILX52" s="115"/>
      <c r="ILY52" s="115"/>
      <c r="ILZ52" s="115"/>
      <c r="IMA52" s="115"/>
      <c r="IMB52" s="115"/>
      <c r="IMC52" s="115"/>
      <c r="IMD52" s="115"/>
      <c r="IME52" s="115"/>
      <c r="IMF52" s="115"/>
      <c r="IMG52" s="115"/>
      <c r="IMH52" s="115"/>
      <c r="IMI52" s="115"/>
      <c r="IMJ52" s="115"/>
      <c r="IMK52" s="115"/>
      <c r="IML52" s="115"/>
      <c r="IMM52" s="115"/>
      <c r="IMN52" s="115"/>
      <c r="IMO52" s="115"/>
      <c r="IMP52" s="115"/>
      <c r="IMQ52" s="115"/>
      <c r="IMR52" s="115"/>
      <c r="IMS52" s="115"/>
      <c r="IMT52" s="115"/>
      <c r="IMU52" s="115"/>
      <c r="IMV52" s="115"/>
      <c r="IMW52" s="115"/>
      <c r="IMX52" s="115"/>
      <c r="IMY52" s="115"/>
      <c r="IMZ52" s="115"/>
      <c r="INA52" s="115"/>
      <c r="INB52" s="115"/>
      <c r="INC52" s="115"/>
      <c r="IND52" s="115"/>
      <c r="INE52" s="115"/>
      <c r="INF52" s="115"/>
      <c r="ING52" s="115"/>
      <c r="INH52" s="115"/>
      <c r="INI52" s="115"/>
      <c r="INJ52" s="115"/>
      <c r="INK52" s="115"/>
      <c r="INL52" s="115"/>
      <c r="INM52" s="115"/>
      <c r="INN52" s="115"/>
      <c r="INO52" s="115"/>
      <c r="INP52" s="115"/>
      <c r="INQ52" s="115"/>
      <c r="INR52" s="115"/>
      <c r="INS52" s="115"/>
      <c r="INT52" s="115"/>
      <c r="INU52" s="115"/>
      <c r="INV52" s="115"/>
      <c r="INW52" s="115"/>
      <c r="INX52" s="115"/>
      <c r="INY52" s="115"/>
      <c r="INZ52" s="115"/>
      <c r="IOA52" s="115"/>
      <c r="IOB52" s="115"/>
      <c r="IOC52" s="115"/>
      <c r="IOD52" s="115"/>
      <c r="IOE52" s="115"/>
      <c r="IOF52" s="115"/>
      <c r="IOG52" s="115"/>
      <c r="IOH52" s="115"/>
      <c r="IOI52" s="115"/>
      <c r="IOJ52" s="115"/>
      <c r="IOK52" s="115"/>
      <c r="IOL52" s="115"/>
      <c r="IOM52" s="115"/>
      <c r="ION52" s="115"/>
      <c r="IOO52" s="115"/>
      <c r="IOP52" s="115"/>
      <c r="IOQ52" s="115"/>
      <c r="IOR52" s="115"/>
      <c r="IOS52" s="115"/>
      <c r="IOT52" s="115"/>
      <c r="IOU52" s="115"/>
      <c r="IOV52" s="115"/>
      <c r="IOW52" s="115"/>
      <c r="IOX52" s="115"/>
      <c r="IOY52" s="115"/>
      <c r="IOZ52" s="115"/>
      <c r="IPA52" s="115"/>
      <c r="IPB52" s="115"/>
      <c r="IPC52" s="115"/>
      <c r="IPD52" s="115"/>
      <c r="IPE52" s="115"/>
      <c r="IPF52" s="115"/>
      <c r="IPG52" s="115"/>
      <c r="IPH52" s="115"/>
      <c r="IPI52" s="115"/>
      <c r="IPJ52" s="115"/>
      <c r="IPK52" s="115"/>
      <c r="IPL52" s="115"/>
      <c r="IPM52" s="115"/>
      <c r="IPN52" s="115"/>
      <c r="IPO52" s="115"/>
      <c r="IPP52" s="115"/>
      <c r="IPQ52" s="115"/>
      <c r="IPR52" s="115"/>
      <c r="IPS52" s="115"/>
      <c r="IPT52" s="115"/>
      <c r="IPU52" s="115"/>
      <c r="IPV52" s="115"/>
      <c r="IPW52" s="115"/>
      <c r="IPX52" s="115"/>
      <c r="IPY52" s="115"/>
      <c r="IPZ52" s="115"/>
      <c r="IQA52" s="115"/>
      <c r="IQB52" s="115"/>
      <c r="IQC52" s="115"/>
      <c r="IQD52" s="115"/>
      <c r="IQE52" s="115"/>
      <c r="IQF52" s="115"/>
      <c r="IQG52" s="115"/>
      <c r="IQH52" s="115"/>
      <c r="IQI52" s="115"/>
      <c r="IQJ52" s="115"/>
      <c r="IQK52" s="115"/>
      <c r="IQL52" s="115"/>
      <c r="IQM52" s="115"/>
      <c r="IQN52" s="115"/>
      <c r="IQO52" s="115"/>
      <c r="IQP52" s="115"/>
      <c r="IQQ52" s="115"/>
      <c r="IQR52" s="115"/>
      <c r="IQS52" s="115"/>
      <c r="IQT52" s="115"/>
      <c r="IQU52" s="115"/>
      <c r="IQV52" s="115"/>
      <c r="IQW52" s="115"/>
      <c r="IQX52" s="115"/>
      <c r="IQY52" s="115"/>
      <c r="IQZ52" s="115"/>
      <c r="IRA52" s="115"/>
      <c r="IRB52" s="115"/>
      <c r="IRC52" s="115"/>
      <c r="IRD52" s="115"/>
      <c r="IRE52" s="115"/>
      <c r="IRF52" s="115"/>
      <c r="IRG52" s="115"/>
      <c r="IRH52" s="115"/>
      <c r="IRI52" s="115"/>
      <c r="IRJ52" s="115"/>
      <c r="IRK52" s="115"/>
      <c r="IRL52" s="115"/>
      <c r="IRM52" s="115"/>
      <c r="IRN52" s="115"/>
      <c r="IRO52" s="115"/>
      <c r="IRP52" s="115"/>
      <c r="IRQ52" s="115"/>
      <c r="IRR52" s="115"/>
      <c r="IRS52" s="115"/>
      <c r="IRT52" s="115"/>
      <c r="IRU52" s="115"/>
      <c r="IRV52" s="115"/>
      <c r="IRW52" s="115"/>
      <c r="IRX52" s="115"/>
      <c r="IRY52" s="115"/>
      <c r="IRZ52" s="115"/>
      <c r="ISA52" s="115"/>
      <c r="ISB52" s="115"/>
      <c r="ISC52" s="115"/>
      <c r="ISD52" s="115"/>
      <c r="ISE52" s="115"/>
      <c r="ISF52" s="115"/>
      <c r="ISG52" s="115"/>
      <c r="ISH52" s="115"/>
      <c r="ISI52" s="115"/>
      <c r="ISJ52" s="115"/>
      <c r="ISK52" s="115"/>
      <c r="ISL52" s="115"/>
      <c r="ISM52" s="115"/>
      <c r="ISN52" s="115"/>
      <c r="ISO52" s="115"/>
      <c r="ISP52" s="115"/>
      <c r="ISQ52" s="115"/>
      <c r="ISR52" s="115"/>
      <c r="ISS52" s="115"/>
      <c r="IST52" s="115"/>
      <c r="ISU52" s="115"/>
      <c r="ISV52" s="115"/>
      <c r="ISW52" s="115"/>
      <c r="ISX52" s="115"/>
      <c r="ISY52" s="115"/>
      <c r="ISZ52" s="115"/>
      <c r="ITA52" s="115"/>
      <c r="ITB52" s="115"/>
      <c r="ITC52" s="115"/>
      <c r="ITD52" s="115"/>
      <c r="ITE52" s="115"/>
      <c r="ITF52" s="115"/>
      <c r="ITG52" s="115"/>
      <c r="ITH52" s="115"/>
      <c r="ITI52" s="115"/>
      <c r="ITJ52" s="115"/>
      <c r="ITK52" s="115"/>
      <c r="ITL52" s="115"/>
      <c r="ITM52" s="115"/>
      <c r="ITN52" s="115"/>
      <c r="ITO52" s="115"/>
      <c r="ITP52" s="115"/>
      <c r="ITQ52" s="115"/>
      <c r="ITR52" s="115"/>
      <c r="ITS52" s="115"/>
      <c r="ITT52" s="115"/>
      <c r="ITU52" s="115"/>
      <c r="ITV52" s="115"/>
      <c r="ITW52" s="115"/>
      <c r="ITX52" s="115"/>
      <c r="ITY52" s="115"/>
      <c r="ITZ52" s="115"/>
      <c r="IUA52" s="115"/>
      <c r="IUB52" s="115"/>
      <c r="IUC52" s="115"/>
      <c r="IUD52" s="115"/>
      <c r="IUE52" s="115"/>
      <c r="IUF52" s="115"/>
      <c r="IUG52" s="115"/>
      <c r="IUH52" s="115"/>
      <c r="IUI52" s="115"/>
      <c r="IUJ52" s="115"/>
      <c r="IUK52" s="115"/>
      <c r="IUL52" s="115"/>
      <c r="IUM52" s="115"/>
      <c r="IUN52" s="115"/>
      <c r="IUO52" s="115"/>
      <c r="IUP52" s="115"/>
      <c r="IUQ52" s="115"/>
      <c r="IUR52" s="115"/>
      <c r="IUS52" s="115"/>
      <c r="IUT52" s="115"/>
      <c r="IUU52" s="115"/>
      <c r="IUV52" s="115"/>
      <c r="IUW52" s="115"/>
      <c r="IUX52" s="115"/>
      <c r="IUY52" s="115"/>
      <c r="IUZ52" s="115"/>
      <c r="IVA52" s="115"/>
      <c r="IVB52" s="115"/>
      <c r="IVC52" s="115"/>
      <c r="IVD52" s="115"/>
      <c r="IVE52" s="115"/>
      <c r="IVF52" s="115"/>
      <c r="IVG52" s="115"/>
      <c r="IVH52" s="115"/>
      <c r="IVI52" s="115"/>
      <c r="IVJ52" s="115"/>
      <c r="IVK52" s="115"/>
      <c r="IVL52" s="115"/>
      <c r="IVM52" s="115"/>
      <c r="IVN52" s="115"/>
      <c r="IVO52" s="115"/>
      <c r="IVP52" s="115"/>
      <c r="IVQ52" s="115"/>
      <c r="IVR52" s="115"/>
      <c r="IVS52" s="115"/>
      <c r="IVT52" s="115"/>
      <c r="IVU52" s="115"/>
      <c r="IVV52" s="115"/>
      <c r="IVW52" s="115"/>
      <c r="IVX52" s="115"/>
      <c r="IVY52" s="115"/>
      <c r="IVZ52" s="115"/>
      <c r="IWA52" s="115"/>
      <c r="IWB52" s="115"/>
      <c r="IWC52" s="115"/>
      <c r="IWD52" s="115"/>
      <c r="IWE52" s="115"/>
      <c r="IWF52" s="115"/>
      <c r="IWG52" s="115"/>
      <c r="IWH52" s="115"/>
      <c r="IWI52" s="115"/>
      <c r="IWJ52" s="115"/>
      <c r="IWK52" s="115"/>
      <c r="IWL52" s="115"/>
      <c r="IWM52" s="115"/>
      <c r="IWN52" s="115"/>
      <c r="IWO52" s="115"/>
      <c r="IWP52" s="115"/>
      <c r="IWQ52" s="115"/>
      <c r="IWR52" s="115"/>
      <c r="IWS52" s="115"/>
      <c r="IWT52" s="115"/>
      <c r="IWU52" s="115"/>
      <c r="IWV52" s="115"/>
      <c r="IWW52" s="115"/>
      <c r="IWX52" s="115"/>
      <c r="IWY52" s="115"/>
      <c r="IWZ52" s="115"/>
      <c r="IXA52" s="115"/>
      <c r="IXB52" s="115"/>
      <c r="IXC52" s="115"/>
      <c r="IXD52" s="115"/>
      <c r="IXE52" s="115"/>
      <c r="IXF52" s="115"/>
      <c r="IXG52" s="115"/>
      <c r="IXH52" s="115"/>
      <c r="IXI52" s="115"/>
      <c r="IXJ52" s="115"/>
      <c r="IXK52" s="115"/>
      <c r="IXL52" s="115"/>
      <c r="IXM52" s="115"/>
      <c r="IXN52" s="115"/>
      <c r="IXO52" s="115"/>
      <c r="IXP52" s="115"/>
      <c r="IXQ52" s="115"/>
      <c r="IXR52" s="115"/>
      <c r="IXS52" s="115"/>
      <c r="IXT52" s="115"/>
      <c r="IXU52" s="115"/>
      <c r="IXV52" s="115"/>
      <c r="IXW52" s="115"/>
      <c r="IXX52" s="115"/>
      <c r="IXY52" s="115"/>
      <c r="IXZ52" s="115"/>
      <c r="IYA52" s="115"/>
      <c r="IYB52" s="115"/>
      <c r="IYC52" s="115"/>
      <c r="IYD52" s="115"/>
      <c r="IYE52" s="115"/>
      <c r="IYF52" s="115"/>
      <c r="IYG52" s="115"/>
      <c r="IYH52" s="115"/>
      <c r="IYI52" s="115"/>
      <c r="IYJ52" s="115"/>
      <c r="IYK52" s="115"/>
      <c r="IYL52" s="115"/>
      <c r="IYM52" s="115"/>
      <c r="IYN52" s="115"/>
      <c r="IYO52" s="115"/>
      <c r="IYP52" s="115"/>
      <c r="IYQ52" s="115"/>
      <c r="IYR52" s="115"/>
      <c r="IYS52" s="115"/>
      <c r="IYT52" s="115"/>
      <c r="IYU52" s="115"/>
      <c r="IYV52" s="115"/>
      <c r="IYW52" s="115"/>
      <c r="IYX52" s="115"/>
      <c r="IYY52" s="115"/>
      <c r="IYZ52" s="115"/>
      <c r="IZA52" s="115"/>
      <c r="IZB52" s="115"/>
      <c r="IZC52" s="115"/>
      <c r="IZD52" s="115"/>
      <c r="IZE52" s="115"/>
      <c r="IZF52" s="115"/>
      <c r="IZG52" s="115"/>
      <c r="IZH52" s="115"/>
      <c r="IZI52" s="115"/>
      <c r="IZJ52" s="115"/>
      <c r="IZK52" s="115"/>
      <c r="IZL52" s="115"/>
      <c r="IZM52" s="115"/>
      <c r="IZN52" s="115"/>
      <c r="IZO52" s="115"/>
      <c r="IZP52" s="115"/>
      <c r="IZQ52" s="115"/>
      <c r="IZR52" s="115"/>
      <c r="IZS52" s="115"/>
      <c r="IZT52" s="115"/>
      <c r="IZU52" s="115"/>
      <c r="IZV52" s="115"/>
      <c r="IZW52" s="115"/>
      <c r="IZX52" s="115"/>
      <c r="IZY52" s="115"/>
      <c r="IZZ52" s="115"/>
      <c r="JAA52" s="115"/>
      <c r="JAB52" s="115"/>
      <c r="JAC52" s="115"/>
      <c r="JAD52" s="115"/>
      <c r="JAE52" s="115"/>
      <c r="JAF52" s="115"/>
      <c r="JAG52" s="115"/>
      <c r="JAH52" s="115"/>
      <c r="JAI52" s="115"/>
      <c r="JAJ52" s="115"/>
      <c r="JAK52" s="115"/>
      <c r="JAL52" s="115"/>
      <c r="JAM52" s="115"/>
      <c r="JAN52" s="115"/>
      <c r="JAO52" s="115"/>
      <c r="JAP52" s="115"/>
      <c r="JAQ52" s="115"/>
      <c r="JAR52" s="115"/>
      <c r="JAS52" s="115"/>
      <c r="JAT52" s="115"/>
      <c r="JAU52" s="115"/>
      <c r="JAV52" s="115"/>
      <c r="JAW52" s="115"/>
      <c r="JAX52" s="115"/>
      <c r="JAY52" s="115"/>
      <c r="JAZ52" s="115"/>
      <c r="JBA52" s="115"/>
      <c r="JBB52" s="115"/>
      <c r="JBC52" s="115"/>
      <c r="JBD52" s="115"/>
      <c r="JBE52" s="115"/>
      <c r="JBF52" s="115"/>
      <c r="JBG52" s="115"/>
      <c r="JBH52" s="115"/>
      <c r="JBI52" s="115"/>
      <c r="JBJ52" s="115"/>
      <c r="JBK52" s="115"/>
      <c r="JBL52" s="115"/>
      <c r="JBM52" s="115"/>
      <c r="JBN52" s="115"/>
      <c r="JBO52" s="115"/>
      <c r="JBP52" s="115"/>
      <c r="JBQ52" s="115"/>
      <c r="JBR52" s="115"/>
      <c r="JBS52" s="115"/>
      <c r="JBT52" s="115"/>
      <c r="JBU52" s="115"/>
      <c r="JBV52" s="115"/>
      <c r="JBW52" s="115"/>
      <c r="JBX52" s="115"/>
      <c r="JBY52" s="115"/>
      <c r="JBZ52" s="115"/>
      <c r="JCA52" s="115"/>
      <c r="JCB52" s="115"/>
      <c r="JCC52" s="115"/>
      <c r="JCD52" s="115"/>
      <c r="JCE52" s="115"/>
      <c r="JCF52" s="115"/>
      <c r="JCG52" s="115"/>
      <c r="JCH52" s="115"/>
      <c r="JCI52" s="115"/>
      <c r="JCJ52" s="115"/>
      <c r="JCK52" s="115"/>
      <c r="JCL52" s="115"/>
      <c r="JCM52" s="115"/>
      <c r="JCN52" s="115"/>
      <c r="JCO52" s="115"/>
      <c r="JCP52" s="115"/>
      <c r="JCQ52" s="115"/>
      <c r="JCR52" s="115"/>
      <c r="JCS52" s="115"/>
      <c r="JCT52" s="115"/>
      <c r="JCU52" s="115"/>
      <c r="JCV52" s="115"/>
      <c r="JCW52" s="115"/>
      <c r="JCX52" s="115"/>
      <c r="JCY52" s="115"/>
      <c r="JCZ52" s="115"/>
      <c r="JDA52" s="115"/>
      <c r="JDB52" s="115"/>
      <c r="JDC52" s="115"/>
      <c r="JDD52" s="115"/>
      <c r="JDE52" s="115"/>
      <c r="JDF52" s="115"/>
      <c r="JDG52" s="115"/>
      <c r="JDH52" s="115"/>
      <c r="JDI52" s="115"/>
      <c r="JDJ52" s="115"/>
      <c r="JDK52" s="115"/>
      <c r="JDL52" s="115"/>
      <c r="JDM52" s="115"/>
      <c r="JDN52" s="115"/>
      <c r="JDO52" s="115"/>
      <c r="JDP52" s="115"/>
      <c r="JDQ52" s="115"/>
      <c r="JDR52" s="115"/>
      <c r="JDS52" s="115"/>
      <c r="JDT52" s="115"/>
      <c r="JDU52" s="115"/>
      <c r="JDV52" s="115"/>
      <c r="JDW52" s="115"/>
      <c r="JDX52" s="115"/>
      <c r="JDY52" s="115"/>
      <c r="JDZ52" s="115"/>
      <c r="JEA52" s="115"/>
      <c r="JEB52" s="115"/>
      <c r="JEC52" s="115"/>
      <c r="JED52" s="115"/>
      <c r="JEE52" s="115"/>
      <c r="JEF52" s="115"/>
      <c r="JEG52" s="115"/>
      <c r="JEH52" s="115"/>
      <c r="JEI52" s="115"/>
      <c r="JEJ52" s="115"/>
      <c r="JEK52" s="115"/>
      <c r="JEL52" s="115"/>
      <c r="JEM52" s="115"/>
      <c r="JEN52" s="115"/>
      <c r="JEO52" s="115"/>
      <c r="JEP52" s="115"/>
      <c r="JEQ52" s="115"/>
      <c r="JER52" s="115"/>
      <c r="JES52" s="115"/>
      <c r="JET52" s="115"/>
      <c r="JEU52" s="115"/>
      <c r="JEV52" s="115"/>
      <c r="JEW52" s="115"/>
      <c r="JEX52" s="115"/>
      <c r="JEY52" s="115"/>
      <c r="JEZ52" s="115"/>
      <c r="JFA52" s="115"/>
      <c r="JFB52" s="115"/>
      <c r="JFC52" s="115"/>
      <c r="JFD52" s="115"/>
      <c r="JFE52" s="115"/>
      <c r="JFF52" s="115"/>
      <c r="JFG52" s="115"/>
      <c r="JFH52" s="115"/>
      <c r="JFI52" s="115"/>
      <c r="JFJ52" s="115"/>
      <c r="JFK52" s="115"/>
      <c r="JFL52" s="115"/>
      <c r="JFM52" s="115"/>
      <c r="JFN52" s="115"/>
      <c r="JFO52" s="115"/>
      <c r="JFP52" s="115"/>
      <c r="JFQ52" s="115"/>
      <c r="JFR52" s="115"/>
      <c r="JFS52" s="115"/>
      <c r="JFT52" s="115"/>
      <c r="JFU52" s="115"/>
      <c r="JFV52" s="115"/>
      <c r="JFW52" s="115"/>
      <c r="JFX52" s="115"/>
      <c r="JFY52" s="115"/>
      <c r="JFZ52" s="115"/>
      <c r="JGA52" s="115"/>
      <c r="JGB52" s="115"/>
      <c r="JGC52" s="115"/>
      <c r="JGD52" s="115"/>
      <c r="JGE52" s="115"/>
      <c r="JGF52" s="115"/>
      <c r="JGG52" s="115"/>
      <c r="JGH52" s="115"/>
      <c r="JGI52" s="115"/>
      <c r="JGJ52" s="115"/>
      <c r="JGK52" s="115"/>
      <c r="JGL52" s="115"/>
      <c r="JGM52" s="115"/>
      <c r="JGN52" s="115"/>
      <c r="JGO52" s="115"/>
      <c r="JGP52" s="115"/>
      <c r="JGQ52" s="115"/>
      <c r="JGR52" s="115"/>
      <c r="JGS52" s="115"/>
      <c r="JGT52" s="115"/>
      <c r="JGU52" s="115"/>
      <c r="JGV52" s="115"/>
      <c r="JGW52" s="115"/>
      <c r="JGX52" s="115"/>
      <c r="JGY52" s="115"/>
      <c r="JGZ52" s="115"/>
      <c r="JHA52" s="115"/>
      <c r="JHB52" s="115"/>
      <c r="JHC52" s="115"/>
      <c r="JHD52" s="115"/>
      <c r="JHE52" s="115"/>
      <c r="JHF52" s="115"/>
      <c r="JHG52" s="115"/>
      <c r="JHH52" s="115"/>
      <c r="JHI52" s="115"/>
      <c r="JHJ52" s="115"/>
      <c r="JHK52" s="115"/>
      <c r="JHL52" s="115"/>
      <c r="JHM52" s="115"/>
      <c r="JHN52" s="115"/>
      <c r="JHO52" s="115"/>
      <c r="JHP52" s="115"/>
      <c r="JHQ52" s="115"/>
      <c r="JHR52" s="115"/>
      <c r="JHS52" s="115"/>
      <c r="JHT52" s="115"/>
      <c r="JHU52" s="115"/>
      <c r="JHV52" s="115"/>
      <c r="JHW52" s="115"/>
      <c r="JHX52" s="115"/>
      <c r="JHY52" s="115"/>
      <c r="JHZ52" s="115"/>
      <c r="JIA52" s="115"/>
      <c r="JIB52" s="115"/>
      <c r="JIC52" s="115"/>
      <c r="JID52" s="115"/>
      <c r="JIE52" s="115"/>
      <c r="JIF52" s="115"/>
      <c r="JIG52" s="115"/>
      <c r="JIH52" s="115"/>
      <c r="JII52" s="115"/>
      <c r="JIJ52" s="115"/>
      <c r="JIK52" s="115"/>
      <c r="JIL52" s="115"/>
      <c r="JIM52" s="115"/>
      <c r="JIN52" s="115"/>
      <c r="JIO52" s="115"/>
      <c r="JIP52" s="115"/>
      <c r="JIQ52" s="115"/>
      <c r="JIR52" s="115"/>
      <c r="JIS52" s="115"/>
      <c r="JIT52" s="115"/>
      <c r="JIU52" s="115"/>
      <c r="JIV52" s="115"/>
      <c r="JIW52" s="115"/>
      <c r="JIX52" s="115"/>
      <c r="JIY52" s="115"/>
      <c r="JIZ52" s="115"/>
      <c r="JJA52" s="115"/>
      <c r="JJB52" s="115"/>
      <c r="JJC52" s="115"/>
      <c r="JJD52" s="115"/>
      <c r="JJE52" s="115"/>
      <c r="JJF52" s="115"/>
      <c r="JJG52" s="115"/>
      <c r="JJH52" s="115"/>
      <c r="JJI52" s="115"/>
      <c r="JJJ52" s="115"/>
      <c r="JJK52" s="115"/>
      <c r="JJL52" s="115"/>
      <c r="JJM52" s="115"/>
      <c r="JJN52" s="115"/>
      <c r="JJO52" s="115"/>
      <c r="JJP52" s="115"/>
      <c r="JJQ52" s="115"/>
      <c r="JJR52" s="115"/>
      <c r="JJS52" s="115"/>
      <c r="JJT52" s="115"/>
      <c r="JJU52" s="115"/>
      <c r="JJV52" s="115"/>
      <c r="JJW52" s="115"/>
      <c r="JJX52" s="115"/>
      <c r="JJY52" s="115"/>
      <c r="JJZ52" s="115"/>
      <c r="JKA52" s="115"/>
      <c r="JKB52" s="115"/>
      <c r="JKC52" s="115"/>
      <c r="JKD52" s="115"/>
      <c r="JKE52" s="115"/>
      <c r="JKF52" s="115"/>
      <c r="JKG52" s="115"/>
      <c r="JKH52" s="115"/>
      <c r="JKI52" s="115"/>
      <c r="JKJ52" s="115"/>
      <c r="JKK52" s="115"/>
      <c r="JKL52" s="115"/>
      <c r="JKM52" s="115"/>
      <c r="JKN52" s="115"/>
      <c r="JKO52" s="115"/>
      <c r="JKP52" s="115"/>
      <c r="JKQ52" s="115"/>
      <c r="JKR52" s="115"/>
      <c r="JKS52" s="115"/>
      <c r="JKT52" s="115"/>
      <c r="JKU52" s="115"/>
      <c r="JKV52" s="115"/>
      <c r="JKW52" s="115"/>
      <c r="JKX52" s="115"/>
      <c r="JKY52" s="115"/>
      <c r="JKZ52" s="115"/>
      <c r="JLA52" s="115"/>
      <c r="JLB52" s="115"/>
      <c r="JLC52" s="115"/>
      <c r="JLD52" s="115"/>
      <c r="JLE52" s="115"/>
      <c r="JLF52" s="115"/>
      <c r="JLG52" s="115"/>
      <c r="JLH52" s="115"/>
      <c r="JLI52" s="115"/>
      <c r="JLJ52" s="115"/>
      <c r="JLK52" s="115"/>
      <c r="JLL52" s="115"/>
      <c r="JLM52" s="115"/>
      <c r="JLN52" s="115"/>
      <c r="JLO52" s="115"/>
      <c r="JLP52" s="115"/>
      <c r="JLQ52" s="115"/>
      <c r="JLR52" s="115"/>
      <c r="JLS52" s="115"/>
      <c r="JLT52" s="115"/>
      <c r="JLU52" s="115"/>
      <c r="JLV52" s="115"/>
      <c r="JLW52" s="115"/>
      <c r="JLX52" s="115"/>
      <c r="JLY52" s="115"/>
      <c r="JLZ52" s="115"/>
      <c r="JMA52" s="115"/>
      <c r="JMB52" s="115"/>
      <c r="JMC52" s="115"/>
      <c r="JMD52" s="115"/>
      <c r="JME52" s="115"/>
      <c r="JMF52" s="115"/>
      <c r="JMG52" s="115"/>
      <c r="JMH52" s="115"/>
      <c r="JMI52" s="115"/>
      <c r="JMJ52" s="115"/>
      <c r="JMK52" s="115"/>
      <c r="JML52" s="115"/>
      <c r="JMM52" s="115"/>
      <c r="JMN52" s="115"/>
      <c r="JMO52" s="115"/>
      <c r="JMP52" s="115"/>
      <c r="JMQ52" s="115"/>
      <c r="JMR52" s="115"/>
      <c r="JMS52" s="115"/>
      <c r="JMT52" s="115"/>
      <c r="JMU52" s="115"/>
      <c r="JMV52" s="115"/>
      <c r="JMW52" s="115"/>
      <c r="JMX52" s="115"/>
      <c r="JMY52" s="115"/>
      <c r="JMZ52" s="115"/>
      <c r="JNA52" s="115"/>
      <c r="JNB52" s="115"/>
      <c r="JNC52" s="115"/>
      <c r="JND52" s="115"/>
      <c r="JNE52" s="115"/>
      <c r="JNF52" s="115"/>
      <c r="JNG52" s="115"/>
      <c r="JNH52" s="115"/>
      <c r="JNI52" s="115"/>
      <c r="JNJ52" s="115"/>
      <c r="JNK52" s="115"/>
      <c r="JNL52" s="115"/>
      <c r="JNM52" s="115"/>
      <c r="JNN52" s="115"/>
      <c r="JNO52" s="115"/>
      <c r="JNP52" s="115"/>
      <c r="JNQ52" s="115"/>
      <c r="JNR52" s="115"/>
      <c r="JNS52" s="115"/>
      <c r="JNT52" s="115"/>
      <c r="JNU52" s="115"/>
      <c r="JNV52" s="115"/>
      <c r="JNW52" s="115"/>
      <c r="JNX52" s="115"/>
      <c r="JNY52" s="115"/>
      <c r="JNZ52" s="115"/>
      <c r="JOA52" s="115"/>
      <c r="JOB52" s="115"/>
      <c r="JOC52" s="115"/>
      <c r="JOD52" s="115"/>
      <c r="JOE52" s="115"/>
      <c r="JOF52" s="115"/>
      <c r="JOG52" s="115"/>
      <c r="JOH52" s="115"/>
      <c r="JOI52" s="115"/>
      <c r="JOJ52" s="115"/>
      <c r="JOK52" s="115"/>
      <c r="JOL52" s="115"/>
      <c r="JOM52" s="115"/>
      <c r="JON52" s="115"/>
      <c r="JOO52" s="115"/>
      <c r="JOP52" s="115"/>
      <c r="JOQ52" s="115"/>
      <c r="JOR52" s="115"/>
      <c r="JOS52" s="115"/>
      <c r="JOT52" s="115"/>
      <c r="JOU52" s="115"/>
      <c r="JOV52" s="115"/>
      <c r="JOW52" s="115"/>
      <c r="JOX52" s="115"/>
      <c r="JOY52" s="115"/>
      <c r="JOZ52" s="115"/>
      <c r="JPA52" s="115"/>
      <c r="JPB52" s="115"/>
      <c r="JPC52" s="115"/>
      <c r="JPD52" s="115"/>
      <c r="JPE52" s="115"/>
      <c r="JPF52" s="115"/>
      <c r="JPG52" s="115"/>
      <c r="JPH52" s="115"/>
      <c r="JPI52" s="115"/>
      <c r="JPJ52" s="115"/>
      <c r="JPK52" s="115"/>
      <c r="JPL52" s="115"/>
      <c r="JPM52" s="115"/>
      <c r="JPN52" s="115"/>
      <c r="JPO52" s="115"/>
      <c r="JPP52" s="115"/>
      <c r="JPQ52" s="115"/>
      <c r="JPR52" s="115"/>
      <c r="JPS52" s="115"/>
      <c r="JPT52" s="115"/>
      <c r="JPU52" s="115"/>
      <c r="JPV52" s="115"/>
      <c r="JPW52" s="115"/>
      <c r="JPX52" s="115"/>
      <c r="JPY52" s="115"/>
      <c r="JPZ52" s="115"/>
      <c r="JQA52" s="115"/>
      <c r="JQB52" s="115"/>
      <c r="JQC52" s="115"/>
      <c r="JQD52" s="115"/>
      <c r="JQE52" s="115"/>
      <c r="JQF52" s="115"/>
      <c r="JQG52" s="115"/>
      <c r="JQH52" s="115"/>
      <c r="JQI52" s="115"/>
      <c r="JQJ52" s="115"/>
      <c r="JQK52" s="115"/>
      <c r="JQL52" s="115"/>
      <c r="JQM52" s="115"/>
      <c r="JQN52" s="115"/>
      <c r="JQO52" s="115"/>
      <c r="JQP52" s="115"/>
      <c r="JQQ52" s="115"/>
      <c r="JQR52" s="115"/>
      <c r="JQS52" s="115"/>
      <c r="JQT52" s="115"/>
      <c r="JQU52" s="115"/>
      <c r="JQV52" s="115"/>
      <c r="JQW52" s="115"/>
      <c r="JQX52" s="115"/>
      <c r="JQY52" s="115"/>
      <c r="JQZ52" s="115"/>
      <c r="JRA52" s="115"/>
      <c r="JRB52" s="115"/>
      <c r="JRC52" s="115"/>
      <c r="JRD52" s="115"/>
      <c r="JRE52" s="115"/>
      <c r="JRF52" s="115"/>
      <c r="JRG52" s="115"/>
      <c r="JRH52" s="115"/>
      <c r="JRI52" s="115"/>
      <c r="JRJ52" s="115"/>
      <c r="JRK52" s="115"/>
      <c r="JRL52" s="115"/>
      <c r="JRM52" s="115"/>
      <c r="JRN52" s="115"/>
      <c r="JRO52" s="115"/>
      <c r="JRP52" s="115"/>
      <c r="JRQ52" s="115"/>
      <c r="JRR52" s="115"/>
      <c r="JRS52" s="115"/>
      <c r="JRT52" s="115"/>
      <c r="JRU52" s="115"/>
      <c r="JRV52" s="115"/>
      <c r="JRW52" s="115"/>
      <c r="JRX52" s="115"/>
      <c r="JRY52" s="115"/>
      <c r="JRZ52" s="115"/>
      <c r="JSA52" s="115"/>
      <c r="JSB52" s="115"/>
      <c r="JSC52" s="115"/>
      <c r="JSD52" s="115"/>
      <c r="JSE52" s="115"/>
      <c r="JSF52" s="115"/>
      <c r="JSG52" s="115"/>
      <c r="JSH52" s="115"/>
      <c r="JSI52" s="115"/>
      <c r="JSJ52" s="115"/>
      <c r="JSK52" s="115"/>
      <c r="JSL52" s="115"/>
      <c r="JSM52" s="115"/>
      <c r="JSN52" s="115"/>
      <c r="JSO52" s="115"/>
      <c r="JSP52" s="115"/>
      <c r="JSQ52" s="115"/>
      <c r="JSR52" s="115"/>
      <c r="JSS52" s="115"/>
      <c r="JST52" s="115"/>
      <c r="JSU52" s="115"/>
      <c r="JSV52" s="115"/>
      <c r="JSW52" s="115"/>
      <c r="JSX52" s="115"/>
      <c r="JSY52" s="115"/>
      <c r="JSZ52" s="115"/>
      <c r="JTA52" s="115"/>
      <c r="JTB52" s="115"/>
      <c r="JTC52" s="115"/>
      <c r="JTD52" s="115"/>
      <c r="JTE52" s="115"/>
      <c r="JTF52" s="115"/>
      <c r="JTG52" s="115"/>
      <c r="JTH52" s="115"/>
      <c r="JTI52" s="115"/>
      <c r="JTJ52" s="115"/>
      <c r="JTK52" s="115"/>
      <c r="JTL52" s="115"/>
      <c r="JTM52" s="115"/>
      <c r="JTN52" s="115"/>
      <c r="JTO52" s="115"/>
      <c r="JTP52" s="115"/>
      <c r="JTQ52" s="115"/>
      <c r="JTR52" s="115"/>
      <c r="JTS52" s="115"/>
      <c r="JTT52" s="115"/>
      <c r="JTU52" s="115"/>
      <c r="JTV52" s="115"/>
      <c r="JTW52" s="115"/>
      <c r="JTX52" s="115"/>
      <c r="JTY52" s="115"/>
      <c r="JTZ52" s="115"/>
      <c r="JUA52" s="115"/>
      <c r="JUB52" s="115"/>
      <c r="JUC52" s="115"/>
      <c r="JUD52" s="115"/>
      <c r="JUE52" s="115"/>
      <c r="JUF52" s="115"/>
      <c r="JUG52" s="115"/>
      <c r="JUH52" s="115"/>
      <c r="JUI52" s="115"/>
      <c r="JUJ52" s="115"/>
      <c r="JUK52" s="115"/>
      <c r="JUL52" s="115"/>
      <c r="JUM52" s="115"/>
      <c r="JUN52" s="115"/>
      <c r="JUO52" s="115"/>
      <c r="JUP52" s="115"/>
      <c r="JUQ52" s="115"/>
      <c r="JUR52" s="115"/>
      <c r="JUS52" s="115"/>
      <c r="JUT52" s="115"/>
      <c r="JUU52" s="115"/>
      <c r="JUV52" s="115"/>
      <c r="JUW52" s="115"/>
      <c r="JUX52" s="115"/>
      <c r="JUY52" s="115"/>
      <c r="JUZ52" s="115"/>
      <c r="JVA52" s="115"/>
      <c r="JVB52" s="115"/>
      <c r="JVC52" s="115"/>
      <c r="JVD52" s="115"/>
      <c r="JVE52" s="115"/>
      <c r="JVF52" s="115"/>
      <c r="JVG52" s="115"/>
      <c r="JVH52" s="115"/>
      <c r="JVI52" s="115"/>
      <c r="JVJ52" s="115"/>
      <c r="JVK52" s="115"/>
      <c r="JVL52" s="115"/>
      <c r="JVM52" s="115"/>
      <c r="JVN52" s="115"/>
      <c r="JVO52" s="115"/>
      <c r="JVP52" s="115"/>
      <c r="JVQ52" s="115"/>
      <c r="JVR52" s="115"/>
      <c r="JVS52" s="115"/>
      <c r="JVT52" s="115"/>
      <c r="JVU52" s="115"/>
      <c r="JVV52" s="115"/>
      <c r="JVW52" s="115"/>
      <c r="JVX52" s="115"/>
      <c r="JVY52" s="115"/>
      <c r="JVZ52" s="115"/>
      <c r="JWA52" s="115"/>
      <c r="JWB52" s="115"/>
      <c r="JWC52" s="115"/>
      <c r="JWD52" s="115"/>
      <c r="JWE52" s="115"/>
      <c r="JWF52" s="115"/>
      <c r="JWG52" s="115"/>
      <c r="JWH52" s="115"/>
      <c r="JWI52" s="115"/>
      <c r="JWJ52" s="115"/>
      <c r="JWK52" s="115"/>
      <c r="JWL52" s="115"/>
      <c r="JWM52" s="115"/>
      <c r="JWN52" s="115"/>
      <c r="JWO52" s="115"/>
      <c r="JWP52" s="115"/>
      <c r="JWQ52" s="115"/>
      <c r="JWR52" s="115"/>
      <c r="JWS52" s="115"/>
      <c r="JWT52" s="115"/>
      <c r="JWU52" s="115"/>
      <c r="JWV52" s="115"/>
      <c r="JWW52" s="115"/>
      <c r="JWX52" s="115"/>
      <c r="JWY52" s="115"/>
      <c r="JWZ52" s="115"/>
      <c r="JXA52" s="115"/>
      <c r="JXB52" s="115"/>
      <c r="JXC52" s="115"/>
      <c r="JXD52" s="115"/>
      <c r="JXE52" s="115"/>
      <c r="JXF52" s="115"/>
      <c r="JXG52" s="115"/>
      <c r="JXH52" s="115"/>
      <c r="JXI52" s="115"/>
      <c r="JXJ52" s="115"/>
      <c r="JXK52" s="115"/>
      <c r="JXL52" s="115"/>
      <c r="JXM52" s="115"/>
      <c r="JXN52" s="115"/>
      <c r="JXO52" s="115"/>
      <c r="JXP52" s="115"/>
      <c r="JXQ52" s="115"/>
      <c r="JXR52" s="115"/>
      <c r="JXS52" s="115"/>
      <c r="JXT52" s="115"/>
      <c r="JXU52" s="115"/>
      <c r="JXV52" s="115"/>
      <c r="JXW52" s="115"/>
      <c r="JXX52" s="115"/>
      <c r="JXY52" s="115"/>
      <c r="JXZ52" s="115"/>
      <c r="JYA52" s="115"/>
      <c r="JYB52" s="115"/>
      <c r="JYC52" s="115"/>
      <c r="JYD52" s="115"/>
      <c r="JYE52" s="115"/>
      <c r="JYF52" s="115"/>
      <c r="JYG52" s="115"/>
      <c r="JYH52" s="115"/>
      <c r="JYI52" s="115"/>
      <c r="JYJ52" s="115"/>
      <c r="JYK52" s="115"/>
      <c r="JYL52" s="115"/>
      <c r="JYM52" s="115"/>
      <c r="JYN52" s="115"/>
      <c r="JYO52" s="115"/>
      <c r="JYP52" s="115"/>
      <c r="JYQ52" s="115"/>
      <c r="JYR52" s="115"/>
      <c r="JYS52" s="115"/>
      <c r="JYT52" s="115"/>
      <c r="JYU52" s="115"/>
      <c r="JYV52" s="115"/>
      <c r="JYW52" s="115"/>
      <c r="JYX52" s="115"/>
      <c r="JYY52" s="115"/>
      <c r="JYZ52" s="115"/>
      <c r="JZA52" s="115"/>
      <c r="JZB52" s="115"/>
      <c r="JZC52" s="115"/>
      <c r="JZD52" s="115"/>
      <c r="JZE52" s="115"/>
      <c r="JZF52" s="115"/>
      <c r="JZG52" s="115"/>
      <c r="JZH52" s="115"/>
      <c r="JZI52" s="115"/>
      <c r="JZJ52" s="115"/>
      <c r="JZK52" s="115"/>
      <c r="JZL52" s="115"/>
      <c r="JZM52" s="115"/>
      <c r="JZN52" s="115"/>
      <c r="JZO52" s="115"/>
      <c r="JZP52" s="115"/>
      <c r="JZQ52" s="115"/>
      <c r="JZR52" s="115"/>
      <c r="JZS52" s="115"/>
      <c r="JZT52" s="115"/>
      <c r="JZU52" s="115"/>
      <c r="JZV52" s="115"/>
      <c r="JZW52" s="115"/>
      <c r="JZX52" s="115"/>
      <c r="JZY52" s="115"/>
      <c r="JZZ52" s="115"/>
      <c r="KAA52" s="115"/>
      <c r="KAB52" s="115"/>
      <c r="KAC52" s="115"/>
      <c r="KAD52" s="115"/>
      <c r="KAE52" s="115"/>
      <c r="KAF52" s="115"/>
      <c r="KAG52" s="115"/>
      <c r="KAH52" s="115"/>
      <c r="KAI52" s="115"/>
      <c r="KAJ52" s="115"/>
      <c r="KAK52" s="115"/>
      <c r="KAL52" s="115"/>
      <c r="KAM52" s="115"/>
      <c r="KAN52" s="115"/>
      <c r="KAO52" s="115"/>
      <c r="KAP52" s="115"/>
      <c r="KAQ52" s="115"/>
      <c r="KAR52" s="115"/>
      <c r="KAS52" s="115"/>
      <c r="KAT52" s="115"/>
      <c r="KAU52" s="115"/>
      <c r="KAV52" s="115"/>
      <c r="KAW52" s="115"/>
      <c r="KAX52" s="115"/>
      <c r="KAY52" s="115"/>
      <c r="KAZ52" s="115"/>
      <c r="KBA52" s="115"/>
      <c r="KBB52" s="115"/>
      <c r="KBC52" s="115"/>
      <c r="KBD52" s="115"/>
      <c r="KBE52" s="115"/>
      <c r="KBF52" s="115"/>
      <c r="KBG52" s="115"/>
      <c r="KBH52" s="115"/>
      <c r="KBI52" s="115"/>
      <c r="KBJ52" s="115"/>
      <c r="KBK52" s="115"/>
      <c r="KBL52" s="115"/>
      <c r="KBM52" s="115"/>
      <c r="KBN52" s="115"/>
      <c r="KBO52" s="115"/>
      <c r="KBP52" s="115"/>
      <c r="KBQ52" s="115"/>
      <c r="KBR52" s="115"/>
      <c r="KBS52" s="115"/>
      <c r="KBT52" s="115"/>
      <c r="KBU52" s="115"/>
      <c r="KBV52" s="115"/>
      <c r="KBW52" s="115"/>
      <c r="KBX52" s="115"/>
      <c r="KBY52" s="115"/>
      <c r="KBZ52" s="115"/>
      <c r="KCA52" s="115"/>
      <c r="KCB52" s="115"/>
      <c r="KCC52" s="115"/>
      <c r="KCD52" s="115"/>
      <c r="KCE52" s="115"/>
      <c r="KCF52" s="115"/>
      <c r="KCG52" s="115"/>
      <c r="KCH52" s="115"/>
      <c r="KCI52" s="115"/>
      <c r="KCJ52" s="115"/>
      <c r="KCK52" s="115"/>
      <c r="KCL52" s="115"/>
      <c r="KCM52" s="115"/>
      <c r="KCN52" s="115"/>
      <c r="KCO52" s="115"/>
      <c r="KCP52" s="115"/>
      <c r="KCQ52" s="115"/>
      <c r="KCR52" s="115"/>
      <c r="KCS52" s="115"/>
      <c r="KCT52" s="115"/>
      <c r="KCU52" s="115"/>
      <c r="KCV52" s="115"/>
      <c r="KCW52" s="115"/>
      <c r="KCX52" s="115"/>
      <c r="KCY52" s="115"/>
      <c r="KCZ52" s="115"/>
      <c r="KDA52" s="115"/>
      <c r="KDB52" s="115"/>
      <c r="KDC52" s="115"/>
      <c r="KDD52" s="115"/>
      <c r="KDE52" s="115"/>
      <c r="KDF52" s="115"/>
      <c r="KDG52" s="115"/>
      <c r="KDH52" s="115"/>
      <c r="KDI52" s="115"/>
      <c r="KDJ52" s="115"/>
      <c r="KDK52" s="115"/>
      <c r="KDL52" s="115"/>
      <c r="KDM52" s="115"/>
      <c r="KDN52" s="115"/>
      <c r="KDO52" s="115"/>
      <c r="KDP52" s="115"/>
      <c r="KDQ52" s="115"/>
      <c r="KDR52" s="115"/>
      <c r="KDS52" s="115"/>
      <c r="KDT52" s="115"/>
      <c r="KDU52" s="115"/>
      <c r="KDV52" s="115"/>
      <c r="KDW52" s="115"/>
      <c r="KDX52" s="115"/>
      <c r="KDY52" s="115"/>
      <c r="KDZ52" s="115"/>
      <c r="KEA52" s="115"/>
      <c r="KEB52" s="115"/>
      <c r="KEC52" s="115"/>
      <c r="KED52" s="115"/>
      <c r="KEE52" s="115"/>
      <c r="KEF52" s="115"/>
      <c r="KEG52" s="115"/>
      <c r="KEH52" s="115"/>
      <c r="KEI52" s="115"/>
      <c r="KEJ52" s="115"/>
      <c r="KEK52" s="115"/>
      <c r="KEL52" s="115"/>
      <c r="KEM52" s="115"/>
      <c r="KEN52" s="115"/>
      <c r="KEO52" s="115"/>
      <c r="KEP52" s="115"/>
      <c r="KEQ52" s="115"/>
      <c r="KER52" s="115"/>
      <c r="KES52" s="115"/>
      <c r="KET52" s="115"/>
      <c r="KEU52" s="115"/>
      <c r="KEV52" s="115"/>
      <c r="KEW52" s="115"/>
      <c r="KEX52" s="115"/>
      <c r="KEY52" s="115"/>
      <c r="KEZ52" s="115"/>
      <c r="KFA52" s="115"/>
      <c r="KFB52" s="115"/>
      <c r="KFC52" s="115"/>
      <c r="KFD52" s="115"/>
      <c r="KFE52" s="115"/>
      <c r="KFF52" s="115"/>
      <c r="KFG52" s="115"/>
      <c r="KFH52" s="115"/>
      <c r="KFI52" s="115"/>
      <c r="KFJ52" s="115"/>
      <c r="KFK52" s="115"/>
      <c r="KFL52" s="115"/>
      <c r="KFM52" s="115"/>
      <c r="KFN52" s="115"/>
      <c r="KFO52" s="115"/>
      <c r="KFP52" s="115"/>
      <c r="KFQ52" s="115"/>
      <c r="KFR52" s="115"/>
      <c r="KFS52" s="115"/>
      <c r="KFT52" s="115"/>
      <c r="KFU52" s="115"/>
      <c r="KFV52" s="115"/>
      <c r="KFW52" s="115"/>
      <c r="KFX52" s="115"/>
      <c r="KFY52" s="115"/>
      <c r="KFZ52" s="115"/>
      <c r="KGA52" s="115"/>
      <c r="KGB52" s="115"/>
      <c r="KGC52" s="115"/>
      <c r="KGD52" s="115"/>
      <c r="KGE52" s="115"/>
      <c r="KGF52" s="115"/>
      <c r="KGG52" s="115"/>
      <c r="KGH52" s="115"/>
      <c r="KGI52" s="115"/>
      <c r="KGJ52" s="115"/>
      <c r="KGK52" s="115"/>
      <c r="KGL52" s="115"/>
      <c r="KGM52" s="115"/>
      <c r="KGN52" s="115"/>
      <c r="KGO52" s="115"/>
      <c r="KGP52" s="115"/>
      <c r="KGQ52" s="115"/>
      <c r="KGR52" s="115"/>
      <c r="KGS52" s="115"/>
      <c r="KGT52" s="115"/>
      <c r="KGU52" s="115"/>
      <c r="KGV52" s="115"/>
      <c r="KGW52" s="115"/>
      <c r="KGX52" s="115"/>
      <c r="KGY52" s="115"/>
      <c r="KGZ52" s="115"/>
      <c r="KHA52" s="115"/>
      <c r="KHB52" s="115"/>
      <c r="KHC52" s="115"/>
      <c r="KHD52" s="115"/>
      <c r="KHE52" s="115"/>
      <c r="KHF52" s="115"/>
      <c r="KHG52" s="115"/>
      <c r="KHH52" s="115"/>
      <c r="KHI52" s="115"/>
      <c r="KHJ52" s="115"/>
      <c r="KHK52" s="115"/>
      <c r="KHL52" s="115"/>
      <c r="KHM52" s="115"/>
      <c r="KHN52" s="115"/>
      <c r="KHO52" s="115"/>
      <c r="KHP52" s="115"/>
      <c r="KHQ52" s="115"/>
      <c r="KHR52" s="115"/>
      <c r="KHS52" s="115"/>
      <c r="KHT52" s="115"/>
      <c r="KHU52" s="115"/>
      <c r="KHV52" s="115"/>
      <c r="KHW52" s="115"/>
      <c r="KHX52" s="115"/>
      <c r="KHY52" s="115"/>
      <c r="KHZ52" s="115"/>
      <c r="KIA52" s="115"/>
      <c r="KIB52" s="115"/>
      <c r="KIC52" s="115"/>
      <c r="KID52" s="115"/>
      <c r="KIE52" s="115"/>
      <c r="KIF52" s="115"/>
      <c r="KIG52" s="115"/>
      <c r="KIH52" s="115"/>
      <c r="KII52" s="115"/>
      <c r="KIJ52" s="115"/>
      <c r="KIK52" s="115"/>
      <c r="KIL52" s="115"/>
      <c r="KIM52" s="115"/>
      <c r="KIN52" s="115"/>
      <c r="KIO52" s="115"/>
      <c r="KIP52" s="115"/>
      <c r="KIQ52" s="115"/>
      <c r="KIR52" s="115"/>
      <c r="KIS52" s="115"/>
      <c r="KIT52" s="115"/>
      <c r="KIU52" s="115"/>
      <c r="KIV52" s="115"/>
      <c r="KIW52" s="115"/>
      <c r="KIX52" s="115"/>
      <c r="KIY52" s="115"/>
      <c r="KIZ52" s="115"/>
      <c r="KJA52" s="115"/>
      <c r="KJB52" s="115"/>
      <c r="KJC52" s="115"/>
      <c r="KJD52" s="115"/>
      <c r="KJE52" s="115"/>
      <c r="KJF52" s="115"/>
      <c r="KJG52" s="115"/>
      <c r="KJH52" s="115"/>
      <c r="KJI52" s="115"/>
      <c r="KJJ52" s="115"/>
      <c r="KJK52" s="115"/>
      <c r="KJL52" s="115"/>
      <c r="KJM52" s="115"/>
      <c r="KJN52" s="115"/>
      <c r="KJO52" s="115"/>
      <c r="KJP52" s="115"/>
      <c r="KJQ52" s="115"/>
      <c r="KJR52" s="115"/>
      <c r="KJS52" s="115"/>
      <c r="KJT52" s="115"/>
      <c r="KJU52" s="115"/>
      <c r="KJV52" s="115"/>
      <c r="KJW52" s="115"/>
      <c r="KJX52" s="115"/>
      <c r="KJY52" s="115"/>
      <c r="KJZ52" s="115"/>
      <c r="KKA52" s="115"/>
      <c r="KKB52" s="115"/>
      <c r="KKC52" s="115"/>
      <c r="KKD52" s="115"/>
      <c r="KKE52" s="115"/>
      <c r="KKF52" s="115"/>
      <c r="KKG52" s="115"/>
      <c r="KKH52" s="115"/>
      <c r="KKI52" s="115"/>
      <c r="KKJ52" s="115"/>
      <c r="KKK52" s="115"/>
      <c r="KKL52" s="115"/>
      <c r="KKM52" s="115"/>
      <c r="KKN52" s="115"/>
      <c r="KKO52" s="115"/>
      <c r="KKP52" s="115"/>
      <c r="KKQ52" s="115"/>
      <c r="KKR52" s="115"/>
      <c r="KKS52" s="115"/>
      <c r="KKT52" s="115"/>
      <c r="KKU52" s="115"/>
      <c r="KKV52" s="115"/>
      <c r="KKW52" s="115"/>
      <c r="KKX52" s="115"/>
      <c r="KKY52" s="115"/>
      <c r="KKZ52" s="115"/>
      <c r="KLA52" s="115"/>
      <c r="KLB52" s="115"/>
      <c r="KLC52" s="115"/>
      <c r="KLD52" s="115"/>
      <c r="KLE52" s="115"/>
      <c r="KLF52" s="115"/>
      <c r="KLG52" s="115"/>
      <c r="KLH52" s="115"/>
      <c r="KLI52" s="115"/>
      <c r="KLJ52" s="115"/>
      <c r="KLK52" s="115"/>
      <c r="KLL52" s="115"/>
      <c r="KLM52" s="115"/>
      <c r="KLN52" s="115"/>
      <c r="KLO52" s="115"/>
      <c r="KLP52" s="115"/>
      <c r="KLQ52" s="115"/>
      <c r="KLR52" s="115"/>
      <c r="KLS52" s="115"/>
      <c r="KLT52" s="115"/>
      <c r="KLU52" s="115"/>
      <c r="KLV52" s="115"/>
      <c r="KLW52" s="115"/>
      <c r="KLX52" s="115"/>
      <c r="KLY52" s="115"/>
      <c r="KLZ52" s="115"/>
      <c r="KMA52" s="115"/>
      <c r="KMB52" s="115"/>
      <c r="KMC52" s="115"/>
      <c r="KMD52" s="115"/>
      <c r="KME52" s="115"/>
      <c r="KMF52" s="115"/>
      <c r="KMG52" s="115"/>
      <c r="KMH52" s="115"/>
      <c r="KMI52" s="115"/>
      <c r="KMJ52" s="115"/>
      <c r="KMK52" s="115"/>
      <c r="KML52" s="115"/>
      <c r="KMM52" s="115"/>
      <c r="KMN52" s="115"/>
      <c r="KMO52" s="115"/>
      <c r="KMP52" s="115"/>
      <c r="KMQ52" s="115"/>
      <c r="KMR52" s="115"/>
      <c r="KMS52" s="115"/>
      <c r="KMT52" s="115"/>
      <c r="KMU52" s="115"/>
      <c r="KMV52" s="115"/>
      <c r="KMW52" s="115"/>
      <c r="KMX52" s="115"/>
      <c r="KMY52" s="115"/>
      <c r="KMZ52" s="115"/>
      <c r="KNA52" s="115"/>
      <c r="KNB52" s="115"/>
      <c r="KNC52" s="115"/>
      <c r="KND52" s="115"/>
      <c r="KNE52" s="115"/>
      <c r="KNF52" s="115"/>
      <c r="KNG52" s="115"/>
      <c r="KNH52" s="115"/>
      <c r="KNI52" s="115"/>
      <c r="KNJ52" s="115"/>
      <c r="KNK52" s="115"/>
      <c r="KNL52" s="115"/>
      <c r="KNM52" s="115"/>
      <c r="KNN52" s="115"/>
      <c r="KNO52" s="115"/>
      <c r="KNP52" s="115"/>
      <c r="KNQ52" s="115"/>
      <c r="KNR52" s="115"/>
      <c r="KNS52" s="115"/>
      <c r="KNT52" s="115"/>
      <c r="KNU52" s="115"/>
      <c r="KNV52" s="115"/>
      <c r="KNW52" s="115"/>
      <c r="KNX52" s="115"/>
      <c r="KNY52" s="115"/>
      <c r="KNZ52" s="115"/>
      <c r="KOA52" s="115"/>
      <c r="KOB52" s="115"/>
      <c r="KOC52" s="115"/>
      <c r="KOD52" s="115"/>
      <c r="KOE52" s="115"/>
      <c r="KOF52" s="115"/>
      <c r="KOG52" s="115"/>
      <c r="KOH52" s="115"/>
      <c r="KOI52" s="115"/>
      <c r="KOJ52" s="115"/>
      <c r="KOK52" s="115"/>
      <c r="KOL52" s="115"/>
      <c r="KOM52" s="115"/>
      <c r="KON52" s="115"/>
      <c r="KOO52" s="115"/>
      <c r="KOP52" s="115"/>
      <c r="KOQ52" s="115"/>
      <c r="KOR52" s="115"/>
      <c r="KOS52" s="115"/>
      <c r="KOT52" s="115"/>
      <c r="KOU52" s="115"/>
      <c r="KOV52" s="115"/>
      <c r="KOW52" s="115"/>
      <c r="KOX52" s="115"/>
      <c r="KOY52" s="115"/>
      <c r="KOZ52" s="115"/>
      <c r="KPA52" s="115"/>
      <c r="KPB52" s="115"/>
      <c r="KPC52" s="115"/>
      <c r="KPD52" s="115"/>
      <c r="KPE52" s="115"/>
      <c r="KPF52" s="115"/>
      <c r="KPG52" s="115"/>
      <c r="KPH52" s="115"/>
      <c r="KPI52" s="115"/>
      <c r="KPJ52" s="115"/>
      <c r="KPK52" s="115"/>
      <c r="KPL52" s="115"/>
      <c r="KPM52" s="115"/>
      <c r="KPN52" s="115"/>
      <c r="KPO52" s="115"/>
      <c r="KPP52" s="115"/>
      <c r="KPQ52" s="115"/>
      <c r="KPR52" s="115"/>
      <c r="KPS52" s="115"/>
      <c r="KPT52" s="115"/>
      <c r="KPU52" s="115"/>
      <c r="KPV52" s="115"/>
      <c r="KPW52" s="115"/>
      <c r="KPX52" s="115"/>
      <c r="KPY52" s="115"/>
      <c r="KPZ52" s="115"/>
      <c r="KQA52" s="115"/>
      <c r="KQB52" s="115"/>
      <c r="KQC52" s="115"/>
      <c r="KQD52" s="115"/>
      <c r="KQE52" s="115"/>
      <c r="KQF52" s="115"/>
      <c r="KQG52" s="115"/>
      <c r="KQH52" s="115"/>
      <c r="KQI52" s="115"/>
      <c r="KQJ52" s="115"/>
      <c r="KQK52" s="115"/>
      <c r="KQL52" s="115"/>
      <c r="KQM52" s="115"/>
      <c r="KQN52" s="115"/>
      <c r="KQO52" s="115"/>
      <c r="KQP52" s="115"/>
      <c r="KQQ52" s="115"/>
      <c r="KQR52" s="115"/>
      <c r="KQS52" s="115"/>
      <c r="KQT52" s="115"/>
      <c r="KQU52" s="115"/>
      <c r="KQV52" s="115"/>
      <c r="KQW52" s="115"/>
      <c r="KQX52" s="115"/>
      <c r="KQY52" s="115"/>
      <c r="KQZ52" s="115"/>
      <c r="KRA52" s="115"/>
      <c r="KRB52" s="115"/>
      <c r="KRC52" s="115"/>
      <c r="KRD52" s="115"/>
      <c r="KRE52" s="115"/>
      <c r="KRF52" s="115"/>
      <c r="KRG52" s="115"/>
      <c r="KRH52" s="115"/>
      <c r="KRI52" s="115"/>
      <c r="KRJ52" s="115"/>
      <c r="KRK52" s="115"/>
      <c r="KRL52" s="115"/>
      <c r="KRM52" s="115"/>
      <c r="KRN52" s="115"/>
      <c r="KRO52" s="115"/>
      <c r="KRP52" s="115"/>
      <c r="KRQ52" s="115"/>
      <c r="KRR52" s="115"/>
      <c r="KRS52" s="115"/>
      <c r="KRT52" s="115"/>
      <c r="KRU52" s="115"/>
      <c r="KRV52" s="115"/>
      <c r="KRW52" s="115"/>
      <c r="KRX52" s="115"/>
      <c r="KRY52" s="115"/>
      <c r="KRZ52" s="115"/>
      <c r="KSA52" s="115"/>
      <c r="KSB52" s="115"/>
      <c r="KSC52" s="115"/>
      <c r="KSD52" s="115"/>
      <c r="KSE52" s="115"/>
      <c r="KSF52" s="115"/>
      <c r="KSG52" s="115"/>
      <c r="KSH52" s="115"/>
      <c r="KSI52" s="115"/>
      <c r="KSJ52" s="115"/>
      <c r="KSK52" s="115"/>
      <c r="KSL52" s="115"/>
      <c r="KSM52" s="115"/>
      <c r="KSN52" s="115"/>
      <c r="KSO52" s="115"/>
      <c r="KSP52" s="115"/>
      <c r="KSQ52" s="115"/>
      <c r="KSR52" s="115"/>
      <c r="KSS52" s="115"/>
      <c r="KST52" s="115"/>
      <c r="KSU52" s="115"/>
      <c r="KSV52" s="115"/>
      <c r="KSW52" s="115"/>
      <c r="KSX52" s="115"/>
      <c r="KSY52" s="115"/>
      <c r="KSZ52" s="115"/>
      <c r="KTA52" s="115"/>
      <c r="KTB52" s="115"/>
      <c r="KTC52" s="115"/>
      <c r="KTD52" s="115"/>
      <c r="KTE52" s="115"/>
      <c r="KTF52" s="115"/>
      <c r="KTG52" s="115"/>
      <c r="KTH52" s="115"/>
      <c r="KTI52" s="115"/>
      <c r="KTJ52" s="115"/>
      <c r="KTK52" s="115"/>
      <c r="KTL52" s="115"/>
      <c r="KTM52" s="115"/>
      <c r="KTN52" s="115"/>
      <c r="KTO52" s="115"/>
      <c r="KTP52" s="115"/>
      <c r="KTQ52" s="115"/>
      <c r="KTR52" s="115"/>
      <c r="KTS52" s="115"/>
      <c r="KTT52" s="115"/>
      <c r="KTU52" s="115"/>
      <c r="KTV52" s="115"/>
      <c r="KTW52" s="115"/>
      <c r="KTX52" s="115"/>
      <c r="KTY52" s="115"/>
      <c r="KTZ52" s="115"/>
      <c r="KUA52" s="115"/>
      <c r="KUB52" s="115"/>
      <c r="KUC52" s="115"/>
      <c r="KUD52" s="115"/>
      <c r="KUE52" s="115"/>
      <c r="KUF52" s="115"/>
      <c r="KUG52" s="115"/>
      <c r="KUH52" s="115"/>
      <c r="KUI52" s="115"/>
      <c r="KUJ52" s="115"/>
      <c r="KUK52" s="115"/>
      <c r="KUL52" s="115"/>
      <c r="KUM52" s="115"/>
      <c r="KUN52" s="115"/>
      <c r="KUO52" s="115"/>
      <c r="KUP52" s="115"/>
      <c r="KUQ52" s="115"/>
      <c r="KUR52" s="115"/>
      <c r="KUS52" s="115"/>
      <c r="KUT52" s="115"/>
      <c r="KUU52" s="115"/>
      <c r="KUV52" s="115"/>
      <c r="KUW52" s="115"/>
      <c r="KUX52" s="115"/>
      <c r="KUY52" s="115"/>
      <c r="KUZ52" s="115"/>
      <c r="KVA52" s="115"/>
      <c r="KVB52" s="115"/>
      <c r="KVC52" s="115"/>
      <c r="KVD52" s="115"/>
      <c r="KVE52" s="115"/>
      <c r="KVF52" s="115"/>
      <c r="KVG52" s="115"/>
      <c r="KVH52" s="115"/>
      <c r="KVI52" s="115"/>
      <c r="KVJ52" s="115"/>
      <c r="KVK52" s="115"/>
      <c r="KVL52" s="115"/>
      <c r="KVM52" s="115"/>
      <c r="KVN52" s="115"/>
      <c r="KVO52" s="115"/>
      <c r="KVP52" s="115"/>
      <c r="KVQ52" s="115"/>
      <c r="KVR52" s="115"/>
      <c r="KVS52" s="115"/>
      <c r="KVT52" s="115"/>
      <c r="KVU52" s="115"/>
      <c r="KVV52" s="115"/>
      <c r="KVW52" s="115"/>
      <c r="KVX52" s="115"/>
      <c r="KVY52" s="115"/>
      <c r="KVZ52" s="115"/>
      <c r="KWA52" s="115"/>
      <c r="KWB52" s="115"/>
      <c r="KWC52" s="115"/>
      <c r="KWD52" s="115"/>
      <c r="KWE52" s="115"/>
      <c r="KWF52" s="115"/>
      <c r="KWG52" s="115"/>
      <c r="KWH52" s="115"/>
      <c r="KWI52" s="115"/>
      <c r="KWJ52" s="115"/>
      <c r="KWK52" s="115"/>
      <c r="KWL52" s="115"/>
      <c r="KWM52" s="115"/>
      <c r="KWN52" s="115"/>
      <c r="KWO52" s="115"/>
      <c r="KWP52" s="115"/>
      <c r="KWQ52" s="115"/>
      <c r="KWR52" s="115"/>
      <c r="KWS52" s="115"/>
      <c r="KWT52" s="115"/>
      <c r="KWU52" s="115"/>
      <c r="KWV52" s="115"/>
      <c r="KWW52" s="115"/>
      <c r="KWX52" s="115"/>
      <c r="KWY52" s="115"/>
      <c r="KWZ52" s="115"/>
      <c r="KXA52" s="115"/>
      <c r="KXB52" s="115"/>
      <c r="KXC52" s="115"/>
      <c r="KXD52" s="115"/>
      <c r="KXE52" s="115"/>
      <c r="KXF52" s="115"/>
      <c r="KXG52" s="115"/>
      <c r="KXH52" s="115"/>
      <c r="KXI52" s="115"/>
      <c r="KXJ52" s="115"/>
      <c r="KXK52" s="115"/>
      <c r="KXL52" s="115"/>
      <c r="KXM52" s="115"/>
      <c r="KXN52" s="115"/>
      <c r="KXO52" s="115"/>
      <c r="KXP52" s="115"/>
      <c r="KXQ52" s="115"/>
      <c r="KXR52" s="115"/>
      <c r="KXS52" s="115"/>
      <c r="KXT52" s="115"/>
      <c r="KXU52" s="115"/>
      <c r="KXV52" s="115"/>
      <c r="KXW52" s="115"/>
      <c r="KXX52" s="115"/>
      <c r="KXY52" s="115"/>
      <c r="KXZ52" s="115"/>
      <c r="KYA52" s="115"/>
      <c r="KYB52" s="115"/>
      <c r="KYC52" s="115"/>
      <c r="KYD52" s="115"/>
      <c r="KYE52" s="115"/>
      <c r="KYF52" s="115"/>
      <c r="KYG52" s="115"/>
      <c r="KYH52" s="115"/>
      <c r="KYI52" s="115"/>
      <c r="KYJ52" s="115"/>
      <c r="KYK52" s="115"/>
      <c r="KYL52" s="115"/>
      <c r="KYM52" s="115"/>
      <c r="KYN52" s="115"/>
      <c r="KYO52" s="115"/>
      <c r="KYP52" s="115"/>
      <c r="KYQ52" s="115"/>
      <c r="KYR52" s="115"/>
      <c r="KYS52" s="115"/>
      <c r="KYT52" s="115"/>
      <c r="KYU52" s="115"/>
      <c r="KYV52" s="115"/>
      <c r="KYW52" s="115"/>
      <c r="KYX52" s="115"/>
      <c r="KYY52" s="115"/>
      <c r="KYZ52" s="115"/>
      <c r="KZA52" s="115"/>
      <c r="KZB52" s="115"/>
      <c r="KZC52" s="115"/>
      <c r="KZD52" s="115"/>
      <c r="KZE52" s="115"/>
      <c r="KZF52" s="115"/>
      <c r="KZG52" s="115"/>
      <c r="KZH52" s="115"/>
      <c r="KZI52" s="115"/>
      <c r="KZJ52" s="115"/>
      <c r="KZK52" s="115"/>
      <c r="KZL52" s="115"/>
      <c r="KZM52" s="115"/>
      <c r="KZN52" s="115"/>
      <c r="KZO52" s="115"/>
      <c r="KZP52" s="115"/>
      <c r="KZQ52" s="115"/>
      <c r="KZR52" s="115"/>
      <c r="KZS52" s="115"/>
      <c r="KZT52" s="115"/>
      <c r="KZU52" s="115"/>
      <c r="KZV52" s="115"/>
      <c r="KZW52" s="115"/>
      <c r="KZX52" s="115"/>
      <c r="KZY52" s="115"/>
      <c r="KZZ52" s="115"/>
      <c r="LAA52" s="115"/>
      <c r="LAB52" s="115"/>
      <c r="LAC52" s="115"/>
      <c r="LAD52" s="115"/>
      <c r="LAE52" s="115"/>
      <c r="LAF52" s="115"/>
      <c r="LAG52" s="115"/>
      <c r="LAH52" s="115"/>
      <c r="LAI52" s="115"/>
      <c r="LAJ52" s="115"/>
      <c r="LAK52" s="115"/>
      <c r="LAL52" s="115"/>
      <c r="LAM52" s="115"/>
      <c r="LAN52" s="115"/>
      <c r="LAO52" s="115"/>
      <c r="LAP52" s="115"/>
      <c r="LAQ52" s="115"/>
      <c r="LAR52" s="115"/>
      <c r="LAS52" s="115"/>
      <c r="LAT52" s="115"/>
      <c r="LAU52" s="115"/>
      <c r="LAV52" s="115"/>
      <c r="LAW52" s="115"/>
      <c r="LAX52" s="115"/>
      <c r="LAY52" s="115"/>
      <c r="LAZ52" s="115"/>
      <c r="LBA52" s="115"/>
      <c r="LBB52" s="115"/>
      <c r="LBC52" s="115"/>
      <c r="LBD52" s="115"/>
      <c r="LBE52" s="115"/>
      <c r="LBF52" s="115"/>
      <c r="LBG52" s="115"/>
      <c r="LBH52" s="115"/>
      <c r="LBI52" s="115"/>
      <c r="LBJ52" s="115"/>
      <c r="LBK52" s="115"/>
      <c r="LBL52" s="115"/>
      <c r="LBM52" s="115"/>
      <c r="LBN52" s="115"/>
      <c r="LBO52" s="115"/>
      <c r="LBP52" s="115"/>
      <c r="LBQ52" s="115"/>
      <c r="LBR52" s="115"/>
      <c r="LBS52" s="115"/>
      <c r="LBT52" s="115"/>
      <c r="LBU52" s="115"/>
      <c r="LBV52" s="115"/>
      <c r="LBW52" s="115"/>
      <c r="LBX52" s="115"/>
      <c r="LBY52" s="115"/>
      <c r="LBZ52" s="115"/>
      <c r="LCA52" s="115"/>
      <c r="LCB52" s="115"/>
      <c r="LCC52" s="115"/>
      <c r="LCD52" s="115"/>
      <c r="LCE52" s="115"/>
      <c r="LCF52" s="115"/>
      <c r="LCG52" s="115"/>
      <c r="LCH52" s="115"/>
      <c r="LCI52" s="115"/>
      <c r="LCJ52" s="115"/>
      <c r="LCK52" s="115"/>
      <c r="LCL52" s="115"/>
      <c r="LCM52" s="115"/>
      <c r="LCN52" s="115"/>
      <c r="LCO52" s="115"/>
      <c r="LCP52" s="115"/>
      <c r="LCQ52" s="115"/>
      <c r="LCR52" s="115"/>
      <c r="LCS52" s="115"/>
      <c r="LCT52" s="115"/>
      <c r="LCU52" s="115"/>
      <c r="LCV52" s="115"/>
      <c r="LCW52" s="115"/>
      <c r="LCX52" s="115"/>
      <c r="LCY52" s="115"/>
      <c r="LCZ52" s="115"/>
      <c r="LDA52" s="115"/>
      <c r="LDB52" s="115"/>
      <c r="LDC52" s="115"/>
      <c r="LDD52" s="115"/>
      <c r="LDE52" s="115"/>
      <c r="LDF52" s="115"/>
      <c r="LDG52" s="115"/>
      <c r="LDH52" s="115"/>
      <c r="LDI52" s="115"/>
      <c r="LDJ52" s="115"/>
      <c r="LDK52" s="115"/>
      <c r="LDL52" s="115"/>
      <c r="LDM52" s="115"/>
      <c r="LDN52" s="115"/>
      <c r="LDO52" s="115"/>
      <c r="LDP52" s="115"/>
      <c r="LDQ52" s="115"/>
      <c r="LDR52" s="115"/>
      <c r="LDS52" s="115"/>
      <c r="LDT52" s="115"/>
      <c r="LDU52" s="115"/>
      <c r="LDV52" s="115"/>
      <c r="LDW52" s="115"/>
      <c r="LDX52" s="115"/>
      <c r="LDY52" s="115"/>
      <c r="LDZ52" s="115"/>
      <c r="LEA52" s="115"/>
      <c r="LEB52" s="115"/>
      <c r="LEC52" s="115"/>
      <c r="LED52" s="115"/>
      <c r="LEE52" s="115"/>
      <c r="LEF52" s="115"/>
      <c r="LEG52" s="115"/>
      <c r="LEH52" s="115"/>
      <c r="LEI52" s="115"/>
      <c r="LEJ52" s="115"/>
      <c r="LEK52" s="115"/>
      <c r="LEL52" s="115"/>
      <c r="LEM52" s="115"/>
      <c r="LEN52" s="115"/>
      <c r="LEO52" s="115"/>
      <c r="LEP52" s="115"/>
      <c r="LEQ52" s="115"/>
      <c r="LER52" s="115"/>
      <c r="LES52" s="115"/>
      <c r="LET52" s="115"/>
      <c r="LEU52" s="115"/>
      <c r="LEV52" s="115"/>
      <c r="LEW52" s="115"/>
      <c r="LEX52" s="115"/>
      <c r="LEY52" s="115"/>
      <c r="LEZ52" s="115"/>
      <c r="LFA52" s="115"/>
      <c r="LFB52" s="115"/>
      <c r="LFC52" s="115"/>
      <c r="LFD52" s="115"/>
      <c r="LFE52" s="115"/>
      <c r="LFF52" s="115"/>
      <c r="LFG52" s="115"/>
      <c r="LFH52" s="115"/>
      <c r="LFI52" s="115"/>
      <c r="LFJ52" s="115"/>
      <c r="LFK52" s="115"/>
      <c r="LFL52" s="115"/>
      <c r="LFM52" s="115"/>
      <c r="LFN52" s="115"/>
      <c r="LFO52" s="115"/>
      <c r="LFP52" s="115"/>
      <c r="LFQ52" s="115"/>
      <c r="LFR52" s="115"/>
      <c r="LFS52" s="115"/>
      <c r="LFT52" s="115"/>
      <c r="LFU52" s="115"/>
      <c r="LFV52" s="115"/>
      <c r="LFW52" s="115"/>
      <c r="LFX52" s="115"/>
      <c r="LFY52" s="115"/>
      <c r="LFZ52" s="115"/>
      <c r="LGA52" s="115"/>
      <c r="LGB52" s="115"/>
      <c r="LGC52" s="115"/>
      <c r="LGD52" s="115"/>
      <c r="LGE52" s="115"/>
      <c r="LGF52" s="115"/>
      <c r="LGG52" s="115"/>
      <c r="LGH52" s="115"/>
      <c r="LGI52" s="115"/>
      <c r="LGJ52" s="115"/>
      <c r="LGK52" s="115"/>
      <c r="LGL52" s="115"/>
      <c r="LGM52" s="115"/>
      <c r="LGN52" s="115"/>
      <c r="LGO52" s="115"/>
      <c r="LGP52" s="115"/>
      <c r="LGQ52" s="115"/>
      <c r="LGR52" s="115"/>
      <c r="LGS52" s="115"/>
      <c r="LGT52" s="115"/>
      <c r="LGU52" s="115"/>
      <c r="LGV52" s="115"/>
      <c r="LGW52" s="115"/>
      <c r="LGX52" s="115"/>
      <c r="LGY52" s="115"/>
      <c r="LGZ52" s="115"/>
      <c r="LHA52" s="115"/>
      <c r="LHB52" s="115"/>
      <c r="LHC52" s="115"/>
      <c r="LHD52" s="115"/>
      <c r="LHE52" s="115"/>
      <c r="LHF52" s="115"/>
      <c r="LHG52" s="115"/>
      <c r="LHH52" s="115"/>
      <c r="LHI52" s="115"/>
      <c r="LHJ52" s="115"/>
      <c r="LHK52" s="115"/>
      <c r="LHL52" s="115"/>
      <c r="LHM52" s="115"/>
      <c r="LHN52" s="115"/>
      <c r="LHO52" s="115"/>
      <c r="LHP52" s="115"/>
      <c r="LHQ52" s="115"/>
      <c r="LHR52" s="115"/>
      <c r="LHS52" s="115"/>
      <c r="LHT52" s="115"/>
      <c r="LHU52" s="115"/>
      <c r="LHV52" s="115"/>
      <c r="LHW52" s="115"/>
      <c r="LHX52" s="115"/>
      <c r="LHY52" s="115"/>
      <c r="LHZ52" s="115"/>
      <c r="LIA52" s="115"/>
      <c r="LIB52" s="115"/>
      <c r="LIC52" s="115"/>
      <c r="LID52" s="115"/>
      <c r="LIE52" s="115"/>
      <c r="LIF52" s="115"/>
      <c r="LIG52" s="115"/>
      <c r="LIH52" s="115"/>
      <c r="LII52" s="115"/>
      <c r="LIJ52" s="115"/>
      <c r="LIK52" s="115"/>
      <c r="LIL52" s="115"/>
      <c r="LIM52" s="115"/>
      <c r="LIN52" s="115"/>
      <c r="LIO52" s="115"/>
      <c r="LIP52" s="115"/>
      <c r="LIQ52" s="115"/>
      <c r="LIR52" s="115"/>
      <c r="LIS52" s="115"/>
      <c r="LIT52" s="115"/>
      <c r="LIU52" s="115"/>
      <c r="LIV52" s="115"/>
      <c r="LIW52" s="115"/>
      <c r="LIX52" s="115"/>
      <c r="LIY52" s="115"/>
      <c r="LIZ52" s="115"/>
      <c r="LJA52" s="115"/>
      <c r="LJB52" s="115"/>
      <c r="LJC52" s="115"/>
      <c r="LJD52" s="115"/>
      <c r="LJE52" s="115"/>
      <c r="LJF52" s="115"/>
      <c r="LJG52" s="115"/>
      <c r="LJH52" s="115"/>
      <c r="LJI52" s="115"/>
      <c r="LJJ52" s="115"/>
      <c r="LJK52" s="115"/>
      <c r="LJL52" s="115"/>
      <c r="LJM52" s="115"/>
      <c r="LJN52" s="115"/>
      <c r="LJO52" s="115"/>
      <c r="LJP52" s="115"/>
      <c r="LJQ52" s="115"/>
      <c r="LJR52" s="115"/>
      <c r="LJS52" s="115"/>
      <c r="LJT52" s="115"/>
      <c r="LJU52" s="115"/>
      <c r="LJV52" s="115"/>
      <c r="LJW52" s="115"/>
      <c r="LJX52" s="115"/>
      <c r="LJY52" s="115"/>
      <c r="LJZ52" s="115"/>
      <c r="LKA52" s="115"/>
      <c r="LKB52" s="115"/>
      <c r="LKC52" s="115"/>
      <c r="LKD52" s="115"/>
      <c r="LKE52" s="115"/>
      <c r="LKF52" s="115"/>
      <c r="LKG52" s="115"/>
      <c r="LKH52" s="115"/>
      <c r="LKI52" s="115"/>
      <c r="LKJ52" s="115"/>
      <c r="LKK52" s="115"/>
      <c r="LKL52" s="115"/>
      <c r="LKM52" s="115"/>
      <c r="LKN52" s="115"/>
      <c r="LKO52" s="115"/>
      <c r="LKP52" s="115"/>
      <c r="LKQ52" s="115"/>
      <c r="LKR52" s="115"/>
      <c r="LKS52" s="115"/>
      <c r="LKT52" s="115"/>
      <c r="LKU52" s="115"/>
      <c r="LKV52" s="115"/>
      <c r="LKW52" s="115"/>
      <c r="LKX52" s="115"/>
      <c r="LKY52" s="115"/>
      <c r="LKZ52" s="115"/>
      <c r="LLA52" s="115"/>
      <c r="LLB52" s="115"/>
      <c r="LLC52" s="115"/>
      <c r="LLD52" s="115"/>
      <c r="LLE52" s="115"/>
      <c r="LLF52" s="115"/>
      <c r="LLG52" s="115"/>
      <c r="LLH52" s="115"/>
      <c r="LLI52" s="115"/>
      <c r="LLJ52" s="115"/>
      <c r="LLK52" s="115"/>
      <c r="LLL52" s="115"/>
      <c r="LLM52" s="115"/>
      <c r="LLN52" s="115"/>
      <c r="LLO52" s="115"/>
      <c r="LLP52" s="115"/>
      <c r="LLQ52" s="115"/>
      <c r="LLR52" s="115"/>
      <c r="LLS52" s="115"/>
      <c r="LLT52" s="115"/>
      <c r="LLU52" s="115"/>
      <c r="LLV52" s="115"/>
      <c r="LLW52" s="115"/>
      <c r="LLX52" s="115"/>
      <c r="LLY52" s="115"/>
      <c r="LLZ52" s="115"/>
      <c r="LMA52" s="115"/>
      <c r="LMB52" s="115"/>
      <c r="LMC52" s="115"/>
      <c r="LMD52" s="115"/>
      <c r="LME52" s="115"/>
      <c r="LMF52" s="115"/>
      <c r="LMG52" s="115"/>
      <c r="LMH52" s="115"/>
      <c r="LMI52" s="115"/>
      <c r="LMJ52" s="115"/>
      <c r="LMK52" s="115"/>
      <c r="LML52" s="115"/>
      <c r="LMM52" s="115"/>
      <c r="LMN52" s="115"/>
      <c r="LMO52" s="115"/>
      <c r="LMP52" s="115"/>
      <c r="LMQ52" s="115"/>
      <c r="LMR52" s="115"/>
      <c r="LMS52" s="115"/>
      <c r="LMT52" s="115"/>
      <c r="LMU52" s="115"/>
      <c r="LMV52" s="115"/>
      <c r="LMW52" s="115"/>
      <c r="LMX52" s="115"/>
      <c r="LMY52" s="115"/>
      <c r="LMZ52" s="115"/>
      <c r="LNA52" s="115"/>
      <c r="LNB52" s="115"/>
      <c r="LNC52" s="115"/>
      <c r="LND52" s="115"/>
      <c r="LNE52" s="115"/>
      <c r="LNF52" s="115"/>
      <c r="LNG52" s="115"/>
      <c r="LNH52" s="115"/>
      <c r="LNI52" s="115"/>
      <c r="LNJ52" s="115"/>
      <c r="LNK52" s="115"/>
      <c r="LNL52" s="115"/>
      <c r="LNM52" s="115"/>
      <c r="LNN52" s="115"/>
      <c r="LNO52" s="115"/>
      <c r="LNP52" s="115"/>
      <c r="LNQ52" s="115"/>
      <c r="LNR52" s="115"/>
      <c r="LNS52" s="115"/>
      <c r="LNT52" s="115"/>
      <c r="LNU52" s="115"/>
      <c r="LNV52" s="115"/>
      <c r="LNW52" s="115"/>
      <c r="LNX52" s="115"/>
      <c r="LNY52" s="115"/>
      <c r="LNZ52" s="115"/>
      <c r="LOA52" s="115"/>
      <c r="LOB52" s="115"/>
      <c r="LOC52" s="115"/>
      <c r="LOD52" s="115"/>
      <c r="LOE52" s="115"/>
      <c r="LOF52" s="115"/>
      <c r="LOG52" s="115"/>
      <c r="LOH52" s="115"/>
      <c r="LOI52" s="115"/>
      <c r="LOJ52" s="115"/>
      <c r="LOK52" s="115"/>
      <c r="LOL52" s="115"/>
      <c r="LOM52" s="115"/>
      <c r="LON52" s="115"/>
      <c r="LOO52" s="115"/>
      <c r="LOP52" s="115"/>
      <c r="LOQ52" s="115"/>
      <c r="LOR52" s="115"/>
      <c r="LOS52" s="115"/>
      <c r="LOT52" s="115"/>
      <c r="LOU52" s="115"/>
      <c r="LOV52" s="115"/>
      <c r="LOW52" s="115"/>
      <c r="LOX52" s="115"/>
      <c r="LOY52" s="115"/>
      <c r="LOZ52" s="115"/>
      <c r="LPA52" s="115"/>
      <c r="LPB52" s="115"/>
      <c r="LPC52" s="115"/>
      <c r="LPD52" s="115"/>
      <c r="LPE52" s="115"/>
      <c r="LPF52" s="115"/>
      <c r="LPG52" s="115"/>
      <c r="LPH52" s="115"/>
      <c r="LPI52" s="115"/>
      <c r="LPJ52" s="115"/>
      <c r="LPK52" s="115"/>
      <c r="LPL52" s="115"/>
      <c r="LPM52" s="115"/>
      <c r="LPN52" s="115"/>
      <c r="LPO52" s="115"/>
      <c r="LPP52" s="115"/>
      <c r="LPQ52" s="115"/>
      <c r="LPR52" s="115"/>
      <c r="LPS52" s="115"/>
      <c r="LPT52" s="115"/>
      <c r="LPU52" s="115"/>
      <c r="LPV52" s="115"/>
      <c r="LPW52" s="115"/>
      <c r="LPX52" s="115"/>
      <c r="LPY52" s="115"/>
      <c r="LPZ52" s="115"/>
      <c r="LQA52" s="115"/>
      <c r="LQB52" s="115"/>
      <c r="LQC52" s="115"/>
      <c r="LQD52" s="115"/>
      <c r="LQE52" s="115"/>
      <c r="LQF52" s="115"/>
      <c r="LQG52" s="115"/>
      <c r="LQH52" s="115"/>
      <c r="LQI52" s="115"/>
      <c r="LQJ52" s="115"/>
      <c r="LQK52" s="115"/>
      <c r="LQL52" s="115"/>
      <c r="LQM52" s="115"/>
      <c r="LQN52" s="115"/>
      <c r="LQO52" s="115"/>
      <c r="LQP52" s="115"/>
      <c r="LQQ52" s="115"/>
      <c r="LQR52" s="115"/>
      <c r="LQS52" s="115"/>
      <c r="LQT52" s="115"/>
      <c r="LQU52" s="115"/>
      <c r="LQV52" s="115"/>
      <c r="LQW52" s="115"/>
      <c r="LQX52" s="115"/>
      <c r="LQY52" s="115"/>
      <c r="LQZ52" s="115"/>
      <c r="LRA52" s="115"/>
      <c r="LRB52" s="115"/>
      <c r="LRC52" s="115"/>
      <c r="LRD52" s="115"/>
      <c r="LRE52" s="115"/>
      <c r="LRF52" s="115"/>
      <c r="LRG52" s="115"/>
      <c r="LRH52" s="115"/>
      <c r="LRI52" s="115"/>
      <c r="LRJ52" s="115"/>
      <c r="LRK52" s="115"/>
      <c r="LRL52" s="115"/>
      <c r="LRM52" s="115"/>
      <c r="LRN52" s="115"/>
      <c r="LRO52" s="115"/>
      <c r="LRP52" s="115"/>
      <c r="LRQ52" s="115"/>
      <c r="LRR52" s="115"/>
      <c r="LRS52" s="115"/>
      <c r="LRT52" s="115"/>
      <c r="LRU52" s="115"/>
      <c r="LRV52" s="115"/>
      <c r="LRW52" s="115"/>
      <c r="LRX52" s="115"/>
      <c r="LRY52" s="115"/>
      <c r="LRZ52" s="115"/>
      <c r="LSA52" s="115"/>
      <c r="LSB52" s="115"/>
      <c r="LSC52" s="115"/>
      <c r="LSD52" s="115"/>
      <c r="LSE52" s="115"/>
      <c r="LSF52" s="115"/>
      <c r="LSG52" s="115"/>
      <c r="LSH52" s="115"/>
      <c r="LSI52" s="115"/>
      <c r="LSJ52" s="115"/>
      <c r="LSK52" s="115"/>
      <c r="LSL52" s="115"/>
      <c r="LSM52" s="115"/>
      <c r="LSN52" s="115"/>
      <c r="LSO52" s="115"/>
      <c r="LSP52" s="115"/>
      <c r="LSQ52" s="115"/>
      <c r="LSR52" s="115"/>
      <c r="LSS52" s="115"/>
      <c r="LST52" s="115"/>
      <c r="LSU52" s="115"/>
      <c r="LSV52" s="115"/>
      <c r="LSW52" s="115"/>
      <c r="LSX52" s="115"/>
      <c r="LSY52" s="115"/>
      <c r="LSZ52" s="115"/>
      <c r="LTA52" s="115"/>
      <c r="LTB52" s="115"/>
      <c r="LTC52" s="115"/>
      <c r="LTD52" s="115"/>
      <c r="LTE52" s="115"/>
      <c r="LTF52" s="115"/>
      <c r="LTG52" s="115"/>
      <c r="LTH52" s="115"/>
      <c r="LTI52" s="115"/>
      <c r="LTJ52" s="115"/>
      <c r="LTK52" s="115"/>
      <c r="LTL52" s="115"/>
      <c r="LTM52" s="115"/>
      <c r="LTN52" s="115"/>
      <c r="LTO52" s="115"/>
      <c r="LTP52" s="115"/>
      <c r="LTQ52" s="115"/>
      <c r="LTR52" s="115"/>
      <c r="LTS52" s="115"/>
      <c r="LTT52" s="115"/>
      <c r="LTU52" s="115"/>
      <c r="LTV52" s="115"/>
      <c r="LTW52" s="115"/>
      <c r="LTX52" s="115"/>
      <c r="LTY52" s="115"/>
      <c r="LTZ52" s="115"/>
      <c r="LUA52" s="115"/>
      <c r="LUB52" s="115"/>
      <c r="LUC52" s="115"/>
      <c r="LUD52" s="115"/>
      <c r="LUE52" s="115"/>
      <c r="LUF52" s="115"/>
      <c r="LUG52" s="115"/>
      <c r="LUH52" s="115"/>
      <c r="LUI52" s="115"/>
      <c r="LUJ52" s="115"/>
      <c r="LUK52" s="115"/>
      <c r="LUL52" s="115"/>
      <c r="LUM52" s="115"/>
      <c r="LUN52" s="115"/>
      <c r="LUO52" s="115"/>
      <c r="LUP52" s="115"/>
      <c r="LUQ52" s="115"/>
      <c r="LUR52" s="115"/>
      <c r="LUS52" s="115"/>
      <c r="LUT52" s="115"/>
      <c r="LUU52" s="115"/>
      <c r="LUV52" s="115"/>
      <c r="LUW52" s="115"/>
      <c r="LUX52" s="115"/>
      <c r="LUY52" s="115"/>
      <c r="LUZ52" s="115"/>
      <c r="LVA52" s="115"/>
      <c r="LVB52" s="115"/>
      <c r="LVC52" s="115"/>
      <c r="LVD52" s="115"/>
      <c r="LVE52" s="115"/>
      <c r="LVF52" s="115"/>
      <c r="LVG52" s="115"/>
      <c r="LVH52" s="115"/>
      <c r="LVI52" s="115"/>
      <c r="LVJ52" s="115"/>
      <c r="LVK52" s="115"/>
      <c r="LVL52" s="115"/>
      <c r="LVM52" s="115"/>
      <c r="LVN52" s="115"/>
      <c r="LVO52" s="115"/>
      <c r="LVP52" s="115"/>
      <c r="LVQ52" s="115"/>
      <c r="LVR52" s="115"/>
      <c r="LVS52" s="115"/>
      <c r="LVT52" s="115"/>
      <c r="LVU52" s="115"/>
      <c r="LVV52" s="115"/>
      <c r="LVW52" s="115"/>
      <c r="LVX52" s="115"/>
      <c r="LVY52" s="115"/>
      <c r="LVZ52" s="115"/>
      <c r="LWA52" s="115"/>
      <c r="LWB52" s="115"/>
      <c r="LWC52" s="115"/>
      <c r="LWD52" s="115"/>
      <c r="LWE52" s="115"/>
      <c r="LWF52" s="115"/>
      <c r="LWG52" s="115"/>
      <c r="LWH52" s="115"/>
      <c r="LWI52" s="115"/>
      <c r="LWJ52" s="115"/>
      <c r="LWK52" s="115"/>
      <c r="LWL52" s="115"/>
      <c r="LWM52" s="115"/>
      <c r="LWN52" s="115"/>
      <c r="LWO52" s="115"/>
      <c r="LWP52" s="115"/>
      <c r="LWQ52" s="115"/>
      <c r="LWR52" s="115"/>
      <c r="LWS52" s="115"/>
      <c r="LWT52" s="115"/>
      <c r="LWU52" s="115"/>
      <c r="LWV52" s="115"/>
      <c r="LWW52" s="115"/>
      <c r="LWX52" s="115"/>
      <c r="LWY52" s="115"/>
      <c r="LWZ52" s="115"/>
      <c r="LXA52" s="115"/>
      <c r="LXB52" s="115"/>
      <c r="LXC52" s="115"/>
      <c r="LXD52" s="115"/>
      <c r="LXE52" s="115"/>
      <c r="LXF52" s="115"/>
      <c r="LXG52" s="115"/>
      <c r="LXH52" s="115"/>
      <c r="LXI52" s="115"/>
      <c r="LXJ52" s="115"/>
      <c r="LXK52" s="115"/>
      <c r="LXL52" s="115"/>
      <c r="LXM52" s="115"/>
      <c r="LXN52" s="115"/>
      <c r="LXO52" s="115"/>
      <c r="LXP52" s="115"/>
      <c r="LXQ52" s="115"/>
      <c r="LXR52" s="115"/>
      <c r="LXS52" s="115"/>
      <c r="LXT52" s="115"/>
      <c r="LXU52" s="115"/>
      <c r="LXV52" s="115"/>
      <c r="LXW52" s="115"/>
      <c r="LXX52" s="115"/>
      <c r="LXY52" s="115"/>
      <c r="LXZ52" s="115"/>
      <c r="LYA52" s="115"/>
      <c r="LYB52" s="115"/>
      <c r="LYC52" s="115"/>
      <c r="LYD52" s="115"/>
      <c r="LYE52" s="115"/>
      <c r="LYF52" s="115"/>
      <c r="LYG52" s="115"/>
      <c r="LYH52" s="115"/>
      <c r="LYI52" s="115"/>
      <c r="LYJ52" s="115"/>
      <c r="LYK52" s="115"/>
      <c r="LYL52" s="115"/>
      <c r="LYM52" s="115"/>
      <c r="LYN52" s="115"/>
      <c r="LYO52" s="115"/>
      <c r="LYP52" s="115"/>
      <c r="LYQ52" s="115"/>
      <c r="LYR52" s="115"/>
      <c r="LYS52" s="115"/>
      <c r="LYT52" s="115"/>
      <c r="LYU52" s="115"/>
      <c r="LYV52" s="115"/>
      <c r="LYW52" s="115"/>
      <c r="LYX52" s="115"/>
      <c r="LYY52" s="115"/>
      <c r="LYZ52" s="115"/>
      <c r="LZA52" s="115"/>
      <c r="LZB52" s="115"/>
      <c r="LZC52" s="115"/>
      <c r="LZD52" s="115"/>
      <c r="LZE52" s="115"/>
      <c r="LZF52" s="115"/>
      <c r="LZG52" s="115"/>
      <c r="LZH52" s="115"/>
      <c r="LZI52" s="115"/>
      <c r="LZJ52" s="115"/>
      <c r="LZK52" s="115"/>
      <c r="LZL52" s="115"/>
      <c r="LZM52" s="115"/>
      <c r="LZN52" s="115"/>
      <c r="LZO52" s="115"/>
      <c r="LZP52" s="115"/>
      <c r="LZQ52" s="115"/>
      <c r="LZR52" s="115"/>
      <c r="LZS52" s="115"/>
      <c r="LZT52" s="115"/>
      <c r="LZU52" s="115"/>
      <c r="LZV52" s="115"/>
      <c r="LZW52" s="115"/>
      <c r="LZX52" s="115"/>
      <c r="LZY52" s="115"/>
      <c r="LZZ52" s="115"/>
      <c r="MAA52" s="115"/>
      <c r="MAB52" s="115"/>
      <c r="MAC52" s="115"/>
      <c r="MAD52" s="115"/>
      <c r="MAE52" s="115"/>
      <c r="MAF52" s="115"/>
      <c r="MAG52" s="115"/>
      <c r="MAH52" s="115"/>
      <c r="MAI52" s="115"/>
      <c r="MAJ52" s="115"/>
      <c r="MAK52" s="115"/>
      <c r="MAL52" s="115"/>
      <c r="MAM52" s="115"/>
      <c r="MAN52" s="115"/>
      <c r="MAO52" s="115"/>
      <c r="MAP52" s="115"/>
      <c r="MAQ52" s="115"/>
      <c r="MAR52" s="115"/>
      <c r="MAS52" s="115"/>
      <c r="MAT52" s="115"/>
      <c r="MAU52" s="115"/>
      <c r="MAV52" s="115"/>
      <c r="MAW52" s="115"/>
      <c r="MAX52" s="115"/>
      <c r="MAY52" s="115"/>
      <c r="MAZ52" s="115"/>
      <c r="MBA52" s="115"/>
      <c r="MBB52" s="115"/>
      <c r="MBC52" s="115"/>
      <c r="MBD52" s="115"/>
      <c r="MBE52" s="115"/>
      <c r="MBF52" s="115"/>
      <c r="MBG52" s="115"/>
      <c r="MBH52" s="115"/>
      <c r="MBI52" s="115"/>
      <c r="MBJ52" s="115"/>
      <c r="MBK52" s="115"/>
      <c r="MBL52" s="115"/>
      <c r="MBM52" s="115"/>
      <c r="MBN52" s="115"/>
      <c r="MBO52" s="115"/>
      <c r="MBP52" s="115"/>
      <c r="MBQ52" s="115"/>
      <c r="MBR52" s="115"/>
      <c r="MBS52" s="115"/>
      <c r="MBT52" s="115"/>
      <c r="MBU52" s="115"/>
      <c r="MBV52" s="115"/>
      <c r="MBW52" s="115"/>
      <c r="MBX52" s="115"/>
      <c r="MBY52" s="115"/>
      <c r="MBZ52" s="115"/>
      <c r="MCA52" s="115"/>
      <c r="MCB52" s="115"/>
      <c r="MCC52" s="115"/>
      <c r="MCD52" s="115"/>
      <c r="MCE52" s="115"/>
      <c r="MCF52" s="115"/>
      <c r="MCG52" s="115"/>
      <c r="MCH52" s="115"/>
      <c r="MCI52" s="115"/>
      <c r="MCJ52" s="115"/>
      <c r="MCK52" s="115"/>
      <c r="MCL52" s="115"/>
      <c r="MCM52" s="115"/>
      <c r="MCN52" s="115"/>
      <c r="MCO52" s="115"/>
      <c r="MCP52" s="115"/>
      <c r="MCQ52" s="115"/>
      <c r="MCR52" s="115"/>
      <c r="MCS52" s="115"/>
      <c r="MCT52" s="115"/>
      <c r="MCU52" s="115"/>
      <c r="MCV52" s="115"/>
      <c r="MCW52" s="115"/>
      <c r="MCX52" s="115"/>
      <c r="MCY52" s="115"/>
      <c r="MCZ52" s="115"/>
      <c r="MDA52" s="115"/>
      <c r="MDB52" s="115"/>
      <c r="MDC52" s="115"/>
      <c r="MDD52" s="115"/>
      <c r="MDE52" s="115"/>
      <c r="MDF52" s="115"/>
      <c r="MDG52" s="115"/>
      <c r="MDH52" s="115"/>
      <c r="MDI52" s="115"/>
      <c r="MDJ52" s="115"/>
      <c r="MDK52" s="115"/>
      <c r="MDL52" s="115"/>
      <c r="MDM52" s="115"/>
      <c r="MDN52" s="115"/>
      <c r="MDO52" s="115"/>
      <c r="MDP52" s="115"/>
      <c r="MDQ52" s="115"/>
      <c r="MDR52" s="115"/>
      <c r="MDS52" s="115"/>
      <c r="MDT52" s="115"/>
      <c r="MDU52" s="115"/>
      <c r="MDV52" s="115"/>
      <c r="MDW52" s="115"/>
      <c r="MDX52" s="115"/>
      <c r="MDY52" s="115"/>
      <c r="MDZ52" s="115"/>
      <c r="MEA52" s="115"/>
      <c r="MEB52" s="115"/>
      <c r="MEC52" s="115"/>
      <c r="MED52" s="115"/>
      <c r="MEE52" s="115"/>
      <c r="MEF52" s="115"/>
      <c r="MEG52" s="115"/>
      <c r="MEH52" s="115"/>
      <c r="MEI52" s="115"/>
      <c r="MEJ52" s="115"/>
      <c r="MEK52" s="115"/>
      <c r="MEL52" s="115"/>
      <c r="MEM52" s="115"/>
      <c r="MEN52" s="115"/>
      <c r="MEO52" s="115"/>
      <c r="MEP52" s="115"/>
      <c r="MEQ52" s="115"/>
      <c r="MER52" s="115"/>
      <c r="MES52" s="115"/>
      <c r="MET52" s="115"/>
      <c r="MEU52" s="115"/>
      <c r="MEV52" s="115"/>
      <c r="MEW52" s="115"/>
      <c r="MEX52" s="115"/>
      <c r="MEY52" s="115"/>
      <c r="MEZ52" s="115"/>
      <c r="MFA52" s="115"/>
      <c r="MFB52" s="115"/>
      <c r="MFC52" s="115"/>
      <c r="MFD52" s="115"/>
      <c r="MFE52" s="115"/>
      <c r="MFF52" s="115"/>
      <c r="MFG52" s="115"/>
      <c r="MFH52" s="115"/>
      <c r="MFI52" s="115"/>
      <c r="MFJ52" s="115"/>
      <c r="MFK52" s="115"/>
      <c r="MFL52" s="115"/>
      <c r="MFM52" s="115"/>
      <c r="MFN52" s="115"/>
      <c r="MFO52" s="115"/>
      <c r="MFP52" s="115"/>
      <c r="MFQ52" s="115"/>
      <c r="MFR52" s="115"/>
      <c r="MFS52" s="115"/>
      <c r="MFT52" s="115"/>
      <c r="MFU52" s="115"/>
      <c r="MFV52" s="115"/>
      <c r="MFW52" s="115"/>
      <c r="MFX52" s="115"/>
      <c r="MFY52" s="115"/>
      <c r="MFZ52" s="115"/>
      <c r="MGA52" s="115"/>
      <c r="MGB52" s="115"/>
      <c r="MGC52" s="115"/>
      <c r="MGD52" s="115"/>
      <c r="MGE52" s="115"/>
      <c r="MGF52" s="115"/>
      <c r="MGG52" s="115"/>
      <c r="MGH52" s="115"/>
      <c r="MGI52" s="115"/>
      <c r="MGJ52" s="115"/>
      <c r="MGK52" s="115"/>
      <c r="MGL52" s="115"/>
      <c r="MGM52" s="115"/>
      <c r="MGN52" s="115"/>
      <c r="MGO52" s="115"/>
      <c r="MGP52" s="115"/>
      <c r="MGQ52" s="115"/>
      <c r="MGR52" s="115"/>
      <c r="MGS52" s="115"/>
      <c r="MGT52" s="115"/>
      <c r="MGU52" s="115"/>
      <c r="MGV52" s="115"/>
      <c r="MGW52" s="115"/>
      <c r="MGX52" s="115"/>
      <c r="MGY52" s="115"/>
      <c r="MGZ52" s="115"/>
      <c r="MHA52" s="115"/>
      <c r="MHB52" s="115"/>
      <c r="MHC52" s="115"/>
      <c r="MHD52" s="115"/>
      <c r="MHE52" s="115"/>
      <c r="MHF52" s="115"/>
      <c r="MHG52" s="115"/>
      <c r="MHH52" s="115"/>
      <c r="MHI52" s="115"/>
      <c r="MHJ52" s="115"/>
      <c r="MHK52" s="115"/>
      <c r="MHL52" s="115"/>
      <c r="MHM52" s="115"/>
      <c r="MHN52" s="115"/>
      <c r="MHO52" s="115"/>
      <c r="MHP52" s="115"/>
      <c r="MHQ52" s="115"/>
      <c r="MHR52" s="115"/>
      <c r="MHS52" s="115"/>
      <c r="MHT52" s="115"/>
      <c r="MHU52" s="115"/>
      <c r="MHV52" s="115"/>
      <c r="MHW52" s="115"/>
      <c r="MHX52" s="115"/>
      <c r="MHY52" s="115"/>
      <c r="MHZ52" s="115"/>
      <c r="MIA52" s="115"/>
      <c r="MIB52" s="115"/>
      <c r="MIC52" s="115"/>
      <c r="MID52" s="115"/>
      <c r="MIE52" s="115"/>
      <c r="MIF52" s="115"/>
      <c r="MIG52" s="115"/>
      <c r="MIH52" s="115"/>
      <c r="MII52" s="115"/>
      <c r="MIJ52" s="115"/>
      <c r="MIK52" s="115"/>
      <c r="MIL52" s="115"/>
      <c r="MIM52" s="115"/>
      <c r="MIN52" s="115"/>
      <c r="MIO52" s="115"/>
      <c r="MIP52" s="115"/>
      <c r="MIQ52" s="115"/>
      <c r="MIR52" s="115"/>
      <c r="MIS52" s="115"/>
      <c r="MIT52" s="115"/>
      <c r="MIU52" s="115"/>
      <c r="MIV52" s="115"/>
      <c r="MIW52" s="115"/>
      <c r="MIX52" s="115"/>
      <c r="MIY52" s="115"/>
      <c r="MIZ52" s="115"/>
      <c r="MJA52" s="115"/>
      <c r="MJB52" s="115"/>
      <c r="MJC52" s="115"/>
      <c r="MJD52" s="115"/>
      <c r="MJE52" s="115"/>
      <c r="MJF52" s="115"/>
      <c r="MJG52" s="115"/>
      <c r="MJH52" s="115"/>
      <c r="MJI52" s="115"/>
      <c r="MJJ52" s="115"/>
      <c r="MJK52" s="115"/>
      <c r="MJL52" s="115"/>
      <c r="MJM52" s="115"/>
      <c r="MJN52" s="115"/>
      <c r="MJO52" s="115"/>
      <c r="MJP52" s="115"/>
      <c r="MJQ52" s="115"/>
      <c r="MJR52" s="115"/>
      <c r="MJS52" s="115"/>
      <c r="MJT52" s="115"/>
      <c r="MJU52" s="115"/>
      <c r="MJV52" s="115"/>
      <c r="MJW52" s="115"/>
      <c r="MJX52" s="115"/>
      <c r="MJY52" s="115"/>
      <c r="MJZ52" s="115"/>
      <c r="MKA52" s="115"/>
      <c r="MKB52" s="115"/>
      <c r="MKC52" s="115"/>
      <c r="MKD52" s="115"/>
      <c r="MKE52" s="115"/>
      <c r="MKF52" s="115"/>
      <c r="MKG52" s="115"/>
      <c r="MKH52" s="115"/>
      <c r="MKI52" s="115"/>
      <c r="MKJ52" s="115"/>
      <c r="MKK52" s="115"/>
      <c r="MKL52" s="115"/>
      <c r="MKM52" s="115"/>
      <c r="MKN52" s="115"/>
      <c r="MKO52" s="115"/>
      <c r="MKP52" s="115"/>
      <c r="MKQ52" s="115"/>
      <c r="MKR52" s="115"/>
      <c r="MKS52" s="115"/>
      <c r="MKT52" s="115"/>
      <c r="MKU52" s="115"/>
      <c r="MKV52" s="115"/>
      <c r="MKW52" s="115"/>
      <c r="MKX52" s="115"/>
      <c r="MKY52" s="115"/>
      <c r="MKZ52" s="115"/>
      <c r="MLA52" s="115"/>
      <c r="MLB52" s="115"/>
      <c r="MLC52" s="115"/>
      <c r="MLD52" s="115"/>
      <c r="MLE52" s="115"/>
      <c r="MLF52" s="115"/>
      <c r="MLG52" s="115"/>
      <c r="MLH52" s="115"/>
      <c r="MLI52" s="115"/>
      <c r="MLJ52" s="115"/>
      <c r="MLK52" s="115"/>
      <c r="MLL52" s="115"/>
      <c r="MLM52" s="115"/>
      <c r="MLN52" s="115"/>
      <c r="MLO52" s="115"/>
      <c r="MLP52" s="115"/>
      <c r="MLQ52" s="115"/>
      <c r="MLR52" s="115"/>
      <c r="MLS52" s="115"/>
      <c r="MLT52" s="115"/>
      <c r="MLU52" s="115"/>
      <c r="MLV52" s="115"/>
      <c r="MLW52" s="115"/>
      <c r="MLX52" s="115"/>
      <c r="MLY52" s="115"/>
      <c r="MLZ52" s="115"/>
      <c r="MMA52" s="115"/>
      <c r="MMB52" s="115"/>
      <c r="MMC52" s="115"/>
      <c r="MMD52" s="115"/>
      <c r="MME52" s="115"/>
      <c r="MMF52" s="115"/>
      <c r="MMG52" s="115"/>
      <c r="MMH52" s="115"/>
      <c r="MMI52" s="115"/>
      <c r="MMJ52" s="115"/>
      <c r="MMK52" s="115"/>
      <c r="MML52" s="115"/>
      <c r="MMM52" s="115"/>
      <c r="MMN52" s="115"/>
      <c r="MMO52" s="115"/>
      <c r="MMP52" s="115"/>
      <c r="MMQ52" s="115"/>
      <c r="MMR52" s="115"/>
      <c r="MMS52" s="115"/>
      <c r="MMT52" s="115"/>
      <c r="MMU52" s="115"/>
      <c r="MMV52" s="115"/>
      <c r="MMW52" s="115"/>
      <c r="MMX52" s="115"/>
      <c r="MMY52" s="115"/>
      <c r="MMZ52" s="115"/>
      <c r="MNA52" s="115"/>
      <c r="MNB52" s="115"/>
      <c r="MNC52" s="115"/>
      <c r="MND52" s="115"/>
      <c r="MNE52" s="115"/>
      <c r="MNF52" s="115"/>
      <c r="MNG52" s="115"/>
      <c r="MNH52" s="115"/>
      <c r="MNI52" s="115"/>
      <c r="MNJ52" s="115"/>
      <c r="MNK52" s="115"/>
      <c r="MNL52" s="115"/>
      <c r="MNM52" s="115"/>
      <c r="MNN52" s="115"/>
      <c r="MNO52" s="115"/>
      <c r="MNP52" s="115"/>
      <c r="MNQ52" s="115"/>
      <c r="MNR52" s="115"/>
      <c r="MNS52" s="115"/>
      <c r="MNT52" s="115"/>
      <c r="MNU52" s="115"/>
      <c r="MNV52" s="115"/>
      <c r="MNW52" s="115"/>
      <c r="MNX52" s="115"/>
      <c r="MNY52" s="115"/>
      <c r="MNZ52" s="115"/>
      <c r="MOA52" s="115"/>
      <c r="MOB52" s="115"/>
      <c r="MOC52" s="115"/>
      <c r="MOD52" s="115"/>
      <c r="MOE52" s="115"/>
      <c r="MOF52" s="115"/>
      <c r="MOG52" s="115"/>
      <c r="MOH52" s="115"/>
      <c r="MOI52" s="115"/>
      <c r="MOJ52" s="115"/>
      <c r="MOK52" s="115"/>
      <c r="MOL52" s="115"/>
      <c r="MOM52" s="115"/>
      <c r="MON52" s="115"/>
      <c r="MOO52" s="115"/>
      <c r="MOP52" s="115"/>
      <c r="MOQ52" s="115"/>
      <c r="MOR52" s="115"/>
      <c r="MOS52" s="115"/>
      <c r="MOT52" s="115"/>
      <c r="MOU52" s="115"/>
      <c r="MOV52" s="115"/>
      <c r="MOW52" s="115"/>
      <c r="MOX52" s="115"/>
      <c r="MOY52" s="115"/>
      <c r="MOZ52" s="115"/>
      <c r="MPA52" s="115"/>
      <c r="MPB52" s="115"/>
      <c r="MPC52" s="115"/>
      <c r="MPD52" s="115"/>
      <c r="MPE52" s="115"/>
      <c r="MPF52" s="115"/>
      <c r="MPG52" s="115"/>
      <c r="MPH52" s="115"/>
      <c r="MPI52" s="115"/>
      <c r="MPJ52" s="115"/>
      <c r="MPK52" s="115"/>
      <c r="MPL52" s="115"/>
      <c r="MPM52" s="115"/>
      <c r="MPN52" s="115"/>
      <c r="MPO52" s="115"/>
      <c r="MPP52" s="115"/>
      <c r="MPQ52" s="115"/>
      <c r="MPR52" s="115"/>
      <c r="MPS52" s="115"/>
      <c r="MPT52" s="115"/>
      <c r="MPU52" s="115"/>
      <c r="MPV52" s="115"/>
      <c r="MPW52" s="115"/>
      <c r="MPX52" s="115"/>
      <c r="MPY52" s="115"/>
      <c r="MPZ52" s="115"/>
      <c r="MQA52" s="115"/>
      <c r="MQB52" s="115"/>
      <c r="MQC52" s="115"/>
      <c r="MQD52" s="115"/>
      <c r="MQE52" s="115"/>
      <c r="MQF52" s="115"/>
      <c r="MQG52" s="115"/>
      <c r="MQH52" s="115"/>
      <c r="MQI52" s="115"/>
      <c r="MQJ52" s="115"/>
      <c r="MQK52" s="115"/>
      <c r="MQL52" s="115"/>
      <c r="MQM52" s="115"/>
      <c r="MQN52" s="115"/>
      <c r="MQO52" s="115"/>
      <c r="MQP52" s="115"/>
      <c r="MQQ52" s="115"/>
      <c r="MQR52" s="115"/>
      <c r="MQS52" s="115"/>
      <c r="MQT52" s="115"/>
      <c r="MQU52" s="115"/>
      <c r="MQV52" s="115"/>
      <c r="MQW52" s="115"/>
      <c r="MQX52" s="115"/>
      <c r="MQY52" s="115"/>
      <c r="MQZ52" s="115"/>
      <c r="MRA52" s="115"/>
      <c r="MRB52" s="115"/>
      <c r="MRC52" s="115"/>
      <c r="MRD52" s="115"/>
      <c r="MRE52" s="115"/>
      <c r="MRF52" s="115"/>
      <c r="MRG52" s="115"/>
      <c r="MRH52" s="115"/>
      <c r="MRI52" s="115"/>
      <c r="MRJ52" s="115"/>
      <c r="MRK52" s="115"/>
      <c r="MRL52" s="115"/>
      <c r="MRM52" s="115"/>
      <c r="MRN52" s="115"/>
      <c r="MRO52" s="115"/>
      <c r="MRP52" s="115"/>
      <c r="MRQ52" s="115"/>
      <c r="MRR52" s="115"/>
      <c r="MRS52" s="115"/>
      <c r="MRT52" s="115"/>
      <c r="MRU52" s="115"/>
      <c r="MRV52" s="115"/>
      <c r="MRW52" s="115"/>
      <c r="MRX52" s="115"/>
      <c r="MRY52" s="115"/>
      <c r="MRZ52" s="115"/>
      <c r="MSA52" s="115"/>
      <c r="MSB52" s="115"/>
      <c r="MSC52" s="115"/>
      <c r="MSD52" s="115"/>
      <c r="MSE52" s="115"/>
      <c r="MSF52" s="115"/>
      <c r="MSG52" s="115"/>
      <c r="MSH52" s="115"/>
      <c r="MSI52" s="115"/>
      <c r="MSJ52" s="115"/>
      <c r="MSK52" s="115"/>
      <c r="MSL52" s="115"/>
      <c r="MSM52" s="115"/>
      <c r="MSN52" s="115"/>
      <c r="MSO52" s="115"/>
      <c r="MSP52" s="115"/>
      <c r="MSQ52" s="115"/>
      <c r="MSR52" s="115"/>
      <c r="MSS52" s="115"/>
      <c r="MST52" s="115"/>
      <c r="MSU52" s="115"/>
      <c r="MSV52" s="115"/>
      <c r="MSW52" s="115"/>
      <c r="MSX52" s="115"/>
      <c r="MSY52" s="115"/>
      <c r="MSZ52" s="115"/>
      <c r="MTA52" s="115"/>
      <c r="MTB52" s="115"/>
      <c r="MTC52" s="115"/>
      <c r="MTD52" s="115"/>
      <c r="MTE52" s="115"/>
      <c r="MTF52" s="115"/>
      <c r="MTG52" s="115"/>
      <c r="MTH52" s="115"/>
      <c r="MTI52" s="115"/>
      <c r="MTJ52" s="115"/>
      <c r="MTK52" s="115"/>
      <c r="MTL52" s="115"/>
      <c r="MTM52" s="115"/>
      <c r="MTN52" s="115"/>
      <c r="MTO52" s="115"/>
      <c r="MTP52" s="115"/>
      <c r="MTQ52" s="115"/>
      <c r="MTR52" s="115"/>
      <c r="MTS52" s="115"/>
      <c r="MTT52" s="115"/>
      <c r="MTU52" s="115"/>
      <c r="MTV52" s="115"/>
      <c r="MTW52" s="115"/>
      <c r="MTX52" s="115"/>
      <c r="MTY52" s="115"/>
      <c r="MTZ52" s="115"/>
      <c r="MUA52" s="115"/>
      <c r="MUB52" s="115"/>
      <c r="MUC52" s="115"/>
      <c r="MUD52" s="115"/>
      <c r="MUE52" s="115"/>
      <c r="MUF52" s="115"/>
      <c r="MUG52" s="115"/>
      <c r="MUH52" s="115"/>
      <c r="MUI52" s="115"/>
      <c r="MUJ52" s="115"/>
      <c r="MUK52" s="115"/>
      <c r="MUL52" s="115"/>
      <c r="MUM52" s="115"/>
      <c r="MUN52" s="115"/>
      <c r="MUO52" s="115"/>
      <c r="MUP52" s="115"/>
      <c r="MUQ52" s="115"/>
      <c r="MUR52" s="115"/>
      <c r="MUS52" s="115"/>
      <c r="MUT52" s="115"/>
      <c r="MUU52" s="115"/>
      <c r="MUV52" s="115"/>
      <c r="MUW52" s="115"/>
      <c r="MUX52" s="115"/>
      <c r="MUY52" s="115"/>
      <c r="MUZ52" s="115"/>
      <c r="MVA52" s="115"/>
      <c r="MVB52" s="115"/>
      <c r="MVC52" s="115"/>
      <c r="MVD52" s="115"/>
      <c r="MVE52" s="115"/>
      <c r="MVF52" s="115"/>
      <c r="MVG52" s="115"/>
      <c r="MVH52" s="115"/>
      <c r="MVI52" s="115"/>
      <c r="MVJ52" s="115"/>
      <c r="MVK52" s="115"/>
      <c r="MVL52" s="115"/>
      <c r="MVM52" s="115"/>
      <c r="MVN52" s="115"/>
      <c r="MVO52" s="115"/>
      <c r="MVP52" s="115"/>
      <c r="MVQ52" s="115"/>
      <c r="MVR52" s="115"/>
      <c r="MVS52" s="115"/>
      <c r="MVT52" s="115"/>
      <c r="MVU52" s="115"/>
      <c r="MVV52" s="115"/>
      <c r="MVW52" s="115"/>
      <c r="MVX52" s="115"/>
      <c r="MVY52" s="115"/>
      <c r="MVZ52" s="115"/>
      <c r="MWA52" s="115"/>
      <c r="MWB52" s="115"/>
      <c r="MWC52" s="115"/>
      <c r="MWD52" s="115"/>
      <c r="MWE52" s="115"/>
      <c r="MWF52" s="115"/>
      <c r="MWG52" s="115"/>
      <c r="MWH52" s="115"/>
      <c r="MWI52" s="115"/>
      <c r="MWJ52" s="115"/>
      <c r="MWK52" s="115"/>
      <c r="MWL52" s="115"/>
      <c r="MWM52" s="115"/>
      <c r="MWN52" s="115"/>
      <c r="MWO52" s="115"/>
      <c r="MWP52" s="115"/>
      <c r="MWQ52" s="115"/>
      <c r="MWR52" s="115"/>
      <c r="MWS52" s="115"/>
      <c r="MWT52" s="115"/>
      <c r="MWU52" s="115"/>
      <c r="MWV52" s="115"/>
      <c r="MWW52" s="115"/>
      <c r="MWX52" s="115"/>
      <c r="MWY52" s="115"/>
      <c r="MWZ52" s="115"/>
      <c r="MXA52" s="115"/>
      <c r="MXB52" s="115"/>
      <c r="MXC52" s="115"/>
      <c r="MXD52" s="115"/>
      <c r="MXE52" s="115"/>
      <c r="MXF52" s="115"/>
      <c r="MXG52" s="115"/>
      <c r="MXH52" s="115"/>
      <c r="MXI52" s="115"/>
      <c r="MXJ52" s="115"/>
      <c r="MXK52" s="115"/>
      <c r="MXL52" s="115"/>
      <c r="MXM52" s="115"/>
      <c r="MXN52" s="115"/>
      <c r="MXO52" s="115"/>
      <c r="MXP52" s="115"/>
      <c r="MXQ52" s="115"/>
      <c r="MXR52" s="115"/>
      <c r="MXS52" s="115"/>
      <c r="MXT52" s="115"/>
      <c r="MXU52" s="115"/>
      <c r="MXV52" s="115"/>
      <c r="MXW52" s="115"/>
      <c r="MXX52" s="115"/>
      <c r="MXY52" s="115"/>
      <c r="MXZ52" s="115"/>
      <c r="MYA52" s="115"/>
      <c r="MYB52" s="115"/>
      <c r="MYC52" s="115"/>
      <c r="MYD52" s="115"/>
      <c r="MYE52" s="115"/>
      <c r="MYF52" s="115"/>
      <c r="MYG52" s="115"/>
      <c r="MYH52" s="115"/>
      <c r="MYI52" s="115"/>
      <c r="MYJ52" s="115"/>
      <c r="MYK52" s="115"/>
      <c r="MYL52" s="115"/>
      <c r="MYM52" s="115"/>
      <c r="MYN52" s="115"/>
      <c r="MYO52" s="115"/>
      <c r="MYP52" s="115"/>
      <c r="MYQ52" s="115"/>
      <c r="MYR52" s="115"/>
      <c r="MYS52" s="115"/>
      <c r="MYT52" s="115"/>
      <c r="MYU52" s="115"/>
      <c r="MYV52" s="115"/>
      <c r="MYW52" s="115"/>
      <c r="MYX52" s="115"/>
      <c r="MYY52" s="115"/>
      <c r="MYZ52" s="115"/>
      <c r="MZA52" s="115"/>
      <c r="MZB52" s="115"/>
      <c r="MZC52" s="115"/>
      <c r="MZD52" s="115"/>
      <c r="MZE52" s="115"/>
      <c r="MZF52" s="115"/>
      <c r="MZG52" s="115"/>
      <c r="MZH52" s="115"/>
      <c r="MZI52" s="115"/>
      <c r="MZJ52" s="115"/>
      <c r="MZK52" s="115"/>
      <c r="MZL52" s="115"/>
      <c r="MZM52" s="115"/>
      <c r="MZN52" s="115"/>
      <c r="MZO52" s="115"/>
      <c r="MZP52" s="115"/>
      <c r="MZQ52" s="115"/>
      <c r="MZR52" s="115"/>
      <c r="MZS52" s="115"/>
      <c r="MZT52" s="115"/>
      <c r="MZU52" s="115"/>
      <c r="MZV52" s="115"/>
      <c r="MZW52" s="115"/>
      <c r="MZX52" s="115"/>
      <c r="MZY52" s="115"/>
      <c r="MZZ52" s="115"/>
      <c r="NAA52" s="115"/>
      <c r="NAB52" s="115"/>
      <c r="NAC52" s="115"/>
      <c r="NAD52" s="115"/>
      <c r="NAE52" s="115"/>
      <c r="NAF52" s="115"/>
      <c r="NAG52" s="115"/>
      <c r="NAH52" s="115"/>
      <c r="NAI52" s="115"/>
      <c r="NAJ52" s="115"/>
      <c r="NAK52" s="115"/>
      <c r="NAL52" s="115"/>
      <c r="NAM52" s="115"/>
      <c r="NAN52" s="115"/>
      <c r="NAO52" s="115"/>
      <c r="NAP52" s="115"/>
      <c r="NAQ52" s="115"/>
      <c r="NAR52" s="115"/>
      <c r="NAS52" s="115"/>
      <c r="NAT52" s="115"/>
      <c r="NAU52" s="115"/>
      <c r="NAV52" s="115"/>
      <c r="NAW52" s="115"/>
      <c r="NAX52" s="115"/>
      <c r="NAY52" s="115"/>
      <c r="NAZ52" s="115"/>
      <c r="NBA52" s="115"/>
      <c r="NBB52" s="115"/>
      <c r="NBC52" s="115"/>
      <c r="NBD52" s="115"/>
      <c r="NBE52" s="115"/>
      <c r="NBF52" s="115"/>
      <c r="NBG52" s="115"/>
      <c r="NBH52" s="115"/>
      <c r="NBI52" s="115"/>
      <c r="NBJ52" s="115"/>
      <c r="NBK52" s="115"/>
      <c r="NBL52" s="115"/>
      <c r="NBM52" s="115"/>
      <c r="NBN52" s="115"/>
      <c r="NBO52" s="115"/>
      <c r="NBP52" s="115"/>
      <c r="NBQ52" s="115"/>
      <c r="NBR52" s="115"/>
      <c r="NBS52" s="115"/>
      <c r="NBT52" s="115"/>
      <c r="NBU52" s="115"/>
      <c r="NBV52" s="115"/>
      <c r="NBW52" s="115"/>
      <c r="NBX52" s="115"/>
      <c r="NBY52" s="115"/>
      <c r="NBZ52" s="115"/>
      <c r="NCA52" s="115"/>
      <c r="NCB52" s="115"/>
      <c r="NCC52" s="115"/>
      <c r="NCD52" s="115"/>
      <c r="NCE52" s="115"/>
      <c r="NCF52" s="115"/>
      <c r="NCG52" s="115"/>
      <c r="NCH52" s="115"/>
      <c r="NCI52" s="115"/>
      <c r="NCJ52" s="115"/>
      <c r="NCK52" s="115"/>
      <c r="NCL52" s="115"/>
      <c r="NCM52" s="115"/>
      <c r="NCN52" s="115"/>
      <c r="NCO52" s="115"/>
      <c r="NCP52" s="115"/>
      <c r="NCQ52" s="115"/>
      <c r="NCR52" s="115"/>
      <c r="NCS52" s="115"/>
      <c r="NCT52" s="115"/>
      <c r="NCU52" s="115"/>
      <c r="NCV52" s="115"/>
      <c r="NCW52" s="115"/>
      <c r="NCX52" s="115"/>
      <c r="NCY52" s="115"/>
      <c r="NCZ52" s="115"/>
      <c r="NDA52" s="115"/>
      <c r="NDB52" s="115"/>
      <c r="NDC52" s="115"/>
      <c r="NDD52" s="115"/>
      <c r="NDE52" s="115"/>
      <c r="NDF52" s="115"/>
      <c r="NDG52" s="115"/>
      <c r="NDH52" s="115"/>
      <c r="NDI52" s="115"/>
      <c r="NDJ52" s="115"/>
      <c r="NDK52" s="115"/>
      <c r="NDL52" s="115"/>
      <c r="NDM52" s="115"/>
      <c r="NDN52" s="115"/>
      <c r="NDO52" s="115"/>
      <c r="NDP52" s="115"/>
      <c r="NDQ52" s="115"/>
      <c r="NDR52" s="115"/>
      <c r="NDS52" s="115"/>
      <c r="NDT52" s="115"/>
      <c r="NDU52" s="115"/>
      <c r="NDV52" s="115"/>
      <c r="NDW52" s="115"/>
      <c r="NDX52" s="115"/>
      <c r="NDY52" s="115"/>
      <c r="NDZ52" s="115"/>
      <c r="NEA52" s="115"/>
      <c r="NEB52" s="115"/>
      <c r="NEC52" s="115"/>
      <c r="NED52" s="115"/>
      <c r="NEE52" s="115"/>
      <c r="NEF52" s="115"/>
      <c r="NEG52" s="115"/>
      <c r="NEH52" s="115"/>
      <c r="NEI52" s="115"/>
      <c r="NEJ52" s="115"/>
      <c r="NEK52" s="115"/>
      <c r="NEL52" s="115"/>
      <c r="NEM52" s="115"/>
      <c r="NEN52" s="115"/>
      <c r="NEO52" s="115"/>
      <c r="NEP52" s="115"/>
      <c r="NEQ52" s="115"/>
      <c r="NER52" s="115"/>
      <c r="NES52" s="115"/>
      <c r="NET52" s="115"/>
      <c r="NEU52" s="115"/>
      <c r="NEV52" s="115"/>
      <c r="NEW52" s="115"/>
      <c r="NEX52" s="115"/>
      <c r="NEY52" s="115"/>
      <c r="NEZ52" s="115"/>
      <c r="NFA52" s="115"/>
      <c r="NFB52" s="115"/>
      <c r="NFC52" s="115"/>
      <c r="NFD52" s="115"/>
      <c r="NFE52" s="115"/>
      <c r="NFF52" s="115"/>
      <c r="NFG52" s="115"/>
      <c r="NFH52" s="115"/>
      <c r="NFI52" s="115"/>
      <c r="NFJ52" s="115"/>
      <c r="NFK52" s="115"/>
      <c r="NFL52" s="115"/>
      <c r="NFM52" s="115"/>
      <c r="NFN52" s="115"/>
      <c r="NFO52" s="115"/>
      <c r="NFP52" s="115"/>
      <c r="NFQ52" s="115"/>
      <c r="NFR52" s="115"/>
      <c r="NFS52" s="115"/>
      <c r="NFT52" s="115"/>
      <c r="NFU52" s="115"/>
      <c r="NFV52" s="115"/>
      <c r="NFW52" s="115"/>
      <c r="NFX52" s="115"/>
      <c r="NFY52" s="115"/>
      <c r="NFZ52" s="115"/>
      <c r="NGA52" s="115"/>
      <c r="NGB52" s="115"/>
      <c r="NGC52" s="115"/>
      <c r="NGD52" s="115"/>
      <c r="NGE52" s="115"/>
      <c r="NGF52" s="115"/>
      <c r="NGG52" s="115"/>
      <c r="NGH52" s="115"/>
      <c r="NGI52" s="115"/>
      <c r="NGJ52" s="115"/>
      <c r="NGK52" s="115"/>
      <c r="NGL52" s="115"/>
      <c r="NGM52" s="115"/>
      <c r="NGN52" s="115"/>
      <c r="NGO52" s="115"/>
      <c r="NGP52" s="115"/>
      <c r="NGQ52" s="115"/>
      <c r="NGR52" s="115"/>
      <c r="NGS52" s="115"/>
      <c r="NGT52" s="115"/>
      <c r="NGU52" s="115"/>
      <c r="NGV52" s="115"/>
      <c r="NGW52" s="115"/>
      <c r="NGX52" s="115"/>
      <c r="NGY52" s="115"/>
      <c r="NGZ52" s="115"/>
      <c r="NHA52" s="115"/>
      <c r="NHB52" s="115"/>
      <c r="NHC52" s="115"/>
      <c r="NHD52" s="115"/>
      <c r="NHE52" s="115"/>
      <c r="NHF52" s="115"/>
      <c r="NHG52" s="115"/>
      <c r="NHH52" s="115"/>
      <c r="NHI52" s="115"/>
      <c r="NHJ52" s="115"/>
      <c r="NHK52" s="115"/>
      <c r="NHL52" s="115"/>
      <c r="NHM52" s="115"/>
      <c r="NHN52" s="115"/>
      <c r="NHO52" s="115"/>
      <c r="NHP52" s="115"/>
      <c r="NHQ52" s="115"/>
      <c r="NHR52" s="115"/>
      <c r="NHS52" s="115"/>
      <c r="NHT52" s="115"/>
      <c r="NHU52" s="115"/>
      <c r="NHV52" s="115"/>
      <c r="NHW52" s="115"/>
      <c r="NHX52" s="115"/>
      <c r="NHY52" s="115"/>
      <c r="NHZ52" s="115"/>
      <c r="NIA52" s="115"/>
      <c r="NIB52" s="115"/>
      <c r="NIC52" s="115"/>
      <c r="NID52" s="115"/>
      <c r="NIE52" s="115"/>
      <c r="NIF52" s="115"/>
      <c r="NIG52" s="115"/>
      <c r="NIH52" s="115"/>
      <c r="NII52" s="115"/>
      <c r="NIJ52" s="115"/>
      <c r="NIK52" s="115"/>
      <c r="NIL52" s="115"/>
      <c r="NIM52" s="115"/>
      <c r="NIN52" s="115"/>
      <c r="NIO52" s="115"/>
      <c r="NIP52" s="115"/>
      <c r="NIQ52" s="115"/>
      <c r="NIR52" s="115"/>
      <c r="NIS52" s="115"/>
      <c r="NIT52" s="115"/>
      <c r="NIU52" s="115"/>
      <c r="NIV52" s="115"/>
      <c r="NIW52" s="115"/>
      <c r="NIX52" s="115"/>
      <c r="NIY52" s="115"/>
      <c r="NIZ52" s="115"/>
      <c r="NJA52" s="115"/>
      <c r="NJB52" s="115"/>
      <c r="NJC52" s="115"/>
      <c r="NJD52" s="115"/>
      <c r="NJE52" s="115"/>
      <c r="NJF52" s="115"/>
      <c r="NJG52" s="115"/>
      <c r="NJH52" s="115"/>
      <c r="NJI52" s="115"/>
      <c r="NJJ52" s="115"/>
      <c r="NJK52" s="115"/>
      <c r="NJL52" s="115"/>
      <c r="NJM52" s="115"/>
      <c r="NJN52" s="115"/>
      <c r="NJO52" s="115"/>
      <c r="NJP52" s="115"/>
      <c r="NJQ52" s="115"/>
      <c r="NJR52" s="115"/>
      <c r="NJS52" s="115"/>
      <c r="NJT52" s="115"/>
      <c r="NJU52" s="115"/>
      <c r="NJV52" s="115"/>
      <c r="NJW52" s="115"/>
      <c r="NJX52" s="115"/>
      <c r="NJY52" s="115"/>
      <c r="NJZ52" s="115"/>
      <c r="NKA52" s="115"/>
      <c r="NKB52" s="115"/>
      <c r="NKC52" s="115"/>
      <c r="NKD52" s="115"/>
      <c r="NKE52" s="115"/>
      <c r="NKF52" s="115"/>
      <c r="NKG52" s="115"/>
      <c r="NKH52" s="115"/>
      <c r="NKI52" s="115"/>
      <c r="NKJ52" s="115"/>
      <c r="NKK52" s="115"/>
      <c r="NKL52" s="115"/>
      <c r="NKM52" s="115"/>
      <c r="NKN52" s="115"/>
      <c r="NKO52" s="115"/>
      <c r="NKP52" s="115"/>
      <c r="NKQ52" s="115"/>
      <c r="NKR52" s="115"/>
      <c r="NKS52" s="115"/>
      <c r="NKT52" s="115"/>
      <c r="NKU52" s="115"/>
      <c r="NKV52" s="115"/>
      <c r="NKW52" s="115"/>
      <c r="NKX52" s="115"/>
      <c r="NKY52" s="115"/>
      <c r="NKZ52" s="115"/>
      <c r="NLA52" s="115"/>
      <c r="NLB52" s="115"/>
      <c r="NLC52" s="115"/>
      <c r="NLD52" s="115"/>
      <c r="NLE52" s="115"/>
      <c r="NLF52" s="115"/>
      <c r="NLG52" s="115"/>
      <c r="NLH52" s="115"/>
      <c r="NLI52" s="115"/>
      <c r="NLJ52" s="115"/>
      <c r="NLK52" s="115"/>
      <c r="NLL52" s="115"/>
      <c r="NLM52" s="115"/>
      <c r="NLN52" s="115"/>
      <c r="NLO52" s="115"/>
      <c r="NLP52" s="115"/>
      <c r="NLQ52" s="115"/>
      <c r="NLR52" s="115"/>
      <c r="NLS52" s="115"/>
      <c r="NLT52" s="115"/>
      <c r="NLU52" s="115"/>
      <c r="NLV52" s="115"/>
      <c r="NLW52" s="115"/>
      <c r="NLX52" s="115"/>
      <c r="NLY52" s="115"/>
      <c r="NLZ52" s="115"/>
      <c r="NMA52" s="115"/>
      <c r="NMB52" s="115"/>
      <c r="NMC52" s="115"/>
      <c r="NMD52" s="115"/>
      <c r="NME52" s="115"/>
      <c r="NMF52" s="115"/>
      <c r="NMG52" s="115"/>
      <c r="NMH52" s="115"/>
      <c r="NMI52" s="115"/>
      <c r="NMJ52" s="115"/>
      <c r="NMK52" s="115"/>
      <c r="NML52" s="115"/>
      <c r="NMM52" s="115"/>
      <c r="NMN52" s="115"/>
      <c r="NMO52" s="115"/>
      <c r="NMP52" s="115"/>
      <c r="NMQ52" s="115"/>
      <c r="NMR52" s="115"/>
      <c r="NMS52" s="115"/>
      <c r="NMT52" s="115"/>
      <c r="NMU52" s="115"/>
      <c r="NMV52" s="115"/>
      <c r="NMW52" s="115"/>
      <c r="NMX52" s="115"/>
      <c r="NMY52" s="115"/>
      <c r="NMZ52" s="115"/>
      <c r="NNA52" s="115"/>
      <c r="NNB52" s="115"/>
      <c r="NNC52" s="115"/>
      <c r="NND52" s="115"/>
      <c r="NNE52" s="115"/>
      <c r="NNF52" s="115"/>
      <c r="NNG52" s="115"/>
      <c r="NNH52" s="115"/>
      <c r="NNI52" s="115"/>
      <c r="NNJ52" s="115"/>
      <c r="NNK52" s="115"/>
      <c r="NNL52" s="115"/>
      <c r="NNM52" s="115"/>
      <c r="NNN52" s="115"/>
      <c r="NNO52" s="115"/>
      <c r="NNP52" s="115"/>
      <c r="NNQ52" s="115"/>
      <c r="NNR52" s="115"/>
      <c r="NNS52" s="115"/>
      <c r="NNT52" s="115"/>
      <c r="NNU52" s="115"/>
      <c r="NNV52" s="115"/>
      <c r="NNW52" s="115"/>
      <c r="NNX52" s="115"/>
      <c r="NNY52" s="115"/>
      <c r="NNZ52" s="115"/>
      <c r="NOA52" s="115"/>
      <c r="NOB52" s="115"/>
      <c r="NOC52" s="115"/>
      <c r="NOD52" s="115"/>
      <c r="NOE52" s="115"/>
      <c r="NOF52" s="115"/>
      <c r="NOG52" s="115"/>
      <c r="NOH52" s="115"/>
      <c r="NOI52" s="115"/>
      <c r="NOJ52" s="115"/>
      <c r="NOK52" s="115"/>
      <c r="NOL52" s="115"/>
      <c r="NOM52" s="115"/>
      <c r="NON52" s="115"/>
      <c r="NOO52" s="115"/>
      <c r="NOP52" s="115"/>
      <c r="NOQ52" s="115"/>
      <c r="NOR52" s="115"/>
      <c r="NOS52" s="115"/>
      <c r="NOT52" s="115"/>
      <c r="NOU52" s="115"/>
      <c r="NOV52" s="115"/>
      <c r="NOW52" s="115"/>
      <c r="NOX52" s="115"/>
      <c r="NOY52" s="115"/>
      <c r="NOZ52" s="115"/>
      <c r="NPA52" s="115"/>
      <c r="NPB52" s="115"/>
      <c r="NPC52" s="115"/>
      <c r="NPD52" s="115"/>
      <c r="NPE52" s="115"/>
      <c r="NPF52" s="115"/>
      <c r="NPG52" s="115"/>
      <c r="NPH52" s="115"/>
      <c r="NPI52" s="115"/>
      <c r="NPJ52" s="115"/>
      <c r="NPK52" s="115"/>
      <c r="NPL52" s="115"/>
      <c r="NPM52" s="115"/>
      <c r="NPN52" s="115"/>
      <c r="NPO52" s="115"/>
      <c r="NPP52" s="115"/>
      <c r="NPQ52" s="115"/>
      <c r="NPR52" s="115"/>
      <c r="NPS52" s="115"/>
      <c r="NPT52" s="115"/>
      <c r="NPU52" s="115"/>
      <c r="NPV52" s="115"/>
      <c r="NPW52" s="115"/>
      <c r="NPX52" s="115"/>
      <c r="NPY52" s="115"/>
      <c r="NPZ52" s="115"/>
      <c r="NQA52" s="115"/>
      <c r="NQB52" s="115"/>
      <c r="NQC52" s="115"/>
      <c r="NQD52" s="115"/>
      <c r="NQE52" s="115"/>
      <c r="NQF52" s="115"/>
      <c r="NQG52" s="115"/>
      <c r="NQH52" s="115"/>
      <c r="NQI52" s="115"/>
      <c r="NQJ52" s="115"/>
      <c r="NQK52" s="115"/>
      <c r="NQL52" s="115"/>
      <c r="NQM52" s="115"/>
      <c r="NQN52" s="115"/>
      <c r="NQO52" s="115"/>
      <c r="NQP52" s="115"/>
      <c r="NQQ52" s="115"/>
      <c r="NQR52" s="115"/>
      <c r="NQS52" s="115"/>
      <c r="NQT52" s="115"/>
      <c r="NQU52" s="115"/>
      <c r="NQV52" s="115"/>
      <c r="NQW52" s="115"/>
      <c r="NQX52" s="115"/>
      <c r="NQY52" s="115"/>
      <c r="NQZ52" s="115"/>
      <c r="NRA52" s="115"/>
      <c r="NRB52" s="115"/>
      <c r="NRC52" s="115"/>
      <c r="NRD52" s="115"/>
      <c r="NRE52" s="115"/>
      <c r="NRF52" s="115"/>
      <c r="NRG52" s="115"/>
      <c r="NRH52" s="115"/>
      <c r="NRI52" s="115"/>
      <c r="NRJ52" s="115"/>
      <c r="NRK52" s="115"/>
      <c r="NRL52" s="115"/>
      <c r="NRM52" s="115"/>
      <c r="NRN52" s="115"/>
      <c r="NRO52" s="115"/>
      <c r="NRP52" s="115"/>
      <c r="NRQ52" s="115"/>
      <c r="NRR52" s="115"/>
      <c r="NRS52" s="115"/>
      <c r="NRT52" s="115"/>
      <c r="NRU52" s="115"/>
      <c r="NRV52" s="115"/>
      <c r="NRW52" s="115"/>
      <c r="NRX52" s="115"/>
      <c r="NRY52" s="115"/>
      <c r="NRZ52" s="115"/>
      <c r="NSA52" s="115"/>
      <c r="NSB52" s="115"/>
      <c r="NSC52" s="115"/>
      <c r="NSD52" s="115"/>
      <c r="NSE52" s="115"/>
      <c r="NSF52" s="115"/>
      <c r="NSG52" s="115"/>
      <c r="NSH52" s="115"/>
      <c r="NSI52" s="115"/>
      <c r="NSJ52" s="115"/>
      <c r="NSK52" s="115"/>
      <c r="NSL52" s="115"/>
      <c r="NSM52" s="115"/>
      <c r="NSN52" s="115"/>
      <c r="NSO52" s="115"/>
      <c r="NSP52" s="115"/>
      <c r="NSQ52" s="115"/>
      <c r="NSR52" s="115"/>
      <c r="NSS52" s="115"/>
      <c r="NST52" s="115"/>
      <c r="NSU52" s="115"/>
      <c r="NSV52" s="115"/>
      <c r="NSW52" s="115"/>
      <c r="NSX52" s="115"/>
      <c r="NSY52" s="115"/>
      <c r="NSZ52" s="115"/>
      <c r="NTA52" s="115"/>
      <c r="NTB52" s="115"/>
      <c r="NTC52" s="115"/>
      <c r="NTD52" s="115"/>
      <c r="NTE52" s="115"/>
      <c r="NTF52" s="115"/>
      <c r="NTG52" s="115"/>
      <c r="NTH52" s="115"/>
      <c r="NTI52" s="115"/>
      <c r="NTJ52" s="115"/>
      <c r="NTK52" s="115"/>
      <c r="NTL52" s="115"/>
      <c r="NTM52" s="115"/>
      <c r="NTN52" s="115"/>
      <c r="NTO52" s="115"/>
      <c r="NTP52" s="115"/>
      <c r="NTQ52" s="115"/>
      <c r="NTR52" s="115"/>
      <c r="NTS52" s="115"/>
      <c r="NTT52" s="115"/>
      <c r="NTU52" s="115"/>
      <c r="NTV52" s="115"/>
      <c r="NTW52" s="115"/>
      <c r="NTX52" s="115"/>
      <c r="NTY52" s="115"/>
      <c r="NTZ52" s="115"/>
      <c r="NUA52" s="115"/>
      <c r="NUB52" s="115"/>
      <c r="NUC52" s="115"/>
      <c r="NUD52" s="115"/>
      <c r="NUE52" s="115"/>
      <c r="NUF52" s="115"/>
      <c r="NUG52" s="115"/>
      <c r="NUH52" s="115"/>
      <c r="NUI52" s="115"/>
      <c r="NUJ52" s="115"/>
      <c r="NUK52" s="115"/>
      <c r="NUL52" s="115"/>
      <c r="NUM52" s="115"/>
      <c r="NUN52" s="115"/>
      <c r="NUO52" s="115"/>
      <c r="NUP52" s="115"/>
      <c r="NUQ52" s="115"/>
      <c r="NUR52" s="115"/>
      <c r="NUS52" s="115"/>
      <c r="NUT52" s="115"/>
      <c r="NUU52" s="115"/>
      <c r="NUV52" s="115"/>
      <c r="NUW52" s="115"/>
      <c r="NUX52" s="115"/>
      <c r="NUY52" s="115"/>
      <c r="NUZ52" s="115"/>
      <c r="NVA52" s="115"/>
      <c r="NVB52" s="115"/>
      <c r="NVC52" s="115"/>
      <c r="NVD52" s="115"/>
      <c r="NVE52" s="115"/>
      <c r="NVF52" s="115"/>
      <c r="NVG52" s="115"/>
      <c r="NVH52" s="115"/>
      <c r="NVI52" s="115"/>
      <c r="NVJ52" s="115"/>
      <c r="NVK52" s="115"/>
      <c r="NVL52" s="115"/>
      <c r="NVM52" s="115"/>
      <c r="NVN52" s="115"/>
      <c r="NVO52" s="115"/>
      <c r="NVP52" s="115"/>
      <c r="NVQ52" s="115"/>
      <c r="NVR52" s="115"/>
      <c r="NVS52" s="115"/>
      <c r="NVT52" s="115"/>
      <c r="NVU52" s="115"/>
      <c r="NVV52" s="115"/>
      <c r="NVW52" s="115"/>
      <c r="NVX52" s="115"/>
      <c r="NVY52" s="115"/>
      <c r="NVZ52" s="115"/>
      <c r="NWA52" s="115"/>
      <c r="NWB52" s="115"/>
      <c r="NWC52" s="115"/>
      <c r="NWD52" s="115"/>
      <c r="NWE52" s="115"/>
      <c r="NWF52" s="115"/>
      <c r="NWG52" s="115"/>
      <c r="NWH52" s="115"/>
      <c r="NWI52" s="115"/>
      <c r="NWJ52" s="115"/>
      <c r="NWK52" s="115"/>
      <c r="NWL52" s="115"/>
      <c r="NWM52" s="115"/>
      <c r="NWN52" s="115"/>
      <c r="NWO52" s="115"/>
      <c r="NWP52" s="115"/>
      <c r="NWQ52" s="115"/>
      <c r="NWR52" s="115"/>
      <c r="NWS52" s="115"/>
      <c r="NWT52" s="115"/>
      <c r="NWU52" s="115"/>
      <c r="NWV52" s="115"/>
      <c r="NWW52" s="115"/>
      <c r="NWX52" s="115"/>
      <c r="NWY52" s="115"/>
      <c r="NWZ52" s="115"/>
      <c r="NXA52" s="115"/>
      <c r="NXB52" s="115"/>
      <c r="NXC52" s="115"/>
      <c r="NXD52" s="115"/>
      <c r="NXE52" s="115"/>
      <c r="NXF52" s="115"/>
      <c r="NXG52" s="115"/>
      <c r="NXH52" s="115"/>
      <c r="NXI52" s="115"/>
      <c r="NXJ52" s="115"/>
      <c r="NXK52" s="115"/>
      <c r="NXL52" s="115"/>
      <c r="NXM52" s="115"/>
      <c r="NXN52" s="115"/>
      <c r="NXO52" s="115"/>
      <c r="NXP52" s="115"/>
      <c r="NXQ52" s="115"/>
      <c r="NXR52" s="115"/>
      <c r="NXS52" s="115"/>
      <c r="NXT52" s="115"/>
      <c r="NXU52" s="115"/>
      <c r="NXV52" s="115"/>
      <c r="NXW52" s="115"/>
      <c r="NXX52" s="115"/>
      <c r="NXY52" s="115"/>
      <c r="NXZ52" s="115"/>
      <c r="NYA52" s="115"/>
      <c r="NYB52" s="115"/>
      <c r="NYC52" s="115"/>
      <c r="NYD52" s="115"/>
      <c r="NYE52" s="115"/>
      <c r="NYF52" s="115"/>
      <c r="NYG52" s="115"/>
      <c r="NYH52" s="115"/>
      <c r="NYI52" s="115"/>
      <c r="NYJ52" s="115"/>
      <c r="NYK52" s="115"/>
      <c r="NYL52" s="115"/>
      <c r="NYM52" s="115"/>
      <c r="NYN52" s="115"/>
      <c r="NYO52" s="115"/>
      <c r="NYP52" s="115"/>
      <c r="NYQ52" s="115"/>
      <c r="NYR52" s="115"/>
      <c r="NYS52" s="115"/>
      <c r="NYT52" s="115"/>
      <c r="NYU52" s="115"/>
      <c r="NYV52" s="115"/>
      <c r="NYW52" s="115"/>
      <c r="NYX52" s="115"/>
      <c r="NYY52" s="115"/>
      <c r="NYZ52" s="115"/>
      <c r="NZA52" s="115"/>
      <c r="NZB52" s="115"/>
      <c r="NZC52" s="115"/>
      <c r="NZD52" s="115"/>
      <c r="NZE52" s="115"/>
      <c r="NZF52" s="115"/>
      <c r="NZG52" s="115"/>
      <c r="NZH52" s="115"/>
      <c r="NZI52" s="115"/>
      <c r="NZJ52" s="115"/>
      <c r="NZK52" s="115"/>
      <c r="NZL52" s="115"/>
      <c r="NZM52" s="115"/>
      <c r="NZN52" s="115"/>
      <c r="NZO52" s="115"/>
      <c r="NZP52" s="115"/>
      <c r="NZQ52" s="115"/>
      <c r="NZR52" s="115"/>
      <c r="NZS52" s="115"/>
      <c r="NZT52" s="115"/>
      <c r="NZU52" s="115"/>
      <c r="NZV52" s="115"/>
      <c r="NZW52" s="115"/>
      <c r="NZX52" s="115"/>
      <c r="NZY52" s="115"/>
      <c r="NZZ52" s="115"/>
      <c r="OAA52" s="115"/>
      <c r="OAB52" s="115"/>
      <c r="OAC52" s="115"/>
      <c r="OAD52" s="115"/>
      <c r="OAE52" s="115"/>
      <c r="OAF52" s="115"/>
      <c r="OAG52" s="115"/>
      <c r="OAH52" s="115"/>
      <c r="OAI52" s="115"/>
      <c r="OAJ52" s="115"/>
      <c r="OAK52" s="115"/>
      <c r="OAL52" s="115"/>
      <c r="OAM52" s="115"/>
      <c r="OAN52" s="115"/>
      <c r="OAO52" s="115"/>
      <c r="OAP52" s="115"/>
      <c r="OAQ52" s="115"/>
      <c r="OAR52" s="115"/>
      <c r="OAS52" s="115"/>
      <c r="OAT52" s="115"/>
      <c r="OAU52" s="115"/>
      <c r="OAV52" s="115"/>
      <c r="OAW52" s="115"/>
      <c r="OAX52" s="115"/>
      <c r="OAY52" s="115"/>
      <c r="OAZ52" s="115"/>
      <c r="OBA52" s="115"/>
      <c r="OBB52" s="115"/>
      <c r="OBC52" s="115"/>
      <c r="OBD52" s="115"/>
      <c r="OBE52" s="115"/>
      <c r="OBF52" s="115"/>
      <c r="OBG52" s="115"/>
      <c r="OBH52" s="115"/>
      <c r="OBI52" s="115"/>
      <c r="OBJ52" s="115"/>
      <c r="OBK52" s="115"/>
      <c r="OBL52" s="115"/>
      <c r="OBM52" s="115"/>
      <c r="OBN52" s="115"/>
      <c r="OBO52" s="115"/>
      <c r="OBP52" s="115"/>
      <c r="OBQ52" s="115"/>
      <c r="OBR52" s="115"/>
      <c r="OBS52" s="115"/>
      <c r="OBT52" s="115"/>
      <c r="OBU52" s="115"/>
      <c r="OBV52" s="115"/>
      <c r="OBW52" s="115"/>
      <c r="OBX52" s="115"/>
      <c r="OBY52" s="115"/>
      <c r="OBZ52" s="115"/>
      <c r="OCA52" s="115"/>
      <c r="OCB52" s="115"/>
      <c r="OCC52" s="115"/>
      <c r="OCD52" s="115"/>
      <c r="OCE52" s="115"/>
      <c r="OCF52" s="115"/>
      <c r="OCG52" s="115"/>
      <c r="OCH52" s="115"/>
      <c r="OCI52" s="115"/>
      <c r="OCJ52" s="115"/>
      <c r="OCK52" s="115"/>
      <c r="OCL52" s="115"/>
      <c r="OCM52" s="115"/>
      <c r="OCN52" s="115"/>
      <c r="OCO52" s="115"/>
      <c r="OCP52" s="115"/>
      <c r="OCQ52" s="115"/>
      <c r="OCR52" s="115"/>
      <c r="OCS52" s="115"/>
      <c r="OCT52" s="115"/>
      <c r="OCU52" s="115"/>
      <c r="OCV52" s="115"/>
      <c r="OCW52" s="115"/>
      <c r="OCX52" s="115"/>
      <c r="OCY52" s="115"/>
      <c r="OCZ52" s="115"/>
      <c r="ODA52" s="115"/>
      <c r="ODB52" s="115"/>
      <c r="ODC52" s="115"/>
      <c r="ODD52" s="115"/>
      <c r="ODE52" s="115"/>
      <c r="ODF52" s="115"/>
      <c r="ODG52" s="115"/>
      <c r="ODH52" s="115"/>
      <c r="ODI52" s="115"/>
      <c r="ODJ52" s="115"/>
      <c r="ODK52" s="115"/>
      <c r="ODL52" s="115"/>
      <c r="ODM52" s="115"/>
      <c r="ODN52" s="115"/>
      <c r="ODO52" s="115"/>
      <c r="ODP52" s="115"/>
      <c r="ODQ52" s="115"/>
      <c r="ODR52" s="115"/>
      <c r="ODS52" s="115"/>
      <c r="ODT52" s="115"/>
      <c r="ODU52" s="115"/>
      <c r="ODV52" s="115"/>
      <c r="ODW52" s="115"/>
      <c r="ODX52" s="115"/>
      <c r="ODY52" s="115"/>
      <c r="ODZ52" s="115"/>
      <c r="OEA52" s="115"/>
      <c r="OEB52" s="115"/>
      <c r="OEC52" s="115"/>
      <c r="OED52" s="115"/>
      <c r="OEE52" s="115"/>
      <c r="OEF52" s="115"/>
      <c r="OEG52" s="115"/>
      <c r="OEH52" s="115"/>
      <c r="OEI52" s="115"/>
      <c r="OEJ52" s="115"/>
      <c r="OEK52" s="115"/>
      <c r="OEL52" s="115"/>
      <c r="OEM52" s="115"/>
      <c r="OEN52" s="115"/>
      <c r="OEO52" s="115"/>
      <c r="OEP52" s="115"/>
      <c r="OEQ52" s="115"/>
      <c r="OER52" s="115"/>
      <c r="OES52" s="115"/>
      <c r="OET52" s="115"/>
      <c r="OEU52" s="115"/>
      <c r="OEV52" s="115"/>
      <c r="OEW52" s="115"/>
      <c r="OEX52" s="115"/>
      <c r="OEY52" s="115"/>
      <c r="OEZ52" s="115"/>
      <c r="OFA52" s="115"/>
      <c r="OFB52" s="115"/>
      <c r="OFC52" s="115"/>
      <c r="OFD52" s="115"/>
      <c r="OFE52" s="115"/>
      <c r="OFF52" s="115"/>
      <c r="OFG52" s="115"/>
      <c r="OFH52" s="115"/>
      <c r="OFI52" s="115"/>
      <c r="OFJ52" s="115"/>
      <c r="OFK52" s="115"/>
      <c r="OFL52" s="115"/>
      <c r="OFM52" s="115"/>
      <c r="OFN52" s="115"/>
      <c r="OFO52" s="115"/>
      <c r="OFP52" s="115"/>
      <c r="OFQ52" s="115"/>
      <c r="OFR52" s="115"/>
      <c r="OFS52" s="115"/>
      <c r="OFT52" s="115"/>
      <c r="OFU52" s="115"/>
      <c r="OFV52" s="115"/>
      <c r="OFW52" s="115"/>
      <c r="OFX52" s="115"/>
      <c r="OFY52" s="115"/>
      <c r="OFZ52" s="115"/>
      <c r="OGA52" s="115"/>
      <c r="OGB52" s="115"/>
      <c r="OGC52" s="115"/>
      <c r="OGD52" s="115"/>
      <c r="OGE52" s="115"/>
      <c r="OGF52" s="115"/>
      <c r="OGG52" s="115"/>
      <c r="OGH52" s="115"/>
      <c r="OGI52" s="115"/>
      <c r="OGJ52" s="115"/>
      <c r="OGK52" s="115"/>
      <c r="OGL52" s="115"/>
      <c r="OGM52" s="115"/>
      <c r="OGN52" s="115"/>
      <c r="OGO52" s="115"/>
      <c r="OGP52" s="115"/>
      <c r="OGQ52" s="115"/>
      <c r="OGR52" s="115"/>
      <c r="OGS52" s="115"/>
      <c r="OGT52" s="115"/>
      <c r="OGU52" s="115"/>
      <c r="OGV52" s="115"/>
      <c r="OGW52" s="115"/>
      <c r="OGX52" s="115"/>
      <c r="OGY52" s="115"/>
      <c r="OGZ52" s="115"/>
      <c r="OHA52" s="115"/>
      <c r="OHB52" s="115"/>
      <c r="OHC52" s="115"/>
      <c r="OHD52" s="115"/>
      <c r="OHE52" s="115"/>
      <c r="OHF52" s="115"/>
      <c r="OHG52" s="115"/>
      <c r="OHH52" s="115"/>
      <c r="OHI52" s="115"/>
      <c r="OHJ52" s="115"/>
      <c r="OHK52" s="115"/>
      <c r="OHL52" s="115"/>
      <c r="OHM52" s="115"/>
      <c r="OHN52" s="115"/>
      <c r="OHO52" s="115"/>
      <c r="OHP52" s="115"/>
      <c r="OHQ52" s="115"/>
      <c r="OHR52" s="115"/>
      <c r="OHS52" s="115"/>
      <c r="OHT52" s="115"/>
      <c r="OHU52" s="115"/>
      <c r="OHV52" s="115"/>
      <c r="OHW52" s="115"/>
      <c r="OHX52" s="115"/>
      <c r="OHY52" s="115"/>
      <c r="OHZ52" s="115"/>
      <c r="OIA52" s="115"/>
      <c r="OIB52" s="115"/>
      <c r="OIC52" s="115"/>
      <c r="OID52" s="115"/>
      <c r="OIE52" s="115"/>
      <c r="OIF52" s="115"/>
      <c r="OIG52" s="115"/>
      <c r="OIH52" s="115"/>
      <c r="OII52" s="115"/>
      <c r="OIJ52" s="115"/>
      <c r="OIK52" s="115"/>
      <c r="OIL52" s="115"/>
      <c r="OIM52" s="115"/>
      <c r="OIN52" s="115"/>
      <c r="OIO52" s="115"/>
      <c r="OIP52" s="115"/>
      <c r="OIQ52" s="115"/>
      <c r="OIR52" s="115"/>
      <c r="OIS52" s="115"/>
      <c r="OIT52" s="115"/>
      <c r="OIU52" s="115"/>
      <c r="OIV52" s="115"/>
      <c r="OIW52" s="115"/>
      <c r="OIX52" s="115"/>
      <c r="OIY52" s="115"/>
      <c r="OIZ52" s="115"/>
      <c r="OJA52" s="115"/>
      <c r="OJB52" s="115"/>
      <c r="OJC52" s="115"/>
      <c r="OJD52" s="115"/>
      <c r="OJE52" s="115"/>
      <c r="OJF52" s="115"/>
      <c r="OJG52" s="115"/>
      <c r="OJH52" s="115"/>
      <c r="OJI52" s="115"/>
      <c r="OJJ52" s="115"/>
      <c r="OJK52" s="115"/>
      <c r="OJL52" s="115"/>
      <c r="OJM52" s="115"/>
      <c r="OJN52" s="115"/>
      <c r="OJO52" s="115"/>
      <c r="OJP52" s="115"/>
      <c r="OJQ52" s="115"/>
      <c r="OJR52" s="115"/>
      <c r="OJS52" s="115"/>
      <c r="OJT52" s="115"/>
      <c r="OJU52" s="115"/>
      <c r="OJV52" s="115"/>
      <c r="OJW52" s="115"/>
      <c r="OJX52" s="115"/>
      <c r="OJY52" s="115"/>
      <c r="OJZ52" s="115"/>
      <c r="OKA52" s="115"/>
      <c r="OKB52" s="115"/>
      <c r="OKC52" s="115"/>
      <c r="OKD52" s="115"/>
      <c r="OKE52" s="115"/>
      <c r="OKF52" s="115"/>
      <c r="OKG52" s="115"/>
      <c r="OKH52" s="115"/>
      <c r="OKI52" s="115"/>
      <c r="OKJ52" s="115"/>
      <c r="OKK52" s="115"/>
      <c r="OKL52" s="115"/>
      <c r="OKM52" s="115"/>
      <c r="OKN52" s="115"/>
      <c r="OKO52" s="115"/>
      <c r="OKP52" s="115"/>
      <c r="OKQ52" s="115"/>
      <c r="OKR52" s="115"/>
      <c r="OKS52" s="115"/>
      <c r="OKT52" s="115"/>
      <c r="OKU52" s="115"/>
      <c r="OKV52" s="115"/>
      <c r="OKW52" s="115"/>
      <c r="OKX52" s="115"/>
      <c r="OKY52" s="115"/>
      <c r="OKZ52" s="115"/>
      <c r="OLA52" s="115"/>
      <c r="OLB52" s="115"/>
      <c r="OLC52" s="115"/>
      <c r="OLD52" s="115"/>
      <c r="OLE52" s="115"/>
      <c r="OLF52" s="115"/>
      <c r="OLG52" s="115"/>
      <c r="OLH52" s="115"/>
      <c r="OLI52" s="115"/>
      <c r="OLJ52" s="115"/>
      <c r="OLK52" s="115"/>
      <c r="OLL52" s="115"/>
      <c r="OLM52" s="115"/>
      <c r="OLN52" s="115"/>
      <c r="OLO52" s="115"/>
      <c r="OLP52" s="115"/>
      <c r="OLQ52" s="115"/>
      <c r="OLR52" s="115"/>
      <c r="OLS52" s="115"/>
      <c r="OLT52" s="115"/>
      <c r="OLU52" s="115"/>
      <c r="OLV52" s="115"/>
      <c r="OLW52" s="115"/>
      <c r="OLX52" s="115"/>
      <c r="OLY52" s="115"/>
      <c r="OLZ52" s="115"/>
      <c r="OMA52" s="115"/>
      <c r="OMB52" s="115"/>
      <c r="OMC52" s="115"/>
      <c r="OMD52" s="115"/>
      <c r="OME52" s="115"/>
      <c r="OMF52" s="115"/>
      <c r="OMG52" s="115"/>
      <c r="OMH52" s="115"/>
      <c r="OMI52" s="115"/>
      <c r="OMJ52" s="115"/>
      <c r="OMK52" s="115"/>
      <c r="OML52" s="115"/>
      <c r="OMM52" s="115"/>
      <c r="OMN52" s="115"/>
      <c r="OMO52" s="115"/>
      <c r="OMP52" s="115"/>
      <c r="OMQ52" s="115"/>
      <c r="OMR52" s="115"/>
      <c r="OMS52" s="115"/>
      <c r="OMT52" s="115"/>
      <c r="OMU52" s="115"/>
      <c r="OMV52" s="115"/>
      <c r="OMW52" s="115"/>
      <c r="OMX52" s="115"/>
      <c r="OMY52" s="115"/>
      <c r="OMZ52" s="115"/>
      <c r="ONA52" s="115"/>
      <c r="ONB52" s="115"/>
      <c r="ONC52" s="115"/>
      <c r="OND52" s="115"/>
      <c r="ONE52" s="115"/>
      <c r="ONF52" s="115"/>
      <c r="ONG52" s="115"/>
      <c r="ONH52" s="115"/>
      <c r="ONI52" s="115"/>
      <c r="ONJ52" s="115"/>
      <c r="ONK52" s="115"/>
      <c r="ONL52" s="115"/>
      <c r="ONM52" s="115"/>
      <c r="ONN52" s="115"/>
      <c r="ONO52" s="115"/>
      <c r="ONP52" s="115"/>
      <c r="ONQ52" s="115"/>
      <c r="ONR52" s="115"/>
      <c r="ONS52" s="115"/>
      <c r="ONT52" s="115"/>
      <c r="ONU52" s="115"/>
      <c r="ONV52" s="115"/>
      <c r="ONW52" s="115"/>
      <c r="ONX52" s="115"/>
      <c r="ONY52" s="115"/>
      <c r="ONZ52" s="115"/>
      <c r="OOA52" s="115"/>
      <c r="OOB52" s="115"/>
      <c r="OOC52" s="115"/>
      <c r="OOD52" s="115"/>
      <c r="OOE52" s="115"/>
      <c r="OOF52" s="115"/>
      <c r="OOG52" s="115"/>
      <c r="OOH52" s="115"/>
      <c r="OOI52" s="115"/>
      <c r="OOJ52" s="115"/>
      <c r="OOK52" s="115"/>
      <c r="OOL52" s="115"/>
      <c r="OOM52" s="115"/>
      <c r="OON52" s="115"/>
      <c r="OOO52" s="115"/>
      <c r="OOP52" s="115"/>
      <c r="OOQ52" s="115"/>
      <c r="OOR52" s="115"/>
      <c r="OOS52" s="115"/>
      <c r="OOT52" s="115"/>
      <c r="OOU52" s="115"/>
      <c r="OOV52" s="115"/>
      <c r="OOW52" s="115"/>
      <c r="OOX52" s="115"/>
      <c r="OOY52" s="115"/>
      <c r="OOZ52" s="115"/>
      <c r="OPA52" s="115"/>
      <c r="OPB52" s="115"/>
      <c r="OPC52" s="115"/>
      <c r="OPD52" s="115"/>
      <c r="OPE52" s="115"/>
      <c r="OPF52" s="115"/>
      <c r="OPG52" s="115"/>
      <c r="OPH52" s="115"/>
      <c r="OPI52" s="115"/>
      <c r="OPJ52" s="115"/>
      <c r="OPK52" s="115"/>
      <c r="OPL52" s="115"/>
      <c r="OPM52" s="115"/>
      <c r="OPN52" s="115"/>
      <c r="OPO52" s="115"/>
      <c r="OPP52" s="115"/>
      <c r="OPQ52" s="115"/>
      <c r="OPR52" s="115"/>
      <c r="OPS52" s="115"/>
      <c r="OPT52" s="115"/>
      <c r="OPU52" s="115"/>
      <c r="OPV52" s="115"/>
      <c r="OPW52" s="115"/>
      <c r="OPX52" s="115"/>
      <c r="OPY52" s="115"/>
      <c r="OPZ52" s="115"/>
      <c r="OQA52" s="115"/>
      <c r="OQB52" s="115"/>
      <c r="OQC52" s="115"/>
      <c r="OQD52" s="115"/>
      <c r="OQE52" s="115"/>
      <c r="OQF52" s="115"/>
      <c r="OQG52" s="115"/>
      <c r="OQH52" s="115"/>
      <c r="OQI52" s="115"/>
      <c r="OQJ52" s="115"/>
      <c r="OQK52" s="115"/>
      <c r="OQL52" s="115"/>
      <c r="OQM52" s="115"/>
      <c r="OQN52" s="115"/>
      <c r="OQO52" s="115"/>
      <c r="OQP52" s="115"/>
      <c r="OQQ52" s="115"/>
      <c r="OQR52" s="115"/>
      <c r="OQS52" s="115"/>
      <c r="OQT52" s="115"/>
      <c r="OQU52" s="115"/>
      <c r="OQV52" s="115"/>
      <c r="OQW52" s="115"/>
      <c r="OQX52" s="115"/>
      <c r="OQY52" s="115"/>
      <c r="OQZ52" s="115"/>
      <c r="ORA52" s="115"/>
      <c r="ORB52" s="115"/>
      <c r="ORC52" s="115"/>
      <c r="ORD52" s="115"/>
      <c r="ORE52" s="115"/>
      <c r="ORF52" s="115"/>
      <c r="ORG52" s="115"/>
      <c r="ORH52" s="115"/>
      <c r="ORI52" s="115"/>
      <c r="ORJ52" s="115"/>
      <c r="ORK52" s="115"/>
      <c r="ORL52" s="115"/>
      <c r="ORM52" s="115"/>
      <c r="ORN52" s="115"/>
      <c r="ORO52" s="115"/>
      <c r="ORP52" s="115"/>
      <c r="ORQ52" s="115"/>
      <c r="ORR52" s="115"/>
      <c r="ORS52" s="115"/>
      <c r="ORT52" s="115"/>
      <c r="ORU52" s="115"/>
      <c r="ORV52" s="115"/>
      <c r="ORW52" s="115"/>
      <c r="ORX52" s="115"/>
      <c r="ORY52" s="115"/>
      <c r="ORZ52" s="115"/>
      <c r="OSA52" s="115"/>
      <c r="OSB52" s="115"/>
      <c r="OSC52" s="115"/>
      <c r="OSD52" s="115"/>
      <c r="OSE52" s="115"/>
      <c r="OSF52" s="115"/>
      <c r="OSG52" s="115"/>
      <c r="OSH52" s="115"/>
      <c r="OSI52" s="115"/>
      <c r="OSJ52" s="115"/>
      <c r="OSK52" s="115"/>
      <c r="OSL52" s="115"/>
      <c r="OSM52" s="115"/>
      <c r="OSN52" s="115"/>
      <c r="OSO52" s="115"/>
      <c r="OSP52" s="115"/>
      <c r="OSQ52" s="115"/>
      <c r="OSR52" s="115"/>
      <c r="OSS52" s="115"/>
      <c r="OST52" s="115"/>
      <c r="OSU52" s="115"/>
      <c r="OSV52" s="115"/>
      <c r="OSW52" s="115"/>
      <c r="OSX52" s="115"/>
      <c r="OSY52" s="115"/>
      <c r="OSZ52" s="115"/>
      <c r="OTA52" s="115"/>
      <c r="OTB52" s="115"/>
      <c r="OTC52" s="115"/>
      <c r="OTD52" s="115"/>
      <c r="OTE52" s="115"/>
      <c r="OTF52" s="115"/>
      <c r="OTG52" s="115"/>
      <c r="OTH52" s="115"/>
      <c r="OTI52" s="115"/>
      <c r="OTJ52" s="115"/>
      <c r="OTK52" s="115"/>
      <c r="OTL52" s="115"/>
      <c r="OTM52" s="115"/>
      <c r="OTN52" s="115"/>
      <c r="OTO52" s="115"/>
      <c r="OTP52" s="115"/>
      <c r="OTQ52" s="115"/>
      <c r="OTR52" s="115"/>
      <c r="OTS52" s="115"/>
      <c r="OTT52" s="115"/>
      <c r="OTU52" s="115"/>
      <c r="OTV52" s="115"/>
      <c r="OTW52" s="115"/>
      <c r="OTX52" s="115"/>
      <c r="OTY52" s="115"/>
      <c r="OTZ52" s="115"/>
      <c r="OUA52" s="115"/>
      <c r="OUB52" s="115"/>
      <c r="OUC52" s="115"/>
      <c r="OUD52" s="115"/>
      <c r="OUE52" s="115"/>
      <c r="OUF52" s="115"/>
      <c r="OUG52" s="115"/>
      <c r="OUH52" s="115"/>
      <c r="OUI52" s="115"/>
      <c r="OUJ52" s="115"/>
      <c r="OUK52" s="115"/>
      <c r="OUL52" s="115"/>
      <c r="OUM52" s="115"/>
      <c r="OUN52" s="115"/>
      <c r="OUO52" s="115"/>
      <c r="OUP52" s="115"/>
      <c r="OUQ52" s="115"/>
      <c r="OUR52" s="115"/>
      <c r="OUS52" s="115"/>
      <c r="OUT52" s="115"/>
      <c r="OUU52" s="115"/>
      <c r="OUV52" s="115"/>
      <c r="OUW52" s="115"/>
      <c r="OUX52" s="115"/>
      <c r="OUY52" s="115"/>
      <c r="OUZ52" s="115"/>
      <c r="OVA52" s="115"/>
      <c r="OVB52" s="115"/>
      <c r="OVC52" s="115"/>
      <c r="OVD52" s="115"/>
      <c r="OVE52" s="115"/>
      <c r="OVF52" s="115"/>
      <c r="OVG52" s="115"/>
      <c r="OVH52" s="115"/>
      <c r="OVI52" s="115"/>
      <c r="OVJ52" s="115"/>
      <c r="OVK52" s="115"/>
      <c r="OVL52" s="115"/>
      <c r="OVM52" s="115"/>
      <c r="OVN52" s="115"/>
      <c r="OVO52" s="115"/>
      <c r="OVP52" s="115"/>
      <c r="OVQ52" s="115"/>
      <c r="OVR52" s="115"/>
      <c r="OVS52" s="115"/>
      <c r="OVT52" s="115"/>
      <c r="OVU52" s="115"/>
      <c r="OVV52" s="115"/>
      <c r="OVW52" s="115"/>
      <c r="OVX52" s="115"/>
      <c r="OVY52" s="115"/>
      <c r="OVZ52" s="115"/>
      <c r="OWA52" s="115"/>
      <c r="OWB52" s="115"/>
      <c r="OWC52" s="115"/>
      <c r="OWD52" s="115"/>
      <c r="OWE52" s="115"/>
      <c r="OWF52" s="115"/>
      <c r="OWG52" s="115"/>
      <c r="OWH52" s="115"/>
      <c r="OWI52" s="115"/>
      <c r="OWJ52" s="115"/>
      <c r="OWK52" s="115"/>
      <c r="OWL52" s="115"/>
      <c r="OWM52" s="115"/>
      <c r="OWN52" s="115"/>
      <c r="OWO52" s="115"/>
      <c r="OWP52" s="115"/>
      <c r="OWQ52" s="115"/>
      <c r="OWR52" s="115"/>
      <c r="OWS52" s="115"/>
      <c r="OWT52" s="115"/>
      <c r="OWU52" s="115"/>
      <c r="OWV52" s="115"/>
      <c r="OWW52" s="115"/>
      <c r="OWX52" s="115"/>
      <c r="OWY52" s="115"/>
      <c r="OWZ52" s="115"/>
      <c r="OXA52" s="115"/>
      <c r="OXB52" s="115"/>
      <c r="OXC52" s="115"/>
      <c r="OXD52" s="115"/>
      <c r="OXE52" s="115"/>
      <c r="OXF52" s="115"/>
      <c r="OXG52" s="115"/>
      <c r="OXH52" s="115"/>
      <c r="OXI52" s="115"/>
      <c r="OXJ52" s="115"/>
      <c r="OXK52" s="115"/>
      <c r="OXL52" s="115"/>
      <c r="OXM52" s="115"/>
      <c r="OXN52" s="115"/>
      <c r="OXO52" s="115"/>
      <c r="OXP52" s="115"/>
      <c r="OXQ52" s="115"/>
      <c r="OXR52" s="115"/>
      <c r="OXS52" s="115"/>
      <c r="OXT52" s="115"/>
      <c r="OXU52" s="115"/>
      <c r="OXV52" s="115"/>
      <c r="OXW52" s="115"/>
      <c r="OXX52" s="115"/>
      <c r="OXY52" s="115"/>
      <c r="OXZ52" s="115"/>
      <c r="OYA52" s="115"/>
      <c r="OYB52" s="115"/>
      <c r="OYC52" s="115"/>
      <c r="OYD52" s="115"/>
      <c r="OYE52" s="115"/>
      <c r="OYF52" s="115"/>
      <c r="OYG52" s="115"/>
      <c r="OYH52" s="115"/>
      <c r="OYI52" s="115"/>
      <c r="OYJ52" s="115"/>
      <c r="OYK52" s="115"/>
      <c r="OYL52" s="115"/>
      <c r="OYM52" s="115"/>
      <c r="OYN52" s="115"/>
      <c r="OYO52" s="115"/>
      <c r="OYP52" s="115"/>
      <c r="OYQ52" s="115"/>
      <c r="OYR52" s="115"/>
      <c r="OYS52" s="115"/>
      <c r="OYT52" s="115"/>
      <c r="OYU52" s="115"/>
      <c r="OYV52" s="115"/>
      <c r="OYW52" s="115"/>
      <c r="OYX52" s="115"/>
      <c r="OYY52" s="115"/>
      <c r="OYZ52" s="115"/>
      <c r="OZA52" s="115"/>
      <c r="OZB52" s="115"/>
      <c r="OZC52" s="115"/>
      <c r="OZD52" s="115"/>
      <c r="OZE52" s="115"/>
      <c r="OZF52" s="115"/>
      <c r="OZG52" s="115"/>
      <c r="OZH52" s="115"/>
      <c r="OZI52" s="115"/>
      <c r="OZJ52" s="115"/>
      <c r="OZK52" s="115"/>
      <c r="OZL52" s="115"/>
      <c r="OZM52" s="115"/>
      <c r="OZN52" s="115"/>
      <c r="OZO52" s="115"/>
      <c r="OZP52" s="115"/>
      <c r="OZQ52" s="115"/>
      <c r="OZR52" s="115"/>
      <c r="OZS52" s="115"/>
      <c r="OZT52" s="115"/>
      <c r="OZU52" s="115"/>
      <c r="OZV52" s="115"/>
      <c r="OZW52" s="115"/>
      <c r="OZX52" s="115"/>
      <c r="OZY52" s="115"/>
      <c r="OZZ52" s="115"/>
      <c r="PAA52" s="115"/>
      <c r="PAB52" s="115"/>
      <c r="PAC52" s="115"/>
      <c r="PAD52" s="115"/>
      <c r="PAE52" s="115"/>
      <c r="PAF52" s="115"/>
      <c r="PAG52" s="115"/>
      <c r="PAH52" s="115"/>
      <c r="PAI52" s="115"/>
      <c r="PAJ52" s="115"/>
      <c r="PAK52" s="115"/>
      <c r="PAL52" s="115"/>
      <c r="PAM52" s="115"/>
      <c r="PAN52" s="115"/>
      <c r="PAO52" s="115"/>
      <c r="PAP52" s="115"/>
      <c r="PAQ52" s="115"/>
      <c r="PAR52" s="115"/>
      <c r="PAS52" s="115"/>
      <c r="PAT52" s="115"/>
      <c r="PAU52" s="115"/>
      <c r="PAV52" s="115"/>
      <c r="PAW52" s="115"/>
      <c r="PAX52" s="115"/>
      <c r="PAY52" s="115"/>
      <c r="PAZ52" s="115"/>
      <c r="PBA52" s="115"/>
      <c r="PBB52" s="115"/>
      <c r="PBC52" s="115"/>
      <c r="PBD52" s="115"/>
      <c r="PBE52" s="115"/>
      <c r="PBF52" s="115"/>
      <c r="PBG52" s="115"/>
      <c r="PBH52" s="115"/>
      <c r="PBI52" s="115"/>
      <c r="PBJ52" s="115"/>
      <c r="PBK52" s="115"/>
      <c r="PBL52" s="115"/>
      <c r="PBM52" s="115"/>
      <c r="PBN52" s="115"/>
      <c r="PBO52" s="115"/>
      <c r="PBP52" s="115"/>
      <c r="PBQ52" s="115"/>
      <c r="PBR52" s="115"/>
      <c r="PBS52" s="115"/>
      <c r="PBT52" s="115"/>
      <c r="PBU52" s="115"/>
      <c r="PBV52" s="115"/>
      <c r="PBW52" s="115"/>
      <c r="PBX52" s="115"/>
      <c r="PBY52" s="115"/>
      <c r="PBZ52" s="115"/>
      <c r="PCA52" s="115"/>
      <c r="PCB52" s="115"/>
      <c r="PCC52" s="115"/>
      <c r="PCD52" s="115"/>
      <c r="PCE52" s="115"/>
      <c r="PCF52" s="115"/>
      <c r="PCG52" s="115"/>
      <c r="PCH52" s="115"/>
      <c r="PCI52" s="115"/>
      <c r="PCJ52" s="115"/>
      <c r="PCK52" s="115"/>
      <c r="PCL52" s="115"/>
      <c r="PCM52" s="115"/>
      <c r="PCN52" s="115"/>
      <c r="PCO52" s="115"/>
      <c r="PCP52" s="115"/>
      <c r="PCQ52" s="115"/>
      <c r="PCR52" s="115"/>
      <c r="PCS52" s="115"/>
      <c r="PCT52" s="115"/>
      <c r="PCU52" s="115"/>
      <c r="PCV52" s="115"/>
      <c r="PCW52" s="115"/>
      <c r="PCX52" s="115"/>
      <c r="PCY52" s="115"/>
      <c r="PCZ52" s="115"/>
      <c r="PDA52" s="115"/>
      <c r="PDB52" s="115"/>
      <c r="PDC52" s="115"/>
      <c r="PDD52" s="115"/>
      <c r="PDE52" s="115"/>
      <c r="PDF52" s="115"/>
      <c r="PDG52" s="115"/>
      <c r="PDH52" s="115"/>
      <c r="PDI52" s="115"/>
      <c r="PDJ52" s="115"/>
      <c r="PDK52" s="115"/>
      <c r="PDL52" s="115"/>
      <c r="PDM52" s="115"/>
      <c r="PDN52" s="115"/>
      <c r="PDO52" s="115"/>
      <c r="PDP52" s="115"/>
      <c r="PDQ52" s="115"/>
      <c r="PDR52" s="115"/>
      <c r="PDS52" s="115"/>
      <c r="PDT52" s="115"/>
      <c r="PDU52" s="115"/>
      <c r="PDV52" s="115"/>
      <c r="PDW52" s="115"/>
      <c r="PDX52" s="115"/>
      <c r="PDY52" s="115"/>
      <c r="PDZ52" s="115"/>
      <c r="PEA52" s="115"/>
      <c r="PEB52" s="115"/>
      <c r="PEC52" s="115"/>
      <c r="PED52" s="115"/>
      <c r="PEE52" s="115"/>
      <c r="PEF52" s="115"/>
      <c r="PEG52" s="115"/>
      <c r="PEH52" s="115"/>
      <c r="PEI52" s="115"/>
      <c r="PEJ52" s="115"/>
      <c r="PEK52" s="115"/>
      <c r="PEL52" s="115"/>
      <c r="PEM52" s="115"/>
      <c r="PEN52" s="115"/>
      <c r="PEO52" s="115"/>
      <c r="PEP52" s="115"/>
      <c r="PEQ52" s="115"/>
      <c r="PER52" s="115"/>
      <c r="PES52" s="115"/>
      <c r="PET52" s="115"/>
      <c r="PEU52" s="115"/>
      <c r="PEV52" s="115"/>
      <c r="PEW52" s="115"/>
      <c r="PEX52" s="115"/>
      <c r="PEY52" s="115"/>
      <c r="PEZ52" s="115"/>
      <c r="PFA52" s="115"/>
      <c r="PFB52" s="115"/>
      <c r="PFC52" s="115"/>
      <c r="PFD52" s="115"/>
      <c r="PFE52" s="115"/>
      <c r="PFF52" s="115"/>
      <c r="PFG52" s="115"/>
      <c r="PFH52" s="115"/>
      <c r="PFI52" s="115"/>
      <c r="PFJ52" s="115"/>
      <c r="PFK52" s="115"/>
      <c r="PFL52" s="115"/>
      <c r="PFM52" s="115"/>
      <c r="PFN52" s="115"/>
      <c r="PFO52" s="115"/>
      <c r="PFP52" s="115"/>
      <c r="PFQ52" s="115"/>
      <c r="PFR52" s="115"/>
      <c r="PFS52" s="115"/>
      <c r="PFT52" s="115"/>
      <c r="PFU52" s="115"/>
      <c r="PFV52" s="115"/>
      <c r="PFW52" s="115"/>
      <c r="PFX52" s="115"/>
      <c r="PFY52" s="115"/>
      <c r="PFZ52" s="115"/>
      <c r="PGA52" s="115"/>
      <c r="PGB52" s="115"/>
      <c r="PGC52" s="115"/>
      <c r="PGD52" s="115"/>
      <c r="PGE52" s="115"/>
      <c r="PGF52" s="115"/>
      <c r="PGG52" s="115"/>
      <c r="PGH52" s="115"/>
      <c r="PGI52" s="115"/>
      <c r="PGJ52" s="115"/>
      <c r="PGK52" s="115"/>
      <c r="PGL52" s="115"/>
      <c r="PGM52" s="115"/>
      <c r="PGN52" s="115"/>
      <c r="PGO52" s="115"/>
      <c r="PGP52" s="115"/>
      <c r="PGQ52" s="115"/>
      <c r="PGR52" s="115"/>
      <c r="PGS52" s="115"/>
      <c r="PGT52" s="115"/>
      <c r="PGU52" s="115"/>
      <c r="PGV52" s="115"/>
      <c r="PGW52" s="115"/>
      <c r="PGX52" s="115"/>
      <c r="PGY52" s="115"/>
      <c r="PGZ52" s="115"/>
      <c r="PHA52" s="115"/>
      <c r="PHB52" s="115"/>
      <c r="PHC52" s="115"/>
      <c r="PHD52" s="115"/>
      <c r="PHE52" s="115"/>
      <c r="PHF52" s="115"/>
      <c r="PHG52" s="115"/>
      <c r="PHH52" s="115"/>
      <c r="PHI52" s="115"/>
      <c r="PHJ52" s="115"/>
      <c r="PHK52" s="115"/>
      <c r="PHL52" s="115"/>
      <c r="PHM52" s="115"/>
      <c r="PHN52" s="115"/>
      <c r="PHO52" s="115"/>
      <c r="PHP52" s="115"/>
      <c r="PHQ52" s="115"/>
      <c r="PHR52" s="115"/>
      <c r="PHS52" s="115"/>
      <c r="PHT52" s="115"/>
      <c r="PHU52" s="115"/>
      <c r="PHV52" s="115"/>
      <c r="PHW52" s="115"/>
      <c r="PHX52" s="115"/>
      <c r="PHY52" s="115"/>
      <c r="PHZ52" s="115"/>
      <c r="PIA52" s="115"/>
      <c r="PIB52" s="115"/>
      <c r="PIC52" s="115"/>
      <c r="PID52" s="115"/>
      <c r="PIE52" s="115"/>
      <c r="PIF52" s="115"/>
      <c r="PIG52" s="115"/>
      <c r="PIH52" s="115"/>
      <c r="PII52" s="115"/>
      <c r="PIJ52" s="115"/>
      <c r="PIK52" s="115"/>
      <c r="PIL52" s="115"/>
      <c r="PIM52" s="115"/>
      <c r="PIN52" s="115"/>
      <c r="PIO52" s="115"/>
      <c r="PIP52" s="115"/>
      <c r="PIQ52" s="115"/>
      <c r="PIR52" s="115"/>
      <c r="PIS52" s="115"/>
      <c r="PIT52" s="115"/>
      <c r="PIU52" s="115"/>
      <c r="PIV52" s="115"/>
      <c r="PIW52" s="115"/>
      <c r="PIX52" s="115"/>
      <c r="PIY52" s="115"/>
      <c r="PIZ52" s="115"/>
      <c r="PJA52" s="115"/>
      <c r="PJB52" s="115"/>
      <c r="PJC52" s="115"/>
      <c r="PJD52" s="115"/>
      <c r="PJE52" s="115"/>
      <c r="PJF52" s="115"/>
      <c r="PJG52" s="115"/>
      <c r="PJH52" s="115"/>
      <c r="PJI52" s="115"/>
      <c r="PJJ52" s="115"/>
      <c r="PJK52" s="115"/>
      <c r="PJL52" s="115"/>
      <c r="PJM52" s="115"/>
      <c r="PJN52" s="115"/>
      <c r="PJO52" s="115"/>
      <c r="PJP52" s="115"/>
      <c r="PJQ52" s="115"/>
      <c r="PJR52" s="115"/>
      <c r="PJS52" s="115"/>
      <c r="PJT52" s="115"/>
      <c r="PJU52" s="115"/>
      <c r="PJV52" s="115"/>
      <c r="PJW52" s="115"/>
      <c r="PJX52" s="115"/>
      <c r="PJY52" s="115"/>
      <c r="PJZ52" s="115"/>
      <c r="PKA52" s="115"/>
      <c r="PKB52" s="115"/>
      <c r="PKC52" s="115"/>
      <c r="PKD52" s="115"/>
      <c r="PKE52" s="115"/>
      <c r="PKF52" s="115"/>
      <c r="PKG52" s="115"/>
      <c r="PKH52" s="115"/>
      <c r="PKI52" s="115"/>
      <c r="PKJ52" s="115"/>
      <c r="PKK52" s="115"/>
      <c r="PKL52" s="115"/>
      <c r="PKM52" s="115"/>
      <c r="PKN52" s="115"/>
      <c r="PKO52" s="115"/>
      <c r="PKP52" s="115"/>
      <c r="PKQ52" s="115"/>
      <c r="PKR52" s="115"/>
      <c r="PKS52" s="115"/>
      <c r="PKT52" s="115"/>
      <c r="PKU52" s="115"/>
      <c r="PKV52" s="115"/>
      <c r="PKW52" s="115"/>
      <c r="PKX52" s="115"/>
      <c r="PKY52" s="115"/>
      <c r="PKZ52" s="115"/>
      <c r="PLA52" s="115"/>
      <c r="PLB52" s="115"/>
      <c r="PLC52" s="115"/>
      <c r="PLD52" s="115"/>
      <c r="PLE52" s="115"/>
      <c r="PLF52" s="115"/>
      <c r="PLG52" s="115"/>
      <c r="PLH52" s="115"/>
      <c r="PLI52" s="115"/>
      <c r="PLJ52" s="115"/>
      <c r="PLK52" s="115"/>
      <c r="PLL52" s="115"/>
      <c r="PLM52" s="115"/>
      <c r="PLN52" s="115"/>
      <c r="PLO52" s="115"/>
      <c r="PLP52" s="115"/>
      <c r="PLQ52" s="115"/>
      <c r="PLR52" s="115"/>
      <c r="PLS52" s="115"/>
      <c r="PLT52" s="115"/>
      <c r="PLU52" s="115"/>
      <c r="PLV52" s="115"/>
      <c r="PLW52" s="115"/>
      <c r="PLX52" s="115"/>
      <c r="PLY52" s="115"/>
      <c r="PLZ52" s="115"/>
      <c r="PMA52" s="115"/>
      <c r="PMB52" s="115"/>
      <c r="PMC52" s="115"/>
      <c r="PMD52" s="115"/>
      <c r="PME52" s="115"/>
      <c r="PMF52" s="115"/>
      <c r="PMG52" s="115"/>
      <c r="PMH52" s="115"/>
      <c r="PMI52" s="115"/>
      <c r="PMJ52" s="115"/>
      <c r="PMK52" s="115"/>
      <c r="PML52" s="115"/>
      <c r="PMM52" s="115"/>
      <c r="PMN52" s="115"/>
      <c r="PMO52" s="115"/>
      <c r="PMP52" s="115"/>
      <c r="PMQ52" s="115"/>
      <c r="PMR52" s="115"/>
      <c r="PMS52" s="115"/>
      <c r="PMT52" s="115"/>
      <c r="PMU52" s="115"/>
      <c r="PMV52" s="115"/>
      <c r="PMW52" s="115"/>
      <c r="PMX52" s="115"/>
      <c r="PMY52" s="115"/>
      <c r="PMZ52" s="115"/>
      <c r="PNA52" s="115"/>
      <c r="PNB52" s="115"/>
      <c r="PNC52" s="115"/>
      <c r="PND52" s="115"/>
      <c r="PNE52" s="115"/>
      <c r="PNF52" s="115"/>
      <c r="PNG52" s="115"/>
      <c r="PNH52" s="115"/>
      <c r="PNI52" s="115"/>
      <c r="PNJ52" s="115"/>
      <c r="PNK52" s="115"/>
      <c r="PNL52" s="115"/>
      <c r="PNM52" s="115"/>
      <c r="PNN52" s="115"/>
      <c r="PNO52" s="115"/>
      <c r="PNP52" s="115"/>
      <c r="PNQ52" s="115"/>
      <c r="PNR52" s="115"/>
      <c r="PNS52" s="115"/>
      <c r="PNT52" s="115"/>
      <c r="PNU52" s="115"/>
      <c r="PNV52" s="115"/>
      <c r="PNW52" s="115"/>
      <c r="PNX52" s="115"/>
      <c r="PNY52" s="115"/>
      <c r="PNZ52" s="115"/>
      <c r="POA52" s="115"/>
      <c r="POB52" s="115"/>
      <c r="POC52" s="115"/>
      <c r="POD52" s="115"/>
      <c r="POE52" s="115"/>
      <c r="POF52" s="115"/>
      <c r="POG52" s="115"/>
      <c r="POH52" s="115"/>
      <c r="POI52" s="115"/>
      <c r="POJ52" s="115"/>
      <c r="POK52" s="115"/>
      <c r="POL52" s="115"/>
      <c r="POM52" s="115"/>
      <c r="PON52" s="115"/>
      <c r="POO52" s="115"/>
      <c r="POP52" s="115"/>
      <c r="POQ52" s="115"/>
      <c r="POR52" s="115"/>
      <c r="POS52" s="115"/>
      <c r="POT52" s="115"/>
      <c r="POU52" s="115"/>
      <c r="POV52" s="115"/>
      <c r="POW52" s="115"/>
      <c r="POX52" s="115"/>
      <c r="POY52" s="115"/>
      <c r="POZ52" s="115"/>
      <c r="PPA52" s="115"/>
      <c r="PPB52" s="115"/>
      <c r="PPC52" s="115"/>
      <c r="PPD52" s="115"/>
      <c r="PPE52" s="115"/>
      <c r="PPF52" s="115"/>
      <c r="PPG52" s="115"/>
      <c r="PPH52" s="115"/>
      <c r="PPI52" s="115"/>
      <c r="PPJ52" s="115"/>
      <c r="PPK52" s="115"/>
      <c r="PPL52" s="115"/>
      <c r="PPM52" s="115"/>
      <c r="PPN52" s="115"/>
      <c r="PPO52" s="115"/>
      <c r="PPP52" s="115"/>
      <c r="PPQ52" s="115"/>
      <c r="PPR52" s="115"/>
      <c r="PPS52" s="115"/>
      <c r="PPT52" s="115"/>
      <c r="PPU52" s="115"/>
      <c r="PPV52" s="115"/>
      <c r="PPW52" s="115"/>
      <c r="PPX52" s="115"/>
      <c r="PPY52" s="115"/>
      <c r="PPZ52" s="115"/>
      <c r="PQA52" s="115"/>
      <c r="PQB52" s="115"/>
      <c r="PQC52" s="115"/>
      <c r="PQD52" s="115"/>
      <c r="PQE52" s="115"/>
      <c r="PQF52" s="115"/>
      <c r="PQG52" s="115"/>
      <c r="PQH52" s="115"/>
      <c r="PQI52" s="115"/>
      <c r="PQJ52" s="115"/>
      <c r="PQK52" s="115"/>
      <c r="PQL52" s="115"/>
      <c r="PQM52" s="115"/>
      <c r="PQN52" s="115"/>
      <c r="PQO52" s="115"/>
      <c r="PQP52" s="115"/>
      <c r="PQQ52" s="115"/>
      <c r="PQR52" s="115"/>
      <c r="PQS52" s="115"/>
      <c r="PQT52" s="115"/>
      <c r="PQU52" s="115"/>
      <c r="PQV52" s="115"/>
      <c r="PQW52" s="115"/>
      <c r="PQX52" s="115"/>
      <c r="PQY52" s="115"/>
      <c r="PQZ52" s="115"/>
      <c r="PRA52" s="115"/>
      <c r="PRB52" s="115"/>
      <c r="PRC52" s="115"/>
      <c r="PRD52" s="115"/>
      <c r="PRE52" s="115"/>
      <c r="PRF52" s="115"/>
      <c r="PRG52" s="115"/>
      <c r="PRH52" s="115"/>
      <c r="PRI52" s="115"/>
      <c r="PRJ52" s="115"/>
      <c r="PRK52" s="115"/>
      <c r="PRL52" s="115"/>
      <c r="PRM52" s="115"/>
      <c r="PRN52" s="115"/>
      <c r="PRO52" s="115"/>
      <c r="PRP52" s="115"/>
      <c r="PRQ52" s="115"/>
      <c r="PRR52" s="115"/>
      <c r="PRS52" s="115"/>
      <c r="PRT52" s="115"/>
      <c r="PRU52" s="115"/>
      <c r="PRV52" s="115"/>
      <c r="PRW52" s="115"/>
      <c r="PRX52" s="115"/>
      <c r="PRY52" s="115"/>
      <c r="PRZ52" s="115"/>
      <c r="PSA52" s="115"/>
      <c r="PSB52" s="115"/>
      <c r="PSC52" s="115"/>
      <c r="PSD52" s="115"/>
      <c r="PSE52" s="115"/>
      <c r="PSF52" s="115"/>
      <c r="PSG52" s="115"/>
      <c r="PSH52" s="115"/>
      <c r="PSI52" s="115"/>
      <c r="PSJ52" s="115"/>
      <c r="PSK52" s="115"/>
      <c r="PSL52" s="115"/>
      <c r="PSM52" s="115"/>
      <c r="PSN52" s="115"/>
      <c r="PSO52" s="115"/>
      <c r="PSP52" s="115"/>
      <c r="PSQ52" s="115"/>
      <c r="PSR52" s="115"/>
      <c r="PSS52" s="115"/>
      <c r="PST52" s="115"/>
      <c r="PSU52" s="115"/>
      <c r="PSV52" s="115"/>
      <c r="PSW52" s="115"/>
      <c r="PSX52" s="115"/>
      <c r="PSY52" s="115"/>
      <c r="PSZ52" s="115"/>
      <c r="PTA52" s="115"/>
      <c r="PTB52" s="115"/>
      <c r="PTC52" s="115"/>
      <c r="PTD52" s="115"/>
      <c r="PTE52" s="115"/>
      <c r="PTF52" s="115"/>
      <c r="PTG52" s="115"/>
      <c r="PTH52" s="115"/>
      <c r="PTI52" s="115"/>
      <c r="PTJ52" s="115"/>
      <c r="PTK52" s="115"/>
      <c r="PTL52" s="115"/>
      <c r="PTM52" s="115"/>
      <c r="PTN52" s="115"/>
      <c r="PTO52" s="115"/>
      <c r="PTP52" s="115"/>
      <c r="PTQ52" s="115"/>
      <c r="PTR52" s="115"/>
      <c r="PTS52" s="115"/>
      <c r="PTT52" s="115"/>
      <c r="PTU52" s="115"/>
      <c r="PTV52" s="115"/>
      <c r="PTW52" s="115"/>
      <c r="PTX52" s="115"/>
      <c r="PTY52" s="115"/>
      <c r="PTZ52" s="115"/>
      <c r="PUA52" s="115"/>
      <c r="PUB52" s="115"/>
      <c r="PUC52" s="115"/>
      <c r="PUD52" s="115"/>
      <c r="PUE52" s="115"/>
      <c r="PUF52" s="115"/>
      <c r="PUG52" s="115"/>
      <c r="PUH52" s="115"/>
      <c r="PUI52" s="115"/>
      <c r="PUJ52" s="115"/>
      <c r="PUK52" s="115"/>
      <c r="PUL52" s="115"/>
      <c r="PUM52" s="115"/>
      <c r="PUN52" s="115"/>
      <c r="PUO52" s="115"/>
      <c r="PUP52" s="115"/>
      <c r="PUQ52" s="115"/>
      <c r="PUR52" s="115"/>
      <c r="PUS52" s="115"/>
      <c r="PUT52" s="115"/>
      <c r="PUU52" s="115"/>
      <c r="PUV52" s="115"/>
      <c r="PUW52" s="115"/>
      <c r="PUX52" s="115"/>
      <c r="PUY52" s="115"/>
      <c r="PUZ52" s="115"/>
      <c r="PVA52" s="115"/>
      <c r="PVB52" s="115"/>
      <c r="PVC52" s="115"/>
      <c r="PVD52" s="115"/>
      <c r="PVE52" s="115"/>
      <c r="PVF52" s="115"/>
      <c r="PVG52" s="115"/>
      <c r="PVH52" s="115"/>
      <c r="PVI52" s="115"/>
      <c r="PVJ52" s="115"/>
      <c r="PVK52" s="115"/>
      <c r="PVL52" s="115"/>
      <c r="PVM52" s="115"/>
      <c r="PVN52" s="115"/>
      <c r="PVO52" s="115"/>
      <c r="PVP52" s="115"/>
      <c r="PVQ52" s="115"/>
      <c r="PVR52" s="115"/>
      <c r="PVS52" s="115"/>
      <c r="PVT52" s="115"/>
      <c r="PVU52" s="115"/>
      <c r="PVV52" s="115"/>
      <c r="PVW52" s="115"/>
      <c r="PVX52" s="115"/>
      <c r="PVY52" s="115"/>
      <c r="PVZ52" s="115"/>
      <c r="PWA52" s="115"/>
      <c r="PWB52" s="115"/>
      <c r="PWC52" s="115"/>
      <c r="PWD52" s="115"/>
      <c r="PWE52" s="115"/>
      <c r="PWF52" s="115"/>
      <c r="PWG52" s="115"/>
      <c r="PWH52" s="115"/>
      <c r="PWI52" s="115"/>
      <c r="PWJ52" s="115"/>
      <c r="PWK52" s="115"/>
      <c r="PWL52" s="115"/>
      <c r="PWM52" s="115"/>
      <c r="PWN52" s="115"/>
      <c r="PWO52" s="115"/>
      <c r="PWP52" s="115"/>
      <c r="PWQ52" s="115"/>
      <c r="PWR52" s="115"/>
      <c r="PWS52" s="115"/>
      <c r="PWT52" s="115"/>
      <c r="PWU52" s="115"/>
      <c r="PWV52" s="115"/>
      <c r="PWW52" s="115"/>
      <c r="PWX52" s="115"/>
      <c r="PWY52" s="115"/>
      <c r="PWZ52" s="115"/>
      <c r="PXA52" s="115"/>
      <c r="PXB52" s="115"/>
      <c r="PXC52" s="115"/>
      <c r="PXD52" s="115"/>
      <c r="PXE52" s="115"/>
      <c r="PXF52" s="115"/>
      <c r="PXG52" s="115"/>
      <c r="PXH52" s="115"/>
      <c r="PXI52" s="115"/>
      <c r="PXJ52" s="115"/>
      <c r="PXK52" s="115"/>
      <c r="PXL52" s="115"/>
      <c r="PXM52" s="115"/>
      <c r="PXN52" s="115"/>
      <c r="PXO52" s="115"/>
      <c r="PXP52" s="115"/>
      <c r="PXQ52" s="115"/>
      <c r="PXR52" s="115"/>
      <c r="PXS52" s="115"/>
      <c r="PXT52" s="115"/>
      <c r="PXU52" s="115"/>
      <c r="PXV52" s="115"/>
      <c r="PXW52" s="115"/>
      <c r="PXX52" s="115"/>
      <c r="PXY52" s="115"/>
      <c r="PXZ52" s="115"/>
      <c r="PYA52" s="115"/>
      <c r="PYB52" s="115"/>
      <c r="PYC52" s="115"/>
      <c r="PYD52" s="115"/>
      <c r="PYE52" s="115"/>
      <c r="PYF52" s="115"/>
      <c r="PYG52" s="115"/>
      <c r="PYH52" s="115"/>
      <c r="PYI52" s="115"/>
      <c r="PYJ52" s="115"/>
      <c r="PYK52" s="115"/>
      <c r="PYL52" s="115"/>
      <c r="PYM52" s="115"/>
      <c r="PYN52" s="115"/>
      <c r="PYO52" s="115"/>
      <c r="PYP52" s="115"/>
      <c r="PYQ52" s="115"/>
      <c r="PYR52" s="115"/>
      <c r="PYS52" s="115"/>
      <c r="PYT52" s="115"/>
      <c r="PYU52" s="115"/>
      <c r="PYV52" s="115"/>
      <c r="PYW52" s="115"/>
      <c r="PYX52" s="115"/>
      <c r="PYY52" s="115"/>
      <c r="PYZ52" s="115"/>
      <c r="PZA52" s="115"/>
      <c r="PZB52" s="115"/>
      <c r="PZC52" s="115"/>
      <c r="PZD52" s="115"/>
      <c r="PZE52" s="115"/>
      <c r="PZF52" s="115"/>
      <c r="PZG52" s="115"/>
      <c r="PZH52" s="115"/>
      <c r="PZI52" s="115"/>
      <c r="PZJ52" s="115"/>
      <c r="PZK52" s="115"/>
      <c r="PZL52" s="115"/>
      <c r="PZM52" s="115"/>
      <c r="PZN52" s="115"/>
      <c r="PZO52" s="115"/>
      <c r="PZP52" s="115"/>
      <c r="PZQ52" s="115"/>
      <c r="PZR52" s="115"/>
      <c r="PZS52" s="115"/>
      <c r="PZT52" s="115"/>
      <c r="PZU52" s="115"/>
      <c r="PZV52" s="115"/>
      <c r="PZW52" s="115"/>
      <c r="PZX52" s="115"/>
      <c r="PZY52" s="115"/>
      <c r="PZZ52" s="115"/>
      <c r="QAA52" s="115"/>
      <c r="QAB52" s="115"/>
      <c r="QAC52" s="115"/>
      <c r="QAD52" s="115"/>
      <c r="QAE52" s="115"/>
      <c r="QAF52" s="115"/>
      <c r="QAG52" s="115"/>
      <c r="QAH52" s="115"/>
      <c r="QAI52" s="115"/>
      <c r="QAJ52" s="115"/>
      <c r="QAK52" s="115"/>
      <c r="QAL52" s="115"/>
      <c r="QAM52" s="115"/>
      <c r="QAN52" s="115"/>
      <c r="QAO52" s="115"/>
      <c r="QAP52" s="115"/>
      <c r="QAQ52" s="115"/>
      <c r="QAR52" s="115"/>
      <c r="QAS52" s="115"/>
      <c r="QAT52" s="115"/>
      <c r="QAU52" s="115"/>
      <c r="QAV52" s="115"/>
      <c r="QAW52" s="115"/>
      <c r="QAX52" s="115"/>
      <c r="QAY52" s="115"/>
      <c r="QAZ52" s="115"/>
      <c r="QBA52" s="115"/>
      <c r="QBB52" s="115"/>
      <c r="QBC52" s="115"/>
      <c r="QBD52" s="115"/>
      <c r="QBE52" s="115"/>
      <c r="QBF52" s="115"/>
      <c r="QBG52" s="115"/>
      <c r="QBH52" s="115"/>
      <c r="QBI52" s="115"/>
      <c r="QBJ52" s="115"/>
      <c r="QBK52" s="115"/>
      <c r="QBL52" s="115"/>
      <c r="QBM52" s="115"/>
      <c r="QBN52" s="115"/>
      <c r="QBO52" s="115"/>
      <c r="QBP52" s="115"/>
      <c r="QBQ52" s="115"/>
      <c r="QBR52" s="115"/>
      <c r="QBS52" s="115"/>
      <c r="QBT52" s="115"/>
      <c r="QBU52" s="115"/>
      <c r="QBV52" s="115"/>
      <c r="QBW52" s="115"/>
      <c r="QBX52" s="115"/>
      <c r="QBY52" s="115"/>
      <c r="QBZ52" s="115"/>
      <c r="QCA52" s="115"/>
      <c r="QCB52" s="115"/>
      <c r="QCC52" s="115"/>
      <c r="QCD52" s="115"/>
      <c r="QCE52" s="115"/>
      <c r="QCF52" s="115"/>
      <c r="QCG52" s="115"/>
      <c r="QCH52" s="115"/>
      <c r="QCI52" s="115"/>
      <c r="QCJ52" s="115"/>
      <c r="QCK52" s="115"/>
      <c r="QCL52" s="115"/>
      <c r="QCM52" s="115"/>
      <c r="QCN52" s="115"/>
      <c r="QCO52" s="115"/>
      <c r="QCP52" s="115"/>
      <c r="QCQ52" s="115"/>
      <c r="QCR52" s="115"/>
      <c r="QCS52" s="115"/>
      <c r="QCT52" s="115"/>
      <c r="QCU52" s="115"/>
      <c r="QCV52" s="115"/>
      <c r="QCW52" s="115"/>
      <c r="QCX52" s="115"/>
      <c r="QCY52" s="115"/>
      <c r="QCZ52" s="115"/>
      <c r="QDA52" s="115"/>
      <c r="QDB52" s="115"/>
      <c r="QDC52" s="115"/>
      <c r="QDD52" s="115"/>
      <c r="QDE52" s="115"/>
      <c r="QDF52" s="115"/>
      <c r="QDG52" s="115"/>
      <c r="QDH52" s="115"/>
      <c r="QDI52" s="115"/>
      <c r="QDJ52" s="115"/>
      <c r="QDK52" s="115"/>
      <c r="QDL52" s="115"/>
      <c r="QDM52" s="115"/>
      <c r="QDN52" s="115"/>
      <c r="QDO52" s="115"/>
      <c r="QDP52" s="115"/>
      <c r="QDQ52" s="115"/>
      <c r="QDR52" s="115"/>
      <c r="QDS52" s="115"/>
      <c r="QDT52" s="115"/>
      <c r="QDU52" s="115"/>
      <c r="QDV52" s="115"/>
      <c r="QDW52" s="115"/>
      <c r="QDX52" s="115"/>
      <c r="QDY52" s="115"/>
      <c r="QDZ52" s="115"/>
      <c r="QEA52" s="115"/>
      <c r="QEB52" s="115"/>
      <c r="QEC52" s="115"/>
      <c r="QED52" s="115"/>
      <c r="QEE52" s="115"/>
      <c r="QEF52" s="115"/>
      <c r="QEG52" s="115"/>
      <c r="QEH52" s="115"/>
      <c r="QEI52" s="115"/>
      <c r="QEJ52" s="115"/>
      <c r="QEK52" s="115"/>
      <c r="QEL52" s="115"/>
      <c r="QEM52" s="115"/>
      <c r="QEN52" s="115"/>
      <c r="QEO52" s="115"/>
      <c r="QEP52" s="115"/>
      <c r="QEQ52" s="115"/>
      <c r="QER52" s="115"/>
      <c r="QES52" s="115"/>
      <c r="QET52" s="115"/>
      <c r="QEU52" s="115"/>
      <c r="QEV52" s="115"/>
      <c r="QEW52" s="115"/>
      <c r="QEX52" s="115"/>
      <c r="QEY52" s="115"/>
      <c r="QEZ52" s="115"/>
      <c r="QFA52" s="115"/>
      <c r="QFB52" s="115"/>
      <c r="QFC52" s="115"/>
      <c r="QFD52" s="115"/>
      <c r="QFE52" s="115"/>
      <c r="QFF52" s="115"/>
      <c r="QFG52" s="115"/>
      <c r="QFH52" s="115"/>
      <c r="QFI52" s="115"/>
      <c r="QFJ52" s="115"/>
      <c r="QFK52" s="115"/>
      <c r="QFL52" s="115"/>
      <c r="QFM52" s="115"/>
      <c r="QFN52" s="115"/>
      <c r="QFO52" s="115"/>
      <c r="QFP52" s="115"/>
      <c r="QFQ52" s="115"/>
      <c r="QFR52" s="115"/>
      <c r="QFS52" s="115"/>
      <c r="QFT52" s="115"/>
      <c r="QFU52" s="115"/>
      <c r="QFV52" s="115"/>
      <c r="QFW52" s="115"/>
      <c r="QFX52" s="115"/>
      <c r="QFY52" s="115"/>
      <c r="QFZ52" s="115"/>
      <c r="QGA52" s="115"/>
      <c r="QGB52" s="115"/>
      <c r="QGC52" s="115"/>
      <c r="QGD52" s="115"/>
      <c r="QGE52" s="115"/>
      <c r="QGF52" s="115"/>
      <c r="QGG52" s="115"/>
      <c r="QGH52" s="115"/>
      <c r="QGI52" s="115"/>
      <c r="QGJ52" s="115"/>
      <c r="QGK52" s="115"/>
      <c r="QGL52" s="115"/>
      <c r="QGM52" s="115"/>
      <c r="QGN52" s="115"/>
      <c r="QGO52" s="115"/>
      <c r="QGP52" s="115"/>
      <c r="QGQ52" s="115"/>
      <c r="QGR52" s="115"/>
      <c r="QGS52" s="115"/>
      <c r="QGT52" s="115"/>
      <c r="QGU52" s="115"/>
      <c r="QGV52" s="115"/>
      <c r="QGW52" s="115"/>
      <c r="QGX52" s="115"/>
      <c r="QGY52" s="115"/>
      <c r="QGZ52" s="115"/>
      <c r="QHA52" s="115"/>
      <c r="QHB52" s="115"/>
      <c r="QHC52" s="115"/>
      <c r="QHD52" s="115"/>
      <c r="QHE52" s="115"/>
      <c r="QHF52" s="115"/>
      <c r="QHG52" s="115"/>
      <c r="QHH52" s="115"/>
      <c r="QHI52" s="115"/>
      <c r="QHJ52" s="115"/>
      <c r="QHK52" s="115"/>
      <c r="QHL52" s="115"/>
      <c r="QHM52" s="115"/>
      <c r="QHN52" s="115"/>
      <c r="QHO52" s="115"/>
      <c r="QHP52" s="115"/>
      <c r="QHQ52" s="115"/>
      <c r="QHR52" s="115"/>
      <c r="QHS52" s="115"/>
      <c r="QHT52" s="115"/>
      <c r="QHU52" s="115"/>
      <c r="QHV52" s="115"/>
      <c r="QHW52" s="115"/>
      <c r="QHX52" s="115"/>
      <c r="QHY52" s="115"/>
      <c r="QHZ52" s="115"/>
      <c r="QIA52" s="115"/>
      <c r="QIB52" s="115"/>
      <c r="QIC52" s="115"/>
      <c r="QID52" s="115"/>
      <c r="QIE52" s="115"/>
      <c r="QIF52" s="115"/>
      <c r="QIG52" s="115"/>
      <c r="QIH52" s="115"/>
      <c r="QII52" s="115"/>
      <c r="QIJ52" s="115"/>
      <c r="QIK52" s="115"/>
      <c r="QIL52" s="115"/>
      <c r="QIM52" s="115"/>
      <c r="QIN52" s="115"/>
      <c r="QIO52" s="115"/>
      <c r="QIP52" s="115"/>
      <c r="QIQ52" s="115"/>
      <c r="QIR52" s="115"/>
      <c r="QIS52" s="115"/>
      <c r="QIT52" s="115"/>
      <c r="QIU52" s="115"/>
      <c r="QIV52" s="115"/>
      <c r="QIW52" s="115"/>
      <c r="QIX52" s="115"/>
      <c r="QIY52" s="115"/>
      <c r="QIZ52" s="115"/>
      <c r="QJA52" s="115"/>
      <c r="QJB52" s="115"/>
      <c r="QJC52" s="115"/>
      <c r="QJD52" s="115"/>
      <c r="QJE52" s="115"/>
      <c r="QJF52" s="115"/>
      <c r="QJG52" s="115"/>
      <c r="QJH52" s="115"/>
      <c r="QJI52" s="115"/>
      <c r="QJJ52" s="115"/>
      <c r="QJK52" s="115"/>
      <c r="QJL52" s="115"/>
      <c r="QJM52" s="115"/>
      <c r="QJN52" s="115"/>
      <c r="QJO52" s="115"/>
      <c r="QJP52" s="115"/>
      <c r="QJQ52" s="115"/>
      <c r="QJR52" s="115"/>
      <c r="QJS52" s="115"/>
      <c r="QJT52" s="115"/>
      <c r="QJU52" s="115"/>
      <c r="QJV52" s="115"/>
      <c r="QJW52" s="115"/>
      <c r="QJX52" s="115"/>
      <c r="QJY52" s="115"/>
      <c r="QJZ52" s="115"/>
      <c r="QKA52" s="115"/>
      <c r="QKB52" s="115"/>
      <c r="QKC52" s="115"/>
      <c r="QKD52" s="115"/>
      <c r="QKE52" s="115"/>
      <c r="QKF52" s="115"/>
      <c r="QKG52" s="115"/>
      <c r="QKH52" s="115"/>
      <c r="QKI52" s="115"/>
      <c r="QKJ52" s="115"/>
      <c r="QKK52" s="115"/>
      <c r="QKL52" s="115"/>
      <c r="QKM52" s="115"/>
      <c r="QKN52" s="115"/>
      <c r="QKO52" s="115"/>
      <c r="QKP52" s="115"/>
      <c r="QKQ52" s="115"/>
      <c r="QKR52" s="115"/>
      <c r="QKS52" s="115"/>
      <c r="QKT52" s="115"/>
      <c r="QKU52" s="115"/>
      <c r="QKV52" s="115"/>
      <c r="QKW52" s="115"/>
      <c r="QKX52" s="115"/>
      <c r="QKY52" s="115"/>
      <c r="QKZ52" s="115"/>
      <c r="QLA52" s="115"/>
      <c r="QLB52" s="115"/>
      <c r="QLC52" s="115"/>
      <c r="QLD52" s="115"/>
      <c r="QLE52" s="115"/>
      <c r="QLF52" s="115"/>
      <c r="QLG52" s="115"/>
      <c r="QLH52" s="115"/>
      <c r="QLI52" s="115"/>
      <c r="QLJ52" s="115"/>
      <c r="QLK52" s="115"/>
      <c r="QLL52" s="115"/>
      <c r="QLM52" s="115"/>
      <c r="QLN52" s="115"/>
      <c r="QLO52" s="115"/>
      <c r="QLP52" s="115"/>
      <c r="QLQ52" s="115"/>
      <c r="QLR52" s="115"/>
      <c r="QLS52" s="115"/>
      <c r="QLT52" s="115"/>
      <c r="QLU52" s="115"/>
      <c r="QLV52" s="115"/>
      <c r="QLW52" s="115"/>
      <c r="QLX52" s="115"/>
      <c r="QLY52" s="115"/>
      <c r="QLZ52" s="115"/>
      <c r="QMA52" s="115"/>
      <c r="QMB52" s="115"/>
      <c r="QMC52" s="115"/>
      <c r="QMD52" s="115"/>
      <c r="QME52" s="115"/>
      <c r="QMF52" s="115"/>
      <c r="QMG52" s="115"/>
      <c r="QMH52" s="115"/>
      <c r="QMI52" s="115"/>
      <c r="QMJ52" s="115"/>
      <c r="QMK52" s="115"/>
      <c r="QML52" s="115"/>
      <c r="QMM52" s="115"/>
      <c r="QMN52" s="115"/>
      <c r="QMO52" s="115"/>
      <c r="QMP52" s="115"/>
      <c r="QMQ52" s="115"/>
      <c r="QMR52" s="115"/>
      <c r="QMS52" s="115"/>
      <c r="QMT52" s="115"/>
      <c r="QMU52" s="115"/>
      <c r="QMV52" s="115"/>
      <c r="QMW52" s="115"/>
      <c r="QMX52" s="115"/>
      <c r="QMY52" s="115"/>
      <c r="QMZ52" s="115"/>
      <c r="QNA52" s="115"/>
      <c r="QNB52" s="115"/>
      <c r="QNC52" s="115"/>
      <c r="QND52" s="115"/>
      <c r="QNE52" s="115"/>
      <c r="QNF52" s="115"/>
      <c r="QNG52" s="115"/>
      <c r="QNH52" s="115"/>
      <c r="QNI52" s="115"/>
      <c r="QNJ52" s="115"/>
      <c r="QNK52" s="115"/>
      <c r="QNL52" s="115"/>
      <c r="QNM52" s="115"/>
      <c r="QNN52" s="115"/>
      <c r="QNO52" s="115"/>
      <c r="QNP52" s="115"/>
      <c r="QNQ52" s="115"/>
      <c r="QNR52" s="115"/>
      <c r="QNS52" s="115"/>
      <c r="QNT52" s="115"/>
      <c r="QNU52" s="115"/>
      <c r="QNV52" s="115"/>
      <c r="QNW52" s="115"/>
      <c r="QNX52" s="115"/>
      <c r="QNY52" s="115"/>
      <c r="QNZ52" s="115"/>
      <c r="QOA52" s="115"/>
      <c r="QOB52" s="115"/>
      <c r="QOC52" s="115"/>
      <c r="QOD52" s="115"/>
      <c r="QOE52" s="115"/>
      <c r="QOF52" s="115"/>
      <c r="QOG52" s="115"/>
      <c r="QOH52" s="115"/>
      <c r="QOI52" s="115"/>
      <c r="QOJ52" s="115"/>
      <c r="QOK52" s="115"/>
      <c r="QOL52" s="115"/>
      <c r="QOM52" s="115"/>
      <c r="QON52" s="115"/>
      <c r="QOO52" s="115"/>
      <c r="QOP52" s="115"/>
      <c r="QOQ52" s="115"/>
      <c r="QOR52" s="115"/>
      <c r="QOS52" s="115"/>
      <c r="QOT52" s="115"/>
      <c r="QOU52" s="115"/>
      <c r="QOV52" s="115"/>
      <c r="QOW52" s="115"/>
      <c r="QOX52" s="115"/>
      <c r="QOY52" s="115"/>
      <c r="QOZ52" s="115"/>
      <c r="QPA52" s="115"/>
      <c r="QPB52" s="115"/>
      <c r="QPC52" s="115"/>
      <c r="QPD52" s="115"/>
      <c r="QPE52" s="115"/>
      <c r="QPF52" s="115"/>
      <c r="QPG52" s="115"/>
      <c r="QPH52" s="115"/>
      <c r="QPI52" s="115"/>
      <c r="QPJ52" s="115"/>
      <c r="QPK52" s="115"/>
      <c r="QPL52" s="115"/>
      <c r="QPM52" s="115"/>
      <c r="QPN52" s="115"/>
      <c r="QPO52" s="115"/>
      <c r="QPP52" s="115"/>
      <c r="QPQ52" s="115"/>
      <c r="QPR52" s="115"/>
      <c r="QPS52" s="115"/>
      <c r="QPT52" s="115"/>
      <c r="QPU52" s="115"/>
      <c r="QPV52" s="115"/>
      <c r="QPW52" s="115"/>
      <c r="QPX52" s="115"/>
      <c r="QPY52" s="115"/>
      <c r="QPZ52" s="115"/>
      <c r="QQA52" s="115"/>
      <c r="QQB52" s="115"/>
      <c r="QQC52" s="115"/>
      <c r="QQD52" s="115"/>
      <c r="QQE52" s="115"/>
      <c r="QQF52" s="115"/>
      <c r="QQG52" s="115"/>
      <c r="QQH52" s="115"/>
      <c r="QQI52" s="115"/>
      <c r="QQJ52" s="115"/>
      <c r="QQK52" s="115"/>
      <c r="QQL52" s="115"/>
      <c r="QQM52" s="115"/>
      <c r="QQN52" s="115"/>
      <c r="QQO52" s="115"/>
      <c r="QQP52" s="115"/>
      <c r="QQQ52" s="115"/>
      <c r="QQR52" s="115"/>
      <c r="QQS52" s="115"/>
      <c r="QQT52" s="115"/>
      <c r="QQU52" s="115"/>
      <c r="QQV52" s="115"/>
      <c r="QQW52" s="115"/>
      <c r="QQX52" s="115"/>
      <c r="QQY52" s="115"/>
      <c r="QQZ52" s="115"/>
      <c r="QRA52" s="115"/>
      <c r="QRB52" s="115"/>
      <c r="QRC52" s="115"/>
      <c r="QRD52" s="115"/>
      <c r="QRE52" s="115"/>
      <c r="QRF52" s="115"/>
      <c r="QRG52" s="115"/>
      <c r="QRH52" s="115"/>
      <c r="QRI52" s="115"/>
      <c r="QRJ52" s="115"/>
      <c r="QRK52" s="115"/>
      <c r="QRL52" s="115"/>
      <c r="QRM52" s="115"/>
      <c r="QRN52" s="115"/>
      <c r="QRO52" s="115"/>
      <c r="QRP52" s="115"/>
      <c r="QRQ52" s="115"/>
      <c r="QRR52" s="115"/>
      <c r="QRS52" s="115"/>
      <c r="QRT52" s="115"/>
      <c r="QRU52" s="115"/>
      <c r="QRV52" s="115"/>
      <c r="QRW52" s="115"/>
      <c r="QRX52" s="115"/>
      <c r="QRY52" s="115"/>
      <c r="QRZ52" s="115"/>
      <c r="QSA52" s="115"/>
      <c r="QSB52" s="115"/>
      <c r="QSC52" s="115"/>
      <c r="QSD52" s="115"/>
      <c r="QSE52" s="115"/>
      <c r="QSF52" s="115"/>
      <c r="QSG52" s="115"/>
      <c r="QSH52" s="115"/>
      <c r="QSI52" s="115"/>
      <c r="QSJ52" s="115"/>
      <c r="QSK52" s="115"/>
      <c r="QSL52" s="115"/>
      <c r="QSM52" s="115"/>
      <c r="QSN52" s="115"/>
      <c r="QSO52" s="115"/>
      <c r="QSP52" s="115"/>
      <c r="QSQ52" s="115"/>
      <c r="QSR52" s="115"/>
      <c r="QSS52" s="115"/>
      <c r="QST52" s="115"/>
      <c r="QSU52" s="115"/>
      <c r="QSV52" s="115"/>
      <c r="QSW52" s="115"/>
      <c r="QSX52" s="115"/>
      <c r="QSY52" s="115"/>
      <c r="QSZ52" s="115"/>
      <c r="QTA52" s="115"/>
      <c r="QTB52" s="115"/>
      <c r="QTC52" s="115"/>
      <c r="QTD52" s="115"/>
      <c r="QTE52" s="115"/>
      <c r="QTF52" s="115"/>
      <c r="QTG52" s="115"/>
      <c r="QTH52" s="115"/>
      <c r="QTI52" s="115"/>
      <c r="QTJ52" s="115"/>
      <c r="QTK52" s="115"/>
      <c r="QTL52" s="115"/>
      <c r="QTM52" s="115"/>
      <c r="QTN52" s="115"/>
      <c r="QTO52" s="115"/>
      <c r="QTP52" s="115"/>
      <c r="QTQ52" s="115"/>
      <c r="QTR52" s="115"/>
      <c r="QTS52" s="115"/>
      <c r="QTT52" s="115"/>
      <c r="QTU52" s="115"/>
      <c r="QTV52" s="115"/>
      <c r="QTW52" s="115"/>
      <c r="QTX52" s="115"/>
      <c r="QTY52" s="115"/>
      <c r="QTZ52" s="115"/>
      <c r="QUA52" s="115"/>
      <c r="QUB52" s="115"/>
      <c r="QUC52" s="115"/>
      <c r="QUD52" s="115"/>
      <c r="QUE52" s="115"/>
      <c r="QUF52" s="115"/>
      <c r="QUG52" s="115"/>
      <c r="QUH52" s="115"/>
      <c r="QUI52" s="115"/>
      <c r="QUJ52" s="115"/>
      <c r="QUK52" s="115"/>
      <c r="QUL52" s="115"/>
      <c r="QUM52" s="115"/>
      <c r="QUN52" s="115"/>
      <c r="QUO52" s="115"/>
      <c r="QUP52" s="115"/>
      <c r="QUQ52" s="115"/>
      <c r="QUR52" s="115"/>
      <c r="QUS52" s="115"/>
      <c r="QUT52" s="115"/>
      <c r="QUU52" s="115"/>
      <c r="QUV52" s="115"/>
      <c r="QUW52" s="115"/>
      <c r="QUX52" s="115"/>
      <c r="QUY52" s="115"/>
      <c r="QUZ52" s="115"/>
      <c r="QVA52" s="115"/>
      <c r="QVB52" s="115"/>
      <c r="QVC52" s="115"/>
      <c r="QVD52" s="115"/>
      <c r="QVE52" s="115"/>
      <c r="QVF52" s="115"/>
      <c r="QVG52" s="115"/>
      <c r="QVH52" s="115"/>
      <c r="QVI52" s="115"/>
      <c r="QVJ52" s="115"/>
      <c r="QVK52" s="115"/>
      <c r="QVL52" s="115"/>
      <c r="QVM52" s="115"/>
      <c r="QVN52" s="115"/>
      <c r="QVO52" s="115"/>
      <c r="QVP52" s="115"/>
      <c r="QVQ52" s="115"/>
      <c r="QVR52" s="115"/>
      <c r="QVS52" s="115"/>
      <c r="QVT52" s="115"/>
      <c r="QVU52" s="115"/>
      <c r="QVV52" s="115"/>
      <c r="QVW52" s="115"/>
      <c r="QVX52" s="115"/>
      <c r="QVY52" s="115"/>
      <c r="QVZ52" s="115"/>
      <c r="QWA52" s="115"/>
      <c r="QWB52" s="115"/>
      <c r="QWC52" s="115"/>
      <c r="QWD52" s="115"/>
      <c r="QWE52" s="115"/>
      <c r="QWF52" s="115"/>
      <c r="QWG52" s="115"/>
      <c r="QWH52" s="115"/>
      <c r="QWI52" s="115"/>
      <c r="QWJ52" s="115"/>
      <c r="QWK52" s="115"/>
      <c r="QWL52" s="115"/>
      <c r="QWM52" s="115"/>
      <c r="QWN52" s="115"/>
      <c r="QWO52" s="115"/>
      <c r="QWP52" s="115"/>
      <c r="QWQ52" s="115"/>
      <c r="QWR52" s="115"/>
      <c r="QWS52" s="115"/>
      <c r="QWT52" s="115"/>
      <c r="QWU52" s="115"/>
      <c r="QWV52" s="115"/>
      <c r="QWW52" s="115"/>
      <c r="QWX52" s="115"/>
      <c r="QWY52" s="115"/>
      <c r="QWZ52" s="115"/>
      <c r="QXA52" s="115"/>
      <c r="QXB52" s="115"/>
      <c r="QXC52" s="115"/>
      <c r="QXD52" s="115"/>
      <c r="QXE52" s="115"/>
      <c r="QXF52" s="115"/>
      <c r="QXG52" s="115"/>
      <c r="QXH52" s="115"/>
      <c r="QXI52" s="115"/>
      <c r="QXJ52" s="115"/>
      <c r="QXK52" s="115"/>
      <c r="QXL52" s="115"/>
      <c r="QXM52" s="115"/>
      <c r="QXN52" s="115"/>
      <c r="QXO52" s="115"/>
      <c r="QXP52" s="115"/>
      <c r="QXQ52" s="115"/>
      <c r="QXR52" s="115"/>
      <c r="QXS52" s="115"/>
      <c r="QXT52" s="115"/>
      <c r="QXU52" s="115"/>
      <c r="QXV52" s="115"/>
      <c r="QXW52" s="115"/>
      <c r="QXX52" s="115"/>
      <c r="QXY52" s="115"/>
      <c r="QXZ52" s="115"/>
      <c r="QYA52" s="115"/>
      <c r="QYB52" s="115"/>
      <c r="QYC52" s="115"/>
      <c r="QYD52" s="115"/>
      <c r="QYE52" s="115"/>
      <c r="QYF52" s="115"/>
      <c r="QYG52" s="115"/>
      <c r="QYH52" s="115"/>
      <c r="QYI52" s="115"/>
      <c r="QYJ52" s="115"/>
      <c r="QYK52" s="115"/>
      <c r="QYL52" s="115"/>
      <c r="QYM52" s="115"/>
      <c r="QYN52" s="115"/>
      <c r="QYO52" s="115"/>
      <c r="QYP52" s="115"/>
      <c r="QYQ52" s="115"/>
      <c r="QYR52" s="115"/>
      <c r="QYS52" s="115"/>
      <c r="QYT52" s="115"/>
      <c r="QYU52" s="115"/>
      <c r="QYV52" s="115"/>
      <c r="QYW52" s="115"/>
      <c r="QYX52" s="115"/>
      <c r="QYY52" s="115"/>
      <c r="QYZ52" s="115"/>
      <c r="QZA52" s="115"/>
      <c r="QZB52" s="115"/>
      <c r="QZC52" s="115"/>
      <c r="QZD52" s="115"/>
      <c r="QZE52" s="115"/>
      <c r="QZF52" s="115"/>
      <c r="QZG52" s="115"/>
      <c r="QZH52" s="115"/>
      <c r="QZI52" s="115"/>
      <c r="QZJ52" s="115"/>
      <c r="QZK52" s="115"/>
      <c r="QZL52" s="115"/>
      <c r="QZM52" s="115"/>
      <c r="QZN52" s="115"/>
      <c r="QZO52" s="115"/>
      <c r="QZP52" s="115"/>
      <c r="QZQ52" s="115"/>
      <c r="QZR52" s="115"/>
      <c r="QZS52" s="115"/>
      <c r="QZT52" s="115"/>
      <c r="QZU52" s="115"/>
      <c r="QZV52" s="115"/>
      <c r="QZW52" s="115"/>
      <c r="QZX52" s="115"/>
      <c r="QZY52" s="115"/>
      <c r="QZZ52" s="115"/>
      <c r="RAA52" s="115"/>
      <c r="RAB52" s="115"/>
      <c r="RAC52" s="115"/>
      <c r="RAD52" s="115"/>
      <c r="RAE52" s="115"/>
      <c r="RAF52" s="115"/>
      <c r="RAG52" s="115"/>
      <c r="RAH52" s="115"/>
      <c r="RAI52" s="115"/>
      <c r="RAJ52" s="115"/>
      <c r="RAK52" s="115"/>
      <c r="RAL52" s="115"/>
      <c r="RAM52" s="115"/>
      <c r="RAN52" s="115"/>
      <c r="RAO52" s="115"/>
      <c r="RAP52" s="115"/>
      <c r="RAQ52" s="115"/>
      <c r="RAR52" s="115"/>
      <c r="RAS52" s="115"/>
      <c r="RAT52" s="115"/>
      <c r="RAU52" s="115"/>
      <c r="RAV52" s="115"/>
      <c r="RAW52" s="115"/>
      <c r="RAX52" s="115"/>
      <c r="RAY52" s="115"/>
      <c r="RAZ52" s="115"/>
      <c r="RBA52" s="115"/>
      <c r="RBB52" s="115"/>
      <c r="RBC52" s="115"/>
      <c r="RBD52" s="115"/>
      <c r="RBE52" s="115"/>
      <c r="RBF52" s="115"/>
      <c r="RBG52" s="115"/>
      <c r="RBH52" s="115"/>
      <c r="RBI52" s="115"/>
      <c r="RBJ52" s="115"/>
      <c r="RBK52" s="115"/>
      <c r="RBL52" s="115"/>
      <c r="RBM52" s="115"/>
      <c r="RBN52" s="115"/>
      <c r="RBO52" s="115"/>
      <c r="RBP52" s="115"/>
      <c r="RBQ52" s="115"/>
      <c r="RBR52" s="115"/>
      <c r="RBS52" s="115"/>
      <c r="RBT52" s="115"/>
      <c r="RBU52" s="115"/>
      <c r="RBV52" s="115"/>
      <c r="RBW52" s="115"/>
      <c r="RBX52" s="115"/>
      <c r="RBY52" s="115"/>
      <c r="RBZ52" s="115"/>
      <c r="RCA52" s="115"/>
      <c r="RCB52" s="115"/>
      <c r="RCC52" s="115"/>
      <c r="RCD52" s="115"/>
      <c r="RCE52" s="115"/>
      <c r="RCF52" s="115"/>
      <c r="RCG52" s="115"/>
      <c r="RCH52" s="115"/>
      <c r="RCI52" s="115"/>
      <c r="RCJ52" s="115"/>
      <c r="RCK52" s="115"/>
      <c r="RCL52" s="115"/>
      <c r="RCM52" s="115"/>
      <c r="RCN52" s="115"/>
      <c r="RCO52" s="115"/>
      <c r="RCP52" s="115"/>
      <c r="RCQ52" s="115"/>
      <c r="RCR52" s="115"/>
      <c r="RCS52" s="115"/>
      <c r="RCT52" s="115"/>
      <c r="RCU52" s="115"/>
      <c r="RCV52" s="115"/>
      <c r="RCW52" s="115"/>
      <c r="RCX52" s="115"/>
      <c r="RCY52" s="115"/>
      <c r="RCZ52" s="115"/>
      <c r="RDA52" s="115"/>
      <c r="RDB52" s="115"/>
      <c r="RDC52" s="115"/>
      <c r="RDD52" s="115"/>
      <c r="RDE52" s="115"/>
      <c r="RDF52" s="115"/>
      <c r="RDG52" s="115"/>
      <c r="RDH52" s="115"/>
      <c r="RDI52" s="115"/>
      <c r="RDJ52" s="115"/>
      <c r="RDK52" s="115"/>
      <c r="RDL52" s="115"/>
      <c r="RDM52" s="115"/>
      <c r="RDN52" s="115"/>
      <c r="RDO52" s="115"/>
      <c r="RDP52" s="115"/>
      <c r="RDQ52" s="115"/>
      <c r="RDR52" s="115"/>
      <c r="RDS52" s="115"/>
      <c r="RDT52" s="115"/>
      <c r="RDU52" s="115"/>
      <c r="RDV52" s="115"/>
      <c r="RDW52" s="115"/>
      <c r="RDX52" s="115"/>
      <c r="RDY52" s="115"/>
      <c r="RDZ52" s="115"/>
      <c r="REA52" s="115"/>
      <c r="REB52" s="115"/>
      <c r="REC52" s="115"/>
      <c r="RED52" s="115"/>
      <c r="REE52" s="115"/>
      <c r="REF52" s="115"/>
      <c r="REG52" s="115"/>
      <c r="REH52" s="115"/>
      <c r="REI52" s="115"/>
      <c r="REJ52" s="115"/>
      <c r="REK52" s="115"/>
      <c r="REL52" s="115"/>
      <c r="REM52" s="115"/>
      <c r="REN52" s="115"/>
      <c r="REO52" s="115"/>
      <c r="REP52" s="115"/>
      <c r="REQ52" s="115"/>
      <c r="RER52" s="115"/>
      <c r="RES52" s="115"/>
      <c r="RET52" s="115"/>
      <c r="REU52" s="115"/>
      <c r="REV52" s="115"/>
      <c r="REW52" s="115"/>
      <c r="REX52" s="115"/>
      <c r="REY52" s="115"/>
      <c r="REZ52" s="115"/>
      <c r="RFA52" s="115"/>
      <c r="RFB52" s="115"/>
      <c r="RFC52" s="115"/>
      <c r="RFD52" s="115"/>
      <c r="RFE52" s="115"/>
      <c r="RFF52" s="115"/>
      <c r="RFG52" s="115"/>
      <c r="RFH52" s="115"/>
      <c r="RFI52" s="115"/>
      <c r="RFJ52" s="115"/>
      <c r="RFK52" s="115"/>
      <c r="RFL52" s="115"/>
      <c r="RFM52" s="115"/>
      <c r="RFN52" s="115"/>
      <c r="RFO52" s="115"/>
      <c r="RFP52" s="115"/>
      <c r="RFQ52" s="115"/>
      <c r="RFR52" s="115"/>
      <c r="RFS52" s="115"/>
      <c r="RFT52" s="115"/>
      <c r="RFU52" s="115"/>
      <c r="RFV52" s="115"/>
      <c r="RFW52" s="115"/>
      <c r="RFX52" s="115"/>
      <c r="RFY52" s="115"/>
      <c r="RFZ52" s="115"/>
      <c r="RGA52" s="115"/>
      <c r="RGB52" s="115"/>
      <c r="RGC52" s="115"/>
      <c r="RGD52" s="115"/>
      <c r="RGE52" s="115"/>
      <c r="RGF52" s="115"/>
      <c r="RGG52" s="115"/>
      <c r="RGH52" s="115"/>
      <c r="RGI52" s="115"/>
      <c r="RGJ52" s="115"/>
      <c r="RGK52" s="115"/>
      <c r="RGL52" s="115"/>
      <c r="RGM52" s="115"/>
      <c r="RGN52" s="115"/>
      <c r="RGO52" s="115"/>
      <c r="RGP52" s="115"/>
      <c r="RGQ52" s="115"/>
      <c r="RGR52" s="115"/>
      <c r="RGS52" s="115"/>
      <c r="RGT52" s="115"/>
      <c r="RGU52" s="115"/>
      <c r="RGV52" s="115"/>
      <c r="RGW52" s="115"/>
      <c r="RGX52" s="115"/>
      <c r="RGY52" s="115"/>
      <c r="RGZ52" s="115"/>
      <c r="RHA52" s="115"/>
      <c r="RHB52" s="115"/>
      <c r="RHC52" s="115"/>
      <c r="RHD52" s="115"/>
      <c r="RHE52" s="115"/>
      <c r="RHF52" s="115"/>
      <c r="RHG52" s="115"/>
      <c r="RHH52" s="115"/>
      <c r="RHI52" s="115"/>
      <c r="RHJ52" s="115"/>
      <c r="RHK52" s="115"/>
      <c r="RHL52" s="115"/>
      <c r="RHM52" s="115"/>
      <c r="RHN52" s="115"/>
      <c r="RHO52" s="115"/>
      <c r="RHP52" s="115"/>
      <c r="RHQ52" s="115"/>
      <c r="RHR52" s="115"/>
      <c r="RHS52" s="115"/>
      <c r="RHT52" s="115"/>
      <c r="RHU52" s="115"/>
      <c r="RHV52" s="115"/>
      <c r="RHW52" s="115"/>
      <c r="RHX52" s="115"/>
      <c r="RHY52" s="115"/>
      <c r="RHZ52" s="115"/>
      <c r="RIA52" s="115"/>
      <c r="RIB52" s="115"/>
      <c r="RIC52" s="115"/>
      <c r="RID52" s="115"/>
      <c r="RIE52" s="115"/>
      <c r="RIF52" s="115"/>
      <c r="RIG52" s="115"/>
      <c r="RIH52" s="115"/>
      <c r="RII52" s="115"/>
      <c r="RIJ52" s="115"/>
      <c r="RIK52" s="115"/>
      <c r="RIL52" s="115"/>
      <c r="RIM52" s="115"/>
      <c r="RIN52" s="115"/>
      <c r="RIO52" s="115"/>
      <c r="RIP52" s="115"/>
      <c r="RIQ52" s="115"/>
      <c r="RIR52" s="115"/>
      <c r="RIS52" s="115"/>
      <c r="RIT52" s="115"/>
      <c r="RIU52" s="115"/>
      <c r="RIV52" s="115"/>
      <c r="RIW52" s="115"/>
      <c r="RIX52" s="115"/>
      <c r="RIY52" s="115"/>
      <c r="RIZ52" s="115"/>
      <c r="RJA52" s="115"/>
      <c r="RJB52" s="115"/>
      <c r="RJC52" s="115"/>
      <c r="RJD52" s="115"/>
      <c r="RJE52" s="115"/>
      <c r="RJF52" s="115"/>
      <c r="RJG52" s="115"/>
      <c r="RJH52" s="115"/>
      <c r="RJI52" s="115"/>
      <c r="RJJ52" s="115"/>
      <c r="RJK52" s="115"/>
      <c r="RJL52" s="115"/>
      <c r="RJM52" s="115"/>
      <c r="RJN52" s="115"/>
      <c r="RJO52" s="115"/>
      <c r="RJP52" s="115"/>
      <c r="RJQ52" s="115"/>
      <c r="RJR52" s="115"/>
      <c r="RJS52" s="115"/>
      <c r="RJT52" s="115"/>
      <c r="RJU52" s="115"/>
      <c r="RJV52" s="115"/>
      <c r="RJW52" s="115"/>
      <c r="RJX52" s="115"/>
      <c r="RJY52" s="115"/>
      <c r="RJZ52" s="115"/>
      <c r="RKA52" s="115"/>
      <c r="RKB52" s="115"/>
      <c r="RKC52" s="115"/>
      <c r="RKD52" s="115"/>
      <c r="RKE52" s="115"/>
      <c r="RKF52" s="115"/>
      <c r="RKG52" s="115"/>
      <c r="RKH52" s="115"/>
      <c r="RKI52" s="115"/>
      <c r="RKJ52" s="115"/>
      <c r="RKK52" s="115"/>
      <c r="RKL52" s="115"/>
      <c r="RKM52" s="115"/>
      <c r="RKN52" s="115"/>
      <c r="RKO52" s="115"/>
      <c r="RKP52" s="115"/>
      <c r="RKQ52" s="115"/>
      <c r="RKR52" s="115"/>
      <c r="RKS52" s="115"/>
      <c r="RKT52" s="115"/>
      <c r="RKU52" s="115"/>
      <c r="RKV52" s="115"/>
      <c r="RKW52" s="115"/>
      <c r="RKX52" s="115"/>
      <c r="RKY52" s="115"/>
      <c r="RKZ52" s="115"/>
      <c r="RLA52" s="115"/>
      <c r="RLB52" s="115"/>
      <c r="RLC52" s="115"/>
      <c r="RLD52" s="115"/>
      <c r="RLE52" s="115"/>
      <c r="RLF52" s="115"/>
      <c r="RLG52" s="115"/>
      <c r="RLH52" s="115"/>
      <c r="RLI52" s="115"/>
      <c r="RLJ52" s="115"/>
      <c r="RLK52" s="115"/>
      <c r="RLL52" s="115"/>
      <c r="RLM52" s="115"/>
      <c r="RLN52" s="115"/>
      <c r="RLO52" s="115"/>
      <c r="RLP52" s="115"/>
      <c r="RLQ52" s="115"/>
      <c r="RLR52" s="115"/>
      <c r="RLS52" s="115"/>
      <c r="RLT52" s="115"/>
      <c r="RLU52" s="115"/>
      <c r="RLV52" s="115"/>
      <c r="RLW52" s="115"/>
      <c r="RLX52" s="115"/>
      <c r="RLY52" s="115"/>
      <c r="RLZ52" s="115"/>
      <c r="RMA52" s="115"/>
      <c r="RMB52" s="115"/>
      <c r="RMC52" s="115"/>
      <c r="RMD52" s="115"/>
      <c r="RME52" s="115"/>
      <c r="RMF52" s="115"/>
      <c r="RMG52" s="115"/>
      <c r="RMH52" s="115"/>
      <c r="RMI52" s="115"/>
      <c r="RMJ52" s="115"/>
      <c r="RMK52" s="115"/>
      <c r="RML52" s="115"/>
      <c r="RMM52" s="115"/>
      <c r="RMN52" s="115"/>
      <c r="RMO52" s="115"/>
      <c r="RMP52" s="115"/>
      <c r="RMQ52" s="115"/>
      <c r="RMR52" s="115"/>
      <c r="RMS52" s="115"/>
      <c r="RMT52" s="115"/>
      <c r="RMU52" s="115"/>
      <c r="RMV52" s="115"/>
      <c r="RMW52" s="115"/>
      <c r="RMX52" s="115"/>
      <c r="RMY52" s="115"/>
      <c r="RMZ52" s="115"/>
      <c r="RNA52" s="115"/>
      <c r="RNB52" s="115"/>
      <c r="RNC52" s="115"/>
      <c r="RND52" s="115"/>
      <c r="RNE52" s="115"/>
      <c r="RNF52" s="115"/>
      <c r="RNG52" s="115"/>
      <c r="RNH52" s="115"/>
      <c r="RNI52" s="115"/>
      <c r="RNJ52" s="115"/>
      <c r="RNK52" s="115"/>
      <c r="RNL52" s="115"/>
      <c r="RNM52" s="115"/>
      <c r="RNN52" s="115"/>
      <c r="RNO52" s="115"/>
      <c r="RNP52" s="115"/>
      <c r="RNQ52" s="115"/>
      <c r="RNR52" s="115"/>
      <c r="RNS52" s="115"/>
      <c r="RNT52" s="115"/>
      <c r="RNU52" s="115"/>
      <c r="RNV52" s="115"/>
      <c r="RNW52" s="115"/>
      <c r="RNX52" s="115"/>
      <c r="RNY52" s="115"/>
      <c r="RNZ52" s="115"/>
      <c r="ROA52" s="115"/>
      <c r="ROB52" s="115"/>
      <c r="ROC52" s="115"/>
      <c r="ROD52" s="115"/>
      <c r="ROE52" s="115"/>
      <c r="ROF52" s="115"/>
      <c r="ROG52" s="115"/>
      <c r="ROH52" s="115"/>
      <c r="ROI52" s="115"/>
      <c r="ROJ52" s="115"/>
      <c r="ROK52" s="115"/>
      <c r="ROL52" s="115"/>
      <c r="ROM52" s="115"/>
      <c r="RON52" s="115"/>
      <c r="ROO52" s="115"/>
      <c r="ROP52" s="115"/>
      <c r="ROQ52" s="115"/>
      <c r="ROR52" s="115"/>
      <c r="ROS52" s="115"/>
      <c r="ROT52" s="115"/>
      <c r="ROU52" s="115"/>
      <c r="ROV52" s="115"/>
      <c r="ROW52" s="115"/>
      <c r="ROX52" s="115"/>
      <c r="ROY52" s="115"/>
      <c r="ROZ52" s="115"/>
      <c r="RPA52" s="115"/>
      <c r="RPB52" s="115"/>
      <c r="RPC52" s="115"/>
      <c r="RPD52" s="115"/>
      <c r="RPE52" s="115"/>
      <c r="RPF52" s="115"/>
      <c r="RPG52" s="115"/>
      <c r="RPH52" s="115"/>
      <c r="RPI52" s="115"/>
      <c r="RPJ52" s="115"/>
      <c r="RPK52" s="115"/>
      <c r="RPL52" s="115"/>
      <c r="RPM52" s="115"/>
      <c r="RPN52" s="115"/>
      <c r="RPO52" s="115"/>
      <c r="RPP52" s="115"/>
      <c r="RPQ52" s="115"/>
      <c r="RPR52" s="115"/>
      <c r="RPS52" s="115"/>
      <c r="RPT52" s="115"/>
      <c r="RPU52" s="115"/>
      <c r="RPV52" s="115"/>
      <c r="RPW52" s="115"/>
      <c r="RPX52" s="115"/>
      <c r="RPY52" s="115"/>
      <c r="RPZ52" s="115"/>
      <c r="RQA52" s="115"/>
      <c r="RQB52" s="115"/>
      <c r="RQC52" s="115"/>
      <c r="RQD52" s="115"/>
      <c r="RQE52" s="115"/>
      <c r="RQF52" s="115"/>
      <c r="RQG52" s="115"/>
      <c r="RQH52" s="115"/>
      <c r="RQI52" s="115"/>
      <c r="RQJ52" s="115"/>
      <c r="RQK52" s="115"/>
      <c r="RQL52" s="115"/>
      <c r="RQM52" s="115"/>
      <c r="RQN52" s="115"/>
      <c r="RQO52" s="115"/>
      <c r="RQP52" s="115"/>
      <c r="RQQ52" s="115"/>
      <c r="RQR52" s="115"/>
      <c r="RQS52" s="115"/>
      <c r="RQT52" s="115"/>
      <c r="RQU52" s="115"/>
      <c r="RQV52" s="115"/>
      <c r="RQW52" s="115"/>
      <c r="RQX52" s="115"/>
      <c r="RQY52" s="115"/>
      <c r="RQZ52" s="115"/>
      <c r="RRA52" s="115"/>
      <c r="RRB52" s="115"/>
      <c r="RRC52" s="115"/>
      <c r="RRD52" s="115"/>
      <c r="RRE52" s="115"/>
      <c r="RRF52" s="115"/>
      <c r="RRG52" s="115"/>
      <c r="RRH52" s="115"/>
      <c r="RRI52" s="115"/>
      <c r="RRJ52" s="115"/>
      <c r="RRK52" s="115"/>
      <c r="RRL52" s="115"/>
      <c r="RRM52" s="115"/>
      <c r="RRN52" s="115"/>
      <c r="RRO52" s="115"/>
      <c r="RRP52" s="115"/>
      <c r="RRQ52" s="115"/>
      <c r="RRR52" s="115"/>
      <c r="RRS52" s="115"/>
      <c r="RRT52" s="115"/>
      <c r="RRU52" s="115"/>
      <c r="RRV52" s="115"/>
      <c r="RRW52" s="115"/>
      <c r="RRX52" s="115"/>
      <c r="RRY52" s="115"/>
      <c r="RRZ52" s="115"/>
      <c r="RSA52" s="115"/>
      <c r="RSB52" s="115"/>
      <c r="RSC52" s="115"/>
      <c r="RSD52" s="115"/>
      <c r="RSE52" s="115"/>
      <c r="RSF52" s="115"/>
      <c r="RSG52" s="115"/>
      <c r="RSH52" s="115"/>
      <c r="RSI52" s="115"/>
      <c r="RSJ52" s="115"/>
      <c r="RSK52" s="115"/>
      <c r="RSL52" s="115"/>
      <c r="RSM52" s="115"/>
      <c r="RSN52" s="115"/>
      <c r="RSO52" s="115"/>
      <c r="RSP52" s="115"/>
      <c r="RSQ52" s="115"/>
      <c r="RSR52" s="115"/>
      <c r="RSS52" s="115"/>
      <c r="RST52" s="115"/>
      <c r="RSU52" s="115"/>
      <c r="RSV52" s="115"/>
      <c r="RSW52" s="115"/>
      <c r="RSX52" s="115"/>
      <c r="RSY52" s="115"/>
      <c r="RSZ52" s="115"/>
      <c r="RTA52" s="115"/>
      <c r="RTB52" s="115"/>
      <c r="RTC52" s="115"/>
      <c r="RTD52" s="115"/>
      <c r="RTE52" s="115"/>
      <c r="RTF52" s="115"/>
      <c r="RTG52" s="115"/>
      <c r="RTH52" s="115"/>
      <c r="RTI52" s="115"/>
      <c r="RTJ52" s="115"/>
      <c r="RTK52" s="115"/>
      <c r="RTL52" s="115"/>
      <c r="RTM52" s="115"/>
      <c r="RTN52" s="115"/>
      <c r="RTO52" s="115"/>
      <c r="RTP52" s="115"/>
      <c r="RTQ52" s="115"/>
      <c r="RTR52" s="115"/>
      <c r="RTS52" s="115"/>
      <c r="RTT52" s="115"/>
      <c r="RTU52" s="115"/>
      <c r="RTV52" s="115"/>
      <c r="RTW52" s="115"/>
      <c r="RTX52" s="115"/>
      <c r="RTY52" s="115"/>
      <c r="RTZ52" s="115"/>
      <c r="RUA52" s="115"/>
      <c r="RUB52" s="115"/>
      <c r="RUC52" s="115"/>
      <c r="RUD52" s="115"/>
      <c r="RUE52" s="115"/>
      <c r="RUF52" s="115"/>
      <c r="RUG52" s="115"/>
      <c r="RUH52" s="115"/>
      <c r="RUI52" s="115"/>
      <c r="RUJ52" s="115"/>
      <c r="RUK52" s="115"/>
      <c r="RUL52" s="115"/>
      <c r="RUM52" s="115"/>
      <c r="RUN52" s="115"/>
      <c r="RUO52" s="115"/>
      <c r="RUP52" s="115"/>
      <c r="RUQ52" s="115"/>
      <c r="RUR52" s="115"/>
      <c r="RUS52" s="115"/>
      <c r="RUT52" s="115"/>
      <c r="RUU52" s="115"/>
      <c r="RUV52" s="115"/>
      <c r="RUW52" s="115"/>
      <c r="RUX52" s="115"/>
      <c r="RUY52" s="115"/>
      <c r="RUZ52" s="115"/>
      <c r="RVA52" s="115"/>
      <c r="RVB52" s="115"/>
      <c r="RVC52" s="115"/>
      <c r="RVD52" s="115"/>
      <c r="RVE52" s="115"/>
      <c r="RVF52" s="115"/>
      <c r="RVG52" s="115"/>
      <c r="RVH52" s="115"/>
      <c r="RVI52" s="115"/>
      <c r="RVJ52" s="115"/>
      <c r="RVK52" s="115"/>
      <c r="RVL52" s="115"/>
      <c r="RVM52" s="115"/>
      <c r="RVN52" s="115"/>
      <c r="RVO52" s="115"/>
      <c r="RVP52" s="115"/>
      <c r="RVQ52" s="115"/>
      <c r="RVR52" s="115"/>
      <c r="RVS52" s="115"/>
      <c r="RVT52" s="115"/>
      <c r="RVU52" s="115"/>
      <c r="RVV52" s="115"/>
      <c r="RVW52" s="115"/>
      <c r="RVX52" s="115"/>
      <c r="RVY52" s="115"/>
      <c r="RVZ52" s="115"/>
      <c r="RWA52" s="115"/>
      <c r="RWB52" s="115"/>
      <c r="RWC52" s="115"/>
      <c r="RWD52" s="115"/>
      <c r="RWE52" s="115"/>
      <c r="RWF52" s="115"/>
      <c r="RWG52" s="115"/>
      <c r="RWH52" s="115"/>
      <c r="RWI52" s="115"/>
      <c r="RWJ52" s="115"/>
      <c r="RWK52" s="115"/>
      <c r="RWL52" s="115"/>
      <c r="RWM52" s="115"/>
      <c r="RWN52" s="115"/>
      <c r="RWO52" s="115"/>
      <c r="RWP52" s="115"/>
      <c r="RWQ52" s="115"/>
      <c r="RWR52" s="115"/>
      <c r="RWS52" s="115"/>
      <c r="RWT52" s="115"/>
      <c r="RWU52" s="115"/>
      <c r="RWV52" s="115"/>
      <c r="RWW52" s="115"/>
      <c r="RWX52" s="115"/>
      <c r="RWY52" s="115"/>
      <c r="RWZ52" s="115"/>
      <c r="RXA52" s="115"/>
      <c r="RXB52" s="115"/>
      <c r="RXC52" s="115"/>
      <c r="RXD52" s="115"/>
      <c r="RXE52" s="115"/>
      <c r="RXF52" s="115"/>
      <c r="RXG52" s="115"/>
      <c r="RXH52" s="115"/>
      <c r="RXI52" s="115"/>
      <c r="RXJ52" s="115"/>
      <c r="RXK52" s="115"/>
      <c r="RXL52" s="115"/>
      <c r="RXM52" s="115"/>
      <c r="RXN52" s="115"/>
      <c r="RXO52" s="115"/>
      <c r="RXP52" s="115"/>
      <c r="RXQ52" s="115"/>
      <c r="RXR52" s="115"/>
      <c r="RXS52" s="115"/>
      <c r="RXT52" s="115"/>
      <c r="RXU52" s="115"/>
      <c r="RXV52" s="115"/>
      <c r="RXW52" s="115"/>
      <c r="RXX52" s="115"/>
      <c r="RXY52" s="115"/>
      <c r="RXZ52" s="115"/>
      <c r="RYA52" s="115"/>
      <c r="RYB52" s="115"/>
      <c r="RYC52" s="115"/>
      <c r="RYD52" s="115"/>
      <c r="RYE52" s="115"/>
      <c r="RYF52" s="115"/>
      <c r="RYG52" s="115"/>
      <c r="RYH52" s="115"/>
      <c r="RYI52" s="115"/>
      <c r="RYJ52" s="115"/>
      <c r="RYK52" s="115"/>
      <c r="RYL52" s="115"/>
      <c r="RYM52" s="115"/>
      <c r="RYN52" s="115"/>
      <c r="RYO52" s="115"/>
      <c r="RYP52" s="115"/>
      <c r="RYQ52" s="115"/>
      <c r="RYR52" s="115"/>
      <c r="RYS52" s="115"/>
      <c r="RYT52" s="115"/>
      <c r="RYU52" s="115"/>
      <c r="RYV52" s="115"/>
      <c r="RYW52" s="115"/>
      <c r="RYX52" s="115"/>
      <c r="RYY52" s="115"/>
      <c r="RYZ52" s="115"/>
      <c r="RZA52" s="115"/>
      <c r="RZB52" s="115"/>
      <c r="RZC52" s="115"/>
      <c r="RZD52" s="115"/>
      <c r="RZE52" s="115"/>
      <c r="RZF52" s="115"/>
      <c r="RZG52" s="115"/>
      <c r="RZH52" s="115"/>
      <c r="RZI52" s="115"/>
      <c r="RZJ52" s="115"/>
      <c r="RZK52" s="115"/>
      <c r="RZL52" s="115"/>
      <c r="RZM52" s="115"/>
      <c r="RZN52" s="115"/>
      <c r="RZO52" s="115"/>
      <c r="RZP52" s="115"/>
      <c r="RZQ52" s="115"/>
      <c r="RZR52" s="115"/>
      <c r="RZS52" s="115"/>
      <c r="RZT52" s="115"/>
      <c r="RZU52" s="115"/>
      <c r="RZV52" s="115"/>
      <c r="RZW52" s="115"/>
      <c r="RZX52" s="115"/>
      <c r="RZY52" s="115"/>
      <c r="RZZ52" s="115"/>
      <c r="SAA52" s="115"/>
      <c r="SAB52" s="115"/>
      <c r="SAC52" s="115"/>
      <c r="SAD52" s="115"/>
      <c r="SAE52" s="115"/>
      <c r="SAF52" s="115"/>
      <c r="SAG52" s="115"/>
      <c r="SAH52" s="115"/>
      <c r="SAI52" s="115"/>
      <c r="SAJ52" s="115"/>
      <c r="SAK52" s="115"/>
      <c r="SAL52" s="115"/>
      <c r="SAM52" s="115"/>
      <c r="SAN52" s="115"/>
      <c r="SAO52" s="115"/>
      <c r="SAP52" s="115"/>
      <c r="SAQ52" s="115"/>
      <c r="SAR52" s="115"/>
      <c r="SAS52" s="115"/>
      <c r="SAT52" s="115"/>
      <c r="SAU52" s="115"/>
      <c r="SAV52" s="115"/>
      <c r="SAW52" s="115"/>
      <c r="SAX52" s="115"/>
      <c r="SAY52" s="115"/>
      <c r="SAZ52" s="115"/>
      <c r="SBA52" s="115"/>
      <c r="SBB52" s="115"/>
      <c r="SBC52" s="115"/>
      <c r="SBD52" s="115"/>
      <c r="SBE52" s="115"/>
      <c r="SBF52" s="115"/>
      <c r="SBG52" s="115"/>
      <c r="SBH52" s="115"/>
      <c r="SBI52" s="115"/>
      <c r="SBJ52" s="115"/>
      <c r="SBK52" s="115"/>
      <c r="SBL52" s="115"/>
      <c r="SBM52" s="115"/>
      <c r="SBN52" s="115"/>
      <c r="SBO52" s="115"/>
      <c r="SBP52" s="115"/>
      <c r="SBQ52" s="115"/>
      <c r="SBR52" s="115"/>
      <c r="SBS52" s="115"/>
      <c r="SBT52" s="115"/>
      <c r="SBU52" s="115"/>
      <c r="SBV52" s="115"/>
      <c r="SBW52" s="115"/>
      <c r="SBX52" s="115"/>
      <c r="SBY52" s="115"/>
      <c r="SBZ52" s="115"/>
      <c r="SCA52" s="115"/>
      <c r="SCB52" s="115"/>
      <c r="SCC52" s="115"/>
      <c r="SCD52" s="115"/>
      <c r="SCE52" s="115"/>
      <c r="SCF52" s="115"/>
      <c r="SCG52" s="115"/>
      <c r="SCH52" s="115"/>
      <c r="SCI52" s="115"/>
      <c r="SCJ52" s="115"/>
      <c r="SCK52" s="115"/>
      <c r="SCL52" s="115"/>
      <c r="SCM52" s="115"/>
      <c r="SCN52" s="115"/>
      <c r="SCO52" s="115"/>
      <c r="SCP52" s="115"/>
      <c r="SCQ52" s="115"/>
      <c r="SCR52" s="115"/>
      <c r="SCS52" s="115"/>
      <c r="SCT52" s="115"/>
      <c r="SCU52" s="115"/>
      <c r="SCV52" s="115"/>
      <c r="SCW52" s="115"/>
      <c r="SCX52" s="115"/>
      <c r="SCY52" s="115"/>
      <c r="SCZ52" s="115"/>
      <c r="SDA52" s="115"/>
      <c r="SDB52" s="115"/>
      <c r="SDC52" s="115"/>
      <c r="SDD52" s="115"/>
      <c r="SDE52" s="115"/>
      <c r="SDF52" s="115"/>
      <c r="SDG52" s="115"/>
      <c r="SDH52" s="115"/>
      <c r="SDI52" s="115"/>
      <c r="SDJ52" s="115"/>
      <c r="SDK52" s="115"/>
      <c r="SDL52" s="115"/>
      <c r="SDM52" s="115"/>
      <c r="SDN52" s="115"/>
      <c r="SDO52" s="115"/>
      <c r="SDP52" s="115"/>
      <c r="SDQ52" s="115"/>
      <c r="SDR52" s="115"/>
      <c r="SDS52" s="115"/>
      <c r="SDT52" s="115"/>
      <c r="SDU52" s="115"/>
      <c r="SDV52" s="115"/>
      <c r="SDW52" s="115"/>
      <c r="SDX52" s="115"/>
      <c r="SDY52" s="115"/>
      <c r="SDZ52" s="115"/>
      <c r="SEA52" s="115"/>
      <c r="SEB52" s="115"/>
      <c r="SEC52" s="115"/>
      <c r="SED52" s="115"/>
      <c r="SEE52" s="115"/>
      <c r="SEF52" s="115"/>
      <c r="SEG52" s="115"/>
      <c r="SEH52" s="115"/>
      <c r="SEI52" s="115"/>
      <c r="SEJ52" s="115"/>
      <c r="SEK52" s="115"/>
      <c r="SEL52" s="115"/>
      <c r="SEM52" s="115"/>
      <c r="SEN52" s="115"/>
      <c r="SEO52" s="115"/>
      <c r="SEP52" s="115"/>
      <c r="SEQ52" s="115"/>
      <c r="SER52" s="115"/>
      <c r="SES52" s="115"/>
      <c r="SET52" s="115"/>
      <c r="SEU52" s="115"/>
      <c r="SEV52" s="115"/>
      <c r="SEW52" s="115"/>
      <c r="SEX52" s="115"/>
      <c r="SEY52" s="115"/>
      <c r="SEZ52" s="115"/>
      <c r="SFA52" s="115"/>
      <c r="SFB52" s="115"/>
      <c r="SFC52" s="115"/>
      <c r="SFD52" s="115"/>
      <c r="SFE52" s="115"/>
      <c r="SFF52" s="115"/>
      <c r="SFG52" s="115"/>
      <c r="SFH52" s="115"/>
      <c r="SFI52" s="115"/>
      <c r="SFJ52" s="115"/>
      <c r="SFK52" s="115"/>
      <c r="SFL52" s="115"/>
      <c r="SFM52" s="115"/>
      <c r="SFN52" s="115"/>
      <c r="SFO52" s="115"/>
      <c r="SFP52" s="115"/>
      <c r="SFQ52" s="115"/>
      <c r="SFR52" s="115"/>
      <c r="SFS52" s="115"/>
      <c r="SFT52" s="115"/>
      <c r="SFU52" s="115"/>
      <c r="SFV52" s="115"/>
      <c r="SFW52" s="115"/>
      <c r="SFX52" s="115"/>
      <c r="SFY52" s="115"/>
      <c r="SFZ52" s="115"/>
      <c r="SGA52" s="115"/>
      <c r="SGB52" s="115"/>
      <c r="SGC52" s="115"/>
      <c r="SGD52" s="115"/>
      <c r="SGE52" s="115"/>
      <c r="SGF52" s="115"/>
      <c r="SGG52" s="115"/>
      <c r="SGH52" s="115"/>
      <c r="SGI52" s="115"/>
      <c r="SGJ52" s="115"/>
      <c r="SGK52" s="115"/>
      <c r="SGL52" s="115"/>
      <c r="SGM52" s="115"/>
      <c r="SGN52" s="115"/>
      <c r="SGO52" s="115"/>
      <c r="SGP52" s="115"/>
      <c r="SGQ52" s="115"/>
      <c r="SGR52" s="115"/>
      <c r="SGS52" s="115"/>
      <c r="SGT52" s="115"/>
      <c r="SGU52" s="115"/>
      <c r="SGV52" s="115"/>
      <c r="SGW52" s="115"/>
      <c r="SGX52" s="115"/>
      <c r="SGY52" s="115"/>
      <c r="SGZ52" s="115"/>
      <c r="SHA52" s="115"/>
      <c r="SHB52" s="115"/>
      <c r="SHC52" s="115"/>
      <c r="SHD52" s="115"/>
      <c r="SHE52" s="115"/>
      <c r="SHF52" s="115"/>
      <c r="SHG52" s="115"/>
      <c r="SHH52" s="115"/>
      <c r="SHI52" s="115"/>
      <c r="SHJ52" s="115"/>
      <c r="SHK52" s="115"/>
      <c r="SHL52" s="115"/>
      <c r="SHM52" s="115"/>
      <c r="SHN52" s="115"/>
      <c r="SHO52" s="115"/>
      <c r="SHP52" s="115"/>
      <c r="SHQ52" s="115"/>
      <c r="SHR52" s="115"/>
      <c r="SHS52" s="115"/>
      <c r="SHT52" s="115"/>
      <c r="SHU52" s="115"/>
      <c r="SHV52" s="115"/>
      <c r="SHW52" s="115"/>
      <c r="SHX52" s="115"/>
      <c r="SHY52" s="115"/>
      <c r="SHZ52" s="115"/>
      <c r="SIA52" s="115"/>
      <c r="SIB52" s="115"/>
      <c r="SIC52" s="115"/>
      <c r="SID52" s="115"/>
      <c r="SIE52" s="115"/>
      <c r="SIF52" s="115"/>
      <c r="SIG52" s="115"/>
      <c r="SIH52" s="115"/>
      <c r="SII52" s="115"/>
      <c r="SIJ52" s="115"/>
      <c r="SIK52" s="115"/>
      <c r="SIL52" s="115"/>
      <c r="SIM52" s="115"/>
      <c r="SIN52" s="115"/>
      <c r="SIO52" s="115"/>
      <c r="SIP52" s="115"/>
      <c r="SIQ52" s="115"/>
      <c r="SIR52" s="115"/>
      <c r="SIS52" s="115"/>
      <c r="SIT52" s="115"/>
      <c r="SIU52" s="115"/>
      <c r="SIV52" s="115"/>
      <c r="SIW52" s="115"/>
      <c r="SIX52" s="115"/>
      <c r="SIY52" s="115"/>
      <c r="SIZ52" s="115"/>
      <c r="SJA52" s="115"/>
      <c r="SJB52" s="115"/>
      <c r="SJC52" s="115"/>
      <c r="SJD52" s="115"/>
      <c r="SJE52" s="115"/>
      <c r="SJF52" s="115"/>
      <c r="SJG52" s="115"/>
      <c r="SJH52" s="115"/>
      <c r="SJI52" s="115"/>
      <c r="SJJ52" s="115"/>
      <c r="SJK52" s="115"/>
      <c r="SJL52" s="115"/>
      <c r="SJM52" s="115"/>
      <c r="SJN52" s="115"/>
      <c r="SJO52" s="115"/>
      <c r="SJP52" s="115"/>
      <c r="SJQ52" s="115"/>
      <c r="SJR52" s="115"/>
      <c r="SJS52" s="115"/>
      <c r="SJT52" s="115"/>
      <c r="SJU52" s="115"/>
      <c r="SJV52" s="115"/>
      <c r="SJW52" s="115"/>
      <c r="SJX52" s="115"/>
      <c r="SJY52" s="115"/>
      <c r="SJZ52" s="115"/>
      <c r="SKA52" s="115"/>
      <c r="SKB52" s="115"/>
      <c r="SKC52" s="115"/>
      <c r="SKD52" s="115"/>
      <c r="SKE52" s="115"/>
      <c r="SKF52" s="115"/>
      <c r="SKG52" s="115"/>
      <c r="SKH52" s="115"/>
      <c r="SKI52" s="115"/>
      <c r="SKJ52" s="115"/>
      <c r="SKK52" s="115"/>
      <c r="SKL52" s="115"/>
      <c r="SKM52" s="115"/>
      <c r="SKN52" s="115"/>
      <c r="SKO52" s="115"/>
      <c r="SKP52" s="115"/>
      <c r="SKQ52" s="115"/>
      <c r="SKR52" s="115"/>
      <c r="SKS52" s="115"/>
      <c r="SKT52" s="115"/>
      <c r="SKU52" s="115"/>
      <c r="SKV52" s="115"/>
      <c r="SKW52" s="115"/>
      <c r="SKX52" s="115"/>
      <c r="SKY52" s="115"/>
      <c r="SKZ52" s="115"/>
      <c r="SLA52" s="115"/>
      <c r="SLB52" s="115"/>
      <c r="SLC52" s="115"/>
      <c r="SLD52" s="115"/>
      <c r="SLE52" s="115"/>
      <c r="SLF52" s="115"/>
      <c r="SLG52" s="115"/>
      <c r="SLH52" s="115"/>
      <c r="SLI52" s="115"/>
      <c r="SLJ52" s="115"/>
      <c r="SLK52" s="115"/>
      <c r="SLL52" s="115"/>
      <c r="SLM52" s="115"/>
      <c r="SLN52" s="115"/>
      <c r="SLO52" s="115"/>
      <c r="SLP52" s="115"/>
      <c r="SLQ52" s="115"/>
      <c r="SLR52" s="115"/>
      <c r="SLS52" s="115"/>
      <c r="SLT52" s="115"/>
      <c r="SLU52" s="115"/>
      <c r="SLV52" s="115"/>
      <c r="SLW52" s="115"/>
      <c r="SLX52" s="115"/>
      <c r="SLY52" s="115"/>
      <c r="SLZ52" s="115"/>
      <c r="SMA52" s="115"/>
      <c r="SMB52" s="115"/>
      <c r="SMC52" s="115"/>
      <c r="SMD52" s="115"/>
      <c r="SME52" s="115"/>
      <c r="SMF52" s="115"/>
      <c r="SMG52" s="115"/>
      <c r="SMH52" s="115"/>
      <c r="SMI52" s="115"/>
      <c r="SMJ52" s="115"/>
      <c r="SMK52" s="115"/>
      <c r="SML52" s="115"/>
      <c r="SMM52" s="115"/>
      <c r="SMN52" s="115"/>
      <c r="SMO52" s="115"/>
      <c r="SMP52" s="115"/>
      <c r="SMQ52" s="115"/>
      <c r="SMR52" s="115"/>
      <c r="SMS52" s="115"/>
      <c r="SMT52" s="115"/>
      <c r="SMU52" s="115"/>
      <c r="SMV52" s="115"/>
      <c r="SMW52" s="115"/>
      <c r="SMX52" s="115"/>
      <c r="SMY52" s="115"/>
      <c r="SMZ52" s="115"/>
      <c r="SNA52" s="115"/>
      <c r="SNB52" s="115"/>
      <c r="SNC52" s="115"/>
      <c r="SND52" s="115"/>
      <c r="SNE52" s="115"/>
      <c r="SNF52" s="115"/>
      <c r="SNG52" s="115"/>
      <c r="SNH52" s="115"/>
      <c r="SNI52" s="115"/>
      <c r="SNJ52" s="115"/>
      <c r="SNK52" s="115"/>
      <c r="SNL52" s="115"/>
      <c r="SNM52" s="115"/>
      <c r="SNN52" s="115"/>
      <c r="SNO52" s="115"/>
      <c r="SNP52" s="115"/>
      <c r="SNQ52" s="115"/>
      <c r="SNR52" s="115"/>
      <c r="SNS52" s="115"/>
      <c r="SNT52" s="115"/>
      <c r="SNU52" s="115"/>
      <c r="SNV52" s="115"/>
      <c r="SNW52" s="115"/>
      <c r="SNX52" s="115"/>
      <c r="SNY52" s="115"/>
      <c r="SNZ52" s="115"/>
      <c r="SOA52" s="115"/>
      <c r="SOB52" s="115"/>
      <c r="SOC52" s="115"/>
      <c r="SOD52" s="115"/>
      <c r="SOE52" s="115"/>
      <c r="SOF52" s="115"/>
      <c r="SOG52" s="115"/>
      <c r="SOH52" s="115"/>
      <c r="SOI52" s="115"/>
      <c r="SOJ52" s="115"/>
      <c r="SOK52" s="115"/>
      <c r="SOL52" s="115"/>
      <c r="SOM52" s="115"/>
      <c r="SON52" s="115"/>
      <c r="SOO52" s="115"/>
      <c r="SOP52" s="115"/>
      <c r="SOQ52" s="115"/>
      <c r="SOR52" s="115"/>
      <c r="SOS52" s="115"/>
      <c r="SOT52" s="115"/>
      <c r="SOU52" s="115"/>
      <c r="SOV52" s="115"/>
      <c r="SOW52" s="115"/>
      <c r="SOX52" s="115"/>
      <c r="SOY52" s="115"/>
      <c r="SOZ52" s="115"/>
      <c r="SPA52" s="115"/>
      <c r="SPB52" s="115"/>
      <c r="SPC52" s="115"/>
      <c r="SPD52" s="115"/>
      <c r="SPE52" s="115"/>
      <c r="SPF52" s="115"/>
      <c r="SPG52" s="115"/>
      <c r="SPH52" s="115"/>
      <c r="SPI52" s="115"/>
      <c r="SPJ52" s="115"/>
      <c r="SPK52" s="115"/>
      <c r="SPL52" s="115"/>
      <c r="SPM52" s="115"/>
      <c r="SPN52" s="115"/>
      <c r="SPO52" s="115"/>
      <c r="SPP52" s="115"/>
      <c r="SPQ52" s="115"/>
      <c r="SPR52" s="115"/>
      <c r="SPS52" s="115"/>
      <c r="SPT52" s="115"/>
      <c r="SPU52" s="115"/>
      <c r="SPV52" s="115"/>
      <c r="SPW52" s="115"/>
      <c r="SPX52" s="115"/>
      <c r="SPY52" s="115"/>
      <c r="SPZ52" s="115"/>
      <c r="SQA52" s="115"/>
      <c r="SQB52" s="115"/>
      <c r="SQC52" s="115"/>
      <c r="SQD52" s="115"/>
      <c r="SQE52" s="115"/>
      <c r="SQF52" s="115"/>
      <c r="SQG52" s="115"/>
      <c r="SQH52" s="115"/>
      <c r="SQI52" s="115"/>
      <c r="SQJ52" s="115"/>
      <c r="SQK52" s="115"/>
      <c r="SQL52" s="115"/>
      <c r="SQM52" s="115"/>
      <c r="SQN52" s="115"/>
      <c r="SQO52" s="115"/>
      <c r="SQP52" s="115"/>
      <c r="SQQ52" s="115"/>
      <c r="SQR52" s="115"/>
      <c r="SQS52" s="115"/>
      <c r="SQT52" s="115"/>
      <c r="SQU52" s="115"/>
      <c r="SQV52" s="115"/>
      <c r="SQW52" s="115"/>
      <c r="SQX52" s="115"/>
      <c r="SQY52" s="115"/>
      <c r="SQZ52" s="115"/>
      <c r="SRA52" s="115"/>
      <c r="SRB52" s="115"/>
      <c r="SRC52" s="115"/>
      <c r="SRD52" s="115"/>
      <c r="SRE52" s="115"/>
      <c r="SRF52" s="115"/>
      <c r="SRG52" s="115"/>
      <c r="SRH52" s="115"/>
      <c r="SRI52" s="115"/>
      <c r="SRJ52" s="115"/>
      <c r="SRK52" s="115"/>
      <c r="SRL52" s="115"/>
      <c r="SRM52" s="115"/>
      <c r="SRN52" s="115"/>
      <c r="SRO52" s="115"/>
      <c r="SRP52" s="115"/>
      <c r="SRQ52" s="115"/>
      <c r="SRR52" s="115"/>
      <c r="SRS52" s="115"/>
      <c r="SRT52" s="115"/>
      <c r="SRU52" s="115"/>
      <c r="SRV52" s="115"/>
      <c r="SRW52" s="115"/>
      <c r="SRX52" s="115"/>
      <c r="SRY52" s="115"/>
      <c r="SRZ52" s="115"/>
      <c r="SSA52" s="115"/>
      <c r="SSB52" s="115"/>
      <c r="SSC52" s="115"/>
      <c r="SSD52" s="115"/>
      <c r="SSE52" s="115"/>
      <c r="SSF52" s="115"/>
      <c r="SSG52" s="115"/>
      <c r="SSH52" s="115"/>
      <c r="SSI52" s="115"/>
      <c r="SSJ52" s="115"/>
      <c r="SSK52" s="115"/>
      <c r="SSL52" s="115"/>
      <c r="SSM52" s="115"/>
      <c r="SSN52" s="115"/>
      <c r="SSO52" s="115"/>
      <c r="SSP52" s="115"/>
      <c r="SSQ52" s="115"/>
      <c r="SSR52" s="115"/>
      <c r="SSS52" s="115"/>
      <c r="SST52" s="115"/>
      <c r="SSU52" s="115"/>
      <c r="SSV52" s="115"/>
      <c r="SSW52" s="115"/>
      <c r="SSX52" s="115"/>
      <c r="SSY52" s="115"/>
      <c r="SSZ52" s="115"/>
      <c r="STA52" s="115"/>
      <c r="STB52" s="115"/>
      <c r="STC52" s="115"/>
      <c r="STD52" s="115"/>
      <c r="STE52" s="115"/>
      <c r="STF52" s="115"/>
      <c r="STG52" s="115"/>
      <c r="STH52" s="115"/>
      <c r="STI52" s="115"/>
      <c r="STJ52" s="115"/>
      <c r="STK52" s="115"/>
      <c r="STL52" s="115"/>
      <c r="STM52" s="115"/>
      <c r="STN52" s="115"/>
      <c r="STO52" s="115"/>
      <c r="STP52" s="115"/>
      <c r="STQ52" s="115"/>
      <c r="STR52" s="115"/>
      <c r="STS52" s="115"/>
      <c r="STT52" s="115"/>
      <c r="STU52" s="115"/>
      <c r="STV52" s="115"/>
      <c r="STW52" s="115"/>
      <c r="STX52" s="115"/>
      <c r="STY52" s="115"/>
      <c r="STZ52" s="115"/>
      <c r="SUA52" s="115"/>
      <c r="SUB52" s="115"/>
      <c r="SUC52" s="115"/>
      <c r="SUD52" s="115"/>
      <c r="SUE52" s="115"/>
      <c r="SUF52" s="115"/>
      <c r="SUG52" s="115"/>
      <c r="SUH52" s="115"/>
      <c r="SUI52" s="115"/>
      <c r="SUJ52" s="115"/>
      <c r="SUK52" s="115"/>
      <c r="SUL52" s="115"/>
      <c r="SUM52" s="115"/>
      <c r="SUN52" s="115"/>
      <c r="SUO52" s="115"/>
      <c r="SUP52" s="115"/>
      <c r="SUQ52" s="115"/>
      <c r="SUR52" s="115"/>
      <c r="SUS52" s="115"/>
      <c r="SUT52" s="115"/>
      <c r="SUU52" s="115"/>
      <c r="SUV52" s="115"/>
      <c r="SUW52" s="115"/>
      <c r="SUX52" s="115"/>
      <c r="SUY52" s="115"/>
      <c r="SUZ52" s="115"/>
      <c r="SVA52" s="115"/>
      <c r="SVB52" s="115"/>
      <c r="SVC52" s="115"/>
      <c r="SVD52" s="115"/>
      <c r="SVE52" s="115"/>
      <c r="SVF52" s="115"/>
      <c r="SVG52" s="115"/>
      <c r="SVH52" s="115"/>
      <c r="SVI52" s="115"/>
      <c r="SVJ52" s="115"/>
      <c r="SVK52" s="115"/>
      <c r="SVL52" s="115"/>
      <c r="SVM52" s="115"/>
      <c r="SVN52" s="115"/>
      <c r="SVO52" s="115"/>
      <c r="SVP52" s="115"/>
      <c r="SVQ52" s="115"/>
      <c r="SVR52" s="115"/>
      <c r="SVS52" s="115"/>
      <c r="SVT52" s="115"/>
      <c r="SVU52" s="115"/>
      <c r="SVV52" s="115"/>
      <c r="SVW52" s="115"/>
      <c r="SVX52" s="115"/>
      <c r="SVY52" s="115"/>
      <c r="SVZ52" s="115"/>
      <c r="SWA52" s="115"/>
      <c r="SWB52" s="115"/>
      <c r="SWC52" s="115"/>
      <c r="SWD52" s="115"/>
      <c r="SWE52" s="115"/>
      <c r="SWF52" s="115"/>
      <c r="SWG52" s="115"/>
      <c r="SWH52" s="115"/>
      <c r="SWI52" s="115"/>
      <c r="SWJ52" s="115"/>
      <c r="SWK52" s="115"/>
      <c r="SWL52" s="115"/>
      <c r="SWM52" s="115"/>
      <c r="SWN52" s="115"/>
      <c r="SWO52" s="115"/>
      <c r="SWP52" s="115"/>
      <c r="SWQ52" s="115"/>
      <c r="SWR52" s="115"/>
      <c r="SWS52" s="115"/>
      <c r="SWT52" s="115"/>
      <c r="SWU52" s="115"/>
      <c r="SWV52" s="115"/>
      <c r="SWW52" s="115"/>
      <c r="SWX52" s="115"/>
      <c r="SWY52" s="115"/>
      <c r="SWZ52" s="115"/>
      <c r="SXA52" s="115"/>
      <c r="SXB52" s="115"/>
      <c r="SXC52" s="115"/>
      <c r="SXD52" s="115"/>
      <c r="SXE52" s="115"/>
      <c r="SXF52" s="115"/>
      <c r="SXG52" s="115"/>
      <c r="SXH52" s="115"/>
      <c r="SXI52" s="115"/>
      <c r="SXJ52" s="115"/>
      <c r="SXK52" s="115"/>
      <c r="SXL52" s="115"/>
      <c r="SXM52" s="115"/>
      <c r="SXN52" s="115"/>
      <c r="SXO52" s="115"/>
      <c r="SXP52" s="115"/>
      <c r="SXQ52" s="115"/>
      <c r="SXR52" s="115"/>
      <c r="SXS52" s="115"/>
      <c r="SXT52" s="115"/>
      <c r="SXU52" s="115"/>
      <c r="SXV52" s="115"/>
      <c r="SXW52" s="115"/>
      <c r="SXX52" s="115"/>
      <c r="SXY52" s="115"/>
      <c r="SXZ52" s="115"/>
      <c r="SYA52" s="115"/>
      <c r="SYB52" s="115"/>
      <c r="SYC52" s="115"/>
      <c r="SYD52" s="115"/>
      <c r="SYE52" s="115"/>
      <c r="SYF52" s="115"/>
      <c r="SYG52" s="115"/>
      <c r="SYH52" s="115"/>
      <c r="SYI52" s="115"/>
      <c r="SYJ52" s="115"/>
      <c r="SYK52" s="115"/>
      <c r="SYL52" s="115"/>
      <c r="SYM52" s="115"/>
      <c r="SYN52" s="115"/>
      <c r="SYO52" s="115"/>
      <c r="SYP52" s="115"/>
      <c r="SYQ52" s="115"/>
      <c r="SYR52" s="115"/>
      <c r="SYS52" s="115"/>
      <c r="SYT52" s="115"/>
      <c r="SYU52" s="115"/>
      <c r="SYV52" s="115"/>
      <c r="SYW52" s="115"/>
      <c r="SYX52" s="115"/>
      <c r="SYY52" s="115"/>
      <c r="SYZ52" s="115"/>
      <c r="SZA52" s="115"/>
      <c r="SZB52" s="115"/>
      <c r="SZC52" s="115"/>
      <c r="SZD52" s="115"/>
      <c r="SZE52" s="115"/>
      <c r="SZF52" s="115"/>
      <c r="SZG52" s="115"/>
      <c r="SZH52" s="115"/>
      <c r="SZI52" s="115"/>
      <c r="SZJ52" s="115"/>
      <c r="SZK52" s="115"/>
      <c r="SZL52" s="115"/>
      <c r="SZM52" s="115"/>
      <c r="SZN52" s="115"/>
      <c r="SZO52" s="115"/>
      <c r="SZP52" s="115"/>
      <c r="SZQ52" s="115"/>
      <c r="SZR52" s="115"/>
      <c r="SZS52" s="115"/>
      <c r="SZT52" s="115"/>
      <c r="SZU52" s="115"/>
      <c r="SZV52" s="115"/>
      <c r="SZW52" s="115"/>
      <c r="SZX52" s="115"/>
      <c r="SZY52" s="115"/>
      <c r="SZZ52" s="115"/>
      <c r="TAA52" s="115"/>
      <c r="TAB52" s="115"/>
      <c r="TAC52" s="115"/>
      <c r="TAD52" s="115"/>
      <c r="TAE52" s="115"/>
      <c r="TAF52" s="115"/>
      <c r="TAG52" s="115"/>
      <c r="TAH52" s="115"/>
      <c r="TAI52" s="115"/>
      <c r="TAJ52" s="115"/>
      <c r="TAK52" s="115"/>
      <c r="TAL52" s="115"/>
      <c r="TAM52" s="115"/>
      <c r="TAN52" s="115"/>
      <c r="TAO52" s="115"/>
      <c r="TAP52" s="115"/>
      <c r="TAQ52" s="115"/>
      <c r="TAR52" s="115"/>
      <c r="TAS52" s="115"/>
      <c r="TAT52" s="115"/>
      <c r="TAU52" s="115"/>
      <c r="TAV52" s="115"/>
      <c r="TAW52" s="115"/>
      <c r="TAX52" s="115"/>
      <c r="TAY52" s="115"/>
      <c r="TAZ52" s="115"/>
      <c r="TBA52" s="115"/>
      <c r="TBB52" s="115"/>
      <c r="TBC52" s="115"/>
      <c r="TBD52" s="115"/>
      <c r="TBE52" s="115"/>
      <c r="TBF52" s="115"/>
      <c r="TBG52" s="115"/>
      <c r="TBH52" s="115"/>
      <c r="TBI52" s="115"/>
      <c r="TBJ52" s="115"/>
      <c r="TBK52" s="115"/>
      <c r="TBL52" s="115"/>
      <c r="TBM52" s="115"/>
      <c r="TBN52" s="115"/>
      <c r="TBO52" s="115"/>
      <c r="TBP52" s="115"/>
      <c r="TBQ52" s="115"/>
      <c r="TBR52" s="115"/>
      <c r="TBS52" s="115"/>
      <c r="TBT52" s="115"/>
      <c r="TBU52" s="115"/>
      <c r="TBV52" s="115"/>
      <c r="TBW52" s="115"/>
      <c r="TBX52" s="115"/>
      <c r="TBY52" s="115"/>
      <c r="TBZ52" s="115"/>
      <c r="TCA52" s="115"/>
      <c r="TCB52" s="115"/>
      <c r="TCC52" s="115"/>
      <c r="TCD52" s="115"/>
      <c r="TCE52" s="115"/>
      <c r="TCF52" s="115"/>
      <c r="TCG52" s="115"/>
      <c r="TCH52" s="115"/>
      <c r="TCI52" s="115"/>
      <c r="TCJ52" s="115"/>
      <c r="TCK52" s="115"/>
      <c r="TCL52" s="115"/>
      <c r="TCM52" s="115"/>
      <c r="TCN52" s="115"/>
      <c r="TCO52" s="115"/>
      <c r="TCP52" s="115"/>
      <c r="TCQ52" s="115"/>
      <c r="TCR52" s="115"/>
      <c r="TCS52" s="115"/>
      <c r="TCT52" s="115"/>
      <c r="TCU52" s="115"/>
      <c r="TCV52" s="115"/>
      <c r="TCW52" s="115"/>
      <c r="TCX52" s="115"/>
      <c r="TCY52" s="115"/>
      <c r="TCZ52" s="115"/>
      <c r="TDA52" s="115"/>
      <c r="TDB52" s="115"/>
      <c r="TDC52" s="115"/>
      <c r="TDD52" s="115"/>
      <c r="TDE52" s="115"/>
      <c r="TDF52" s="115"/>
      <c r="TDG52" s="115"/>
      <c r="TDH52" s="115"/>
      <c r="TDI52" s="115"/>
      <c r="TDJ52" s="115"/>
      <c r="TDK52" s="115"/>
      <c r="TDL52" s="115"/>
      <c r="TDM52" s="115"/>
      <c r="TDN52" s="115"/>
      <c r="TDO52" s="115"/>
      <c r="TDP52" s="115"/>
      <c r="TDQ52" s="115"/>
      <c r="TDR52" s="115"/>
      <c r="TDS52" s="115"/>
      <c r="TDT52" s="115"/>
      <c r="TDU52" s="115"/>
      <c r="TDV52" s="115"/>
      <c r="TDW52" s="115"/>
      <c r="TDX52" s="115"/>
      <c r="TDY52" s="115"/>
      <c r="TDZ52" s="115"/>
      <c r="TEA52" s="115"/>
      <c r="TEB52" s="115"/>
      <c r="TEC52" s="115"/>
      <c r="TED52" s="115"/>
      <c r="TEE52" s="115"/>
      <c r="TEF52" s="115"/>
      <c r="TEG52" s="115"/>
      <c r="TEH52" s="115"/>
      <c r="TEI52" s="115"/>
      <c r="TEJ52" s="115"/>
      <c r="TEK52" s="115"/>
      <c r="TEL52" s="115"/>
      <c r="TEM52" s="115"/>
      <c r="TEN52" s="115"/>
      <c r="TEO52" s="115"/>
      <c r="TEP52" s="115"/>
      <c r="TEQ52" s="115"/>
      <c r="TER52" s="115"/>
      <c r="TES52" s="115"/>
      <c r="TET52" s="115"/>
      <c r="TEU52" s="115"/>
      <c r="TEV52" s="115"/>
      <c r="TEW52" s="115"/>
      <c r="TEX52" s="115"/>
      <c r="TEY52" s="115"/>
      <c r="TEZ52" s="115"/>
      <c r="TFA52" s="115"/>
      <c r="TFB52" s="115"/>
      <c r="TFC52" s="115"/>
      <c r="TFD52" s="115"/>
      <c r="TFE52" s="115"/>
      <c r="TFF52" s="115"/>
      <c r="TFG52" s="115"/>
      <c r="TFH52" s="115"/>
      <c r="TFI52" s="115"/>
      <c r="TFJ52" s="115"/>
      <c r="TFK52" s="115"/>
      <c r="TFL52" s="115"/>
      <c r="TFM52" s="115"/>
      <c r="TFN52" s="115"/>
      <c r="TFO52" s="115"/>
      <c r="TFP52" s="115"/>
      <c r="TFQ52" s="115"/>
      <c r="TFR52" s="115"/>
      <c r="TFS52" s="115"/>
      <c r="TFT52" s="115"/>
      <c r="TFU52" s="115"/>
      <c r="TFV52" s="115"/>
      <c r="TFW52" s="115"/>
      <c r="TFX52" s="115"/>
      <c r="TFY52" s="115"/>
      <c r="TFZ52" s="115"/>
      <c r="TGA52" s="115"/>
      <c r="TGB52" s="115"/>
      <c r="TGC52" s="115"/>
      <c r="TGD52" s="115"/>
      <c r="TGE52" s="115"/>
      <c r="TGF52" s="115"/>
      <c r="TGG52" s="115"/>
      <c r="TGH52" s="115"/>
      <c r="TGI52" s="115"/>
      <c r="TGJ52" s="115"/>
      <c r="TGK52" s="115"/>
      <c r="TGL52" s="115"/>
      <c r="TGM52" s="115"/>
      <c r="TGN52" s="115"/>
      <c r="TGO52" s="115"/>
      <c r="TGP52" s="115"/>
      <c r="TGQ52" s="115"/>
      <c r="TGR52" s="115"/>
      <c r="TGS52" s="115"/>
      <c r="TGT52" s="115"/>
      <c r="TGU52" s="115"/>
      <c r="TGV52" s="115"/>
      <c r="TGW52" s="115"/>
      <c r="TGX52" s="115"/>
      <c r="TGY52" s="115"/>
      <c r="TGZ52" s="115"/>
      <c r="THA52" s="115"/>
      <c r="THB52" s="115"/>
      <c r="THC52" s="115"/>
      <c r="THD52" s="115"/>
      <c r="THE52" s="115"/>
      <c r="THF52" s="115"/>
      <c r="THG52" s="115"/>
      <c r="THH52" s="115"/>
      <c r="THI52" s="115"/>
      <c r="THJ52" s="115"/>
      <c r="THK52" s="115"/>
      <c r="THL52" s="115"/>
      <c r="THM52" s="115"/>
      <c r="THN52" s="115"/>
      <c r="THO52" s="115"/>
      <c r="THP52" s="115"/>
      <c r="THQ52" s="115"/>
      <c r="THR52" s="115"/>
      <c r="THS52" s="115"/>
      <c r="THT52" s="115"/>
      <c r="THU52" s="115"/>
      <c r="THV52" s="115"/>
      <c r="THW52" s="115"/>
      <c r="THX52" s="115"/>
      <c r="THY52" s="115"/>
      <c r="THZ52" s="115"/>
      <c r="TIA52" s="115"/>
      <c r="TIB52" s="115"/>
      <c r="TIC52" s="115"/>
      <c r="TID52" s="115"/>
      <c r="TIE52" s="115"/>
      <c r="TIF52" s="115"/>
      <c r="TIG52" s="115"/>
      <c r="TIH52" s="115"/>
      <c r="TII52" s="115"/>
      <c r="TIJ52" s="115"/>
      <c r="TIK52" s="115"/>
      <c r="TIL52" s="115"/>
      <c r="TIM52" s="115"/>
      <c r="TIN52" s="115"/>
      <c r="TIO52" s="115"/>
      <c r="TIP52" s="115"/>
      <c r="TIQ52" s="115"/>
      <c r="TIR52" s="115"/>
      <c r="TIS52" s="115"/>
      <c r="TIT52" s="115"/>
      <c r="TIU52" s="115"/>
      <c r="TIV52" s="115"/>
      <c r="TIW52" s="115"/>
      <c r="TIX52" s="115"/>
      <c r="TIY52" s="115"/>
      <c r="TIZ52" s="115"/>
      <c r="TJA52" s="115"/>
      <c r="TJB52" s="115"/>
      <c r="TJC52" s="115"/>
      <c r="TJD52" s="115"/>
      <c r="TJE52" s="115"/>
      <c r="TJF52" s="115"/>
      <c r="TJG52" s="115"/>
      <c r="TJH52" s="115"/>
      <c r="TJI52" s="115"/>
      <c r="TJJ52" s="115"/>
      <c r="TJK52" s="115"/>
      <c r="TJL52" s="115"/>
      <c r="TJM52" s="115"/>
      <c r="TJN52" s="115"/>
      <c r="TJO52" s="115"/>
      <c r="TJP52" s="115"/>
      <c r="TJQ52" s="115"/>
      <c r="TJR52" s="115"/>
      <c r="TJS52" s="115"/>
      <c r="TJT52" s="115"/>
      <c r="TJU52" s="115"/>
      <c r="TJV52" s="115"/>
      <c r="TJW52" s="115"/>
      <c r="TJX52" s="115"/>
      <c r="TJY52" s="115"/>
      <c r="TJZ52" s="115"/>
      <c r="TKA52" s="115"/>
      <c r="TKB52" s="115"/>
      <c r="TKC52" s="115"/>
      <c r="TKD52" s="115"/>
      <c r="TKE52" s="115"/>
      <c r="TKF52" s="115"/>
      <c r="TKG52" s="115"/>
      <c r="TKH52" s="115"/>
      <c r="TKI52" s="115"/>
      <c r="TKJ52" s="115"/>
      <c r="TKK52" s="115"/>
      <c r="TKL52" s="115"/>
      <c r="TKM52" s="115"/>
      <c r="TKN52" s="115"/>
      <c r="TKO52" s="115"/>
      <c r="TKP52" s="115"/>
      <c r="TKQ52" s="115"/>
      <c r="TKR52" s="115"/>
      <c r="TKS52" s="115"/>
      <c r="TKT52" s="115"/>
      <c r="TKU52" s="115"/>
      <c r="TKV52" s="115"/>
      <c r="TKW52" s="115"/>
      <c r="TKX52" s="115"/>
      <c r="TKY52" s="115"/>
      <c r="TKZ52" s="115"/>
      <c r="TLA52" s="115"/>
      <c r="TLB52" s="115"/>
      <c r="TLC52" s="115"/>
      <c r="TLD52" s="115"/>
      <c r="TLE52" s="115"/>
      <c r="TLF52" s="115"/>
      <c r="TLG52" s="115"/>
      <c r="TLH52" s="115"/>
      <c r="TLI52" s="115"/>
      <c r="TLJ52" s="115"/>
      <c r="TLK52" s="115"/>
      <c r="TLL52" s="115"/>
      <c r="TLM52" s="115"/>
      <c r="TLN52" s="115"/>
      <c r="TLO52" s="115"/>
      <c r="TLP52" s="115"/>
      <c r="TLQ52" s="115"/>
      <c r="TLR52" s="115"/>
      <c r="TLS52" s="115"/>
      <c r="TLT52" s="115"/>
      <c r="TLU52" s="115"/>
      <c r="TLV52" s="115"/>
      <c r="TLW52" s="115"/>
      <c r="TLX52" s="115"/>
      <c r="TLY52" s="115"/>
      <c r="TLZ52" s="115"/>
      <c r="TMA52" s="115"/>
      <c r="TMB52" s="115"/>
      <c r="TMC52" s="115"/>
      <c r="TMD52" s="115"/>
      <c r="TME52" s="115"/>
      <c r="TMF52" s="115"/>
      <c r="TMG52" s="115"/>
      <c r="TMH52" s="115"/>
      <c r="TMI52" s="115"/>
      <c r="TMJ52" s="115"/>
      <c r="TMK52" s="115"/>
      <c r="TML52" s="115"/>
      <c r="TMM52" s="115"/>
      <c r="TMN52" s="115"/>
      <c r="TMO52" s="115"/>
      <c r="TMP52" s="115"/>
      <c r="TMQ52" s="115"/>
      <c r="TMR52" s="115"/>
      <c r="TMS52" s="115"/>
      <c r="TMT52" s="115"/>
      <c r="TMU52" s="115"/>
      <c r="TMV52" s="115"/>
      <c r="TMW52" s="115"/>
      <c r="TMX52" s="115"/>
      <c r="TMY52" s="115"/>
      <c r="TMZ52" s="115"/>
      <c r="TNA52" s="115"/>
      <c r="TNB52" s="115"/>
      <c r="TNC52" s="115"/>
      <c r="TND52" s="115"/>
      <c r="TNE52" s="115"/>
      <c r="TNF52" s="115"/>
      <c r="TNG52" s="115"/>
      <c r="TNH52" s="115"/>
      <c r="TNI52" s="115"/>
      <c r="TNJ52" s="115"/>
      <c r="TNK52" s="115"/>
      <c r="TNL52" s="115"/>
      <c r="TNM52" s="115"/>
      <c r="TNN52" s="115"/>
      <c r="TNO52" s="115"/>
      <c r="TNP52" s="115"/>
      <c r="TNQ52" s="115"/>
      <c r="TNR52" s="115"/>
      <c r="TNS52" s="115"/>
      <c r="TNT52" s="115"/>
      <c r="TNU52" s="115"/>
      <c r="TNV52" s="115"/>
      <c r="TNW52" s="115"/>
      <c r="TNX52" s="115"/>
      <c r="TNY52" s="115"/>
      <c r="TNZ52" s="115"/>
      <c r="TOA52" s="115"/>
      <c r="TOB52" s="115"/>
      <c r="TOC52" s="115"/>
      <c r="TOD52" s="115"/>
      <c r="TOE52" s="115"/>
      <c r="TOF52" s="115"/>
      <c r="TOG52" s="115"/>
      <c r="TOH52" s="115"/>
      <c r="TOI52" s="115"/>
      <c r="TOJ52" s="115"/>
      <c r="TOK52" s="115"/>
      <c r="TOL52" s="115"/>
      <c r="TOM52" s="115"/>
      <c r="TON52" s="115"/>
      <c r="TOO52" s="115"/>
      <c r="TOP52" s="115"/>
      <c r="TOQ52" s="115"/>
      <c r="TOR52" s="115"/>
      <c r="TOS52" s="115"/>
      <c r="TOT52" s="115"/>
      <c r="TOU52" s="115"/>
      <c r="TOV52" s="115"/>
      <c r="TOW52" s="115"/>
      <c r="TOX52" s="115"/>
      <c r="TOY52" s="115"/>
      <c r="TOZ52" s="115"/>
      <c r="TPA52" s="115"/>
      <c r="TPB52" s="115"/>
      <c r="TPC52" s="115"/>
      <c r="TPD52" s="115"/>
      <c r="TPE52" s="115"/>
      <c r="TPF52" s="115"/>
      <c r="TPG52" s="115"/>
      <c r="TPH52" s="115"/>
      <c r="TPI52" s="115"/>
      <c r="TPJ52" s="115"/>
      <c r="TPK52" s="115"/>
      <c r="TPL52" s="115"/>
      <c r="TPM52" s="115"/>
      <c r="TPN52" s="115"/>
      <c r="TPO52" s="115"/>
      <c r="TPP52" s="115"/>
      <c r="TPQ52" s="115"/>
      <c r="TPR52" s="115"/>
      <c r="TPS52" s="115"/>
      <c r="TPT52" s="115"/>
      <c r="TPU52" s="115"/>
      <c r="TPV52" s="115"/>
      <c r="TPW52" s="115"/>
      <c r="TPX52" s="115"/>
      <c r="TPY52" s="115"/>
      <c r="TPZ52" s="115"/>
      <c r="TQA52" s="115"/>
      <c r="TQB52" s="115"/>
      <c r="TQC52" s="115"/>
      <c r="TQD52" s="115"/>
      <c r="TQE52" s="115"/>
      <c r="TQF52" s="115"/>
      <c r="TQG52" s="115"/>
      <c r="TQH52" s="115"/>
      <c r="TQI52" s="115"/>
      <c r="TQJ52" s="115"/>
      <c r="TQK52" s="115"/>
      <c r="TQL52" s="115"/>
      <c r="TQM52" s="115"/>
      <c r="TQN52" s="115"/>
      <c r="TQO52" s="115"/>
      <c r="TQP52" s="115"/>
      <c r="TQQ52" s="115"/>
      <c r="TQR52" s="115"/>
      <c r="TQS52" s="115"/>
      <c r="TQT52" s="115"/>
      <c r="TQU52" s="115"/>
      <c r="TQV52" s="115"/>
      <c r="TQW52" s="115"/>
      <c r="TQX52" s="115"/>
      <c r="TQY52" s="115"/>
      <c r="TQZ52" s="115"/>
      <c r="TRA52" s="115"/>
      <c r="TRB52" s="115"/>
      <c r="TRC52" s="115"/>
      <c r="TRD52" s="115"/>
      <c r="TRE52" s="115"/>
      <c r="TRF52" s="115"/>
      <c r="TRG52" s="115"/>
      <c r="TRH52" s="115"/>
      <c r="TRI52" s="115"/>
      <c r="TRJ52" s="115"/>
      <c r="TRK52" s="115"/>
      <c r="TRL52" s="115"/>
      <c r="TRM52" s="115"/>
      <c r="TRN52" s="115"/>
      <c r="TRO52" s="115"/>
      <c r="TRP52" s="115"/>
      <c r="TRQ52" s="115"/>
      <c r="TRR52" s="115"/>
      <c r="TRS52" s="115"/>
      <c r="TRT52" s="115"/>
      <c r="TRU52" s="115"/>
      <c r="TRV52" s="115"/>
      <c r="TRW52" s="115"/>
      <c r="TRX52" s="115"/>
      <c r="TRY52" s="115"/>
      <c r="TRZ52" s="115"/>
      <c r="TSA52" s="115"/>
      <c r="TSB52" s="115"/>
      <c r="TSC52" s="115"/>
      <c r="TSD52" s="115"/>
      <c r="TSE52" s="115"/>
      <c r="TSF52" s="115"/>
      <c r="TSG52" s="115"/>
      <c r="TSH52" s="115"/>
      <c r="TSI52" s="115"/>
      <c r="TSJ52" s="115"/>
      <c r="TSK52" s="115"/>
      <c r="TSL52" s="115"/>
      <c r="TSM52" s="115"/>
      <c r="TSN52" s="115"/>
      <c r="TSO52" s="115"/>
      <c r="TSP52" s="115"/>
      <c r="TSQ52" s="115"/>
      <c r="TSR52" s="115"/>
      <c r="TSS52" s="115"/>
      <c r="TST52" s="115"/>
      <c r="TSU52" s="115"/>
      <c r="TSV52" s="115"/>
      <c r="TSW52" s="115"/>
      <c r="TSX52" s="115"/>
      <c r="TSY52" s="115"/>
      <c r="TSZ52" s="115"/>
      <c r="TTA52" s="115"/>
      <c r="TTB52" s="115"/>
      <c r="TTC52" s="115"/>
      <c r="TTD52" s="115"/>
      <c r="TTE52" s="115"/>
      <c r="TTF52" s="115"/>
      <c r="TTG52" s="115"/>
      <c r="TTH52" s="115"/>
      <c r="TTI52" s="115"/>
      <c r="TTJ52" s="115"/>
      <c r="TTK52" s="115"/>
      <c r="TTL52" s="115"/>
      <c r="TTM52" s="115"/>
      <c r="TTN52" s="115"/>
      <c r="TTO52" s="115"/>
      <c r="TTP52" s="115"/>
      <c r="TTQ52" s="115"/>
      <c r="TTR52" s="115"/>
      <c r="TTS52" s="115"/>
      <c r="TTT52" s="115"/>
      <c r="TTU52" s="115"/>
      <c r="TTV52" s="115"/>
      <c r="TTW52" s="115"/>
      <c r="TTX52" s="115"/>
      <c r="TTY52" s="115"/>
      <c r="TTZ52" s="115"/>
      <c r="TUA52" s="115"/>
      <c r="TUB52" s="115"/>
      <c r="TUC52" s="115"/>
      <c r="TUD52" s="115"/>
      <c r="TUE52" s="115"/>
      <c r="TUF52" s="115"/>
      <c r="TUG52" s="115"/>
      <c r="TUH52" s="115"/>
      <c r="TUI52" s="115"/>
      <c r="TUJ52" s="115"/>
      <c r="TUK52" s="115"/>
      <c r="TUL52" s="115"/>
      <c r="TUM52" s="115"/>
      <c r="TUN52" s="115"/>
      <c r="TUO52" s="115"/>
      <c r="TUP52" s="115"/>
      <c r="TUQ52" s="115"/>
      <c r="TUR52" s="115"/>
      <c r="TUS52" s="115"/>
      <c r="TUT52" s="115"/>
      <c r="TUU52" s="115"/>
      <c r="TUV52" s="115"/>
      <c r="TUW52" s="115"/>
      <c r="TUX52" s="115"/>
      <c r="TUY52" s="115"/>
      <c r="TUZ52" s="115"/>
      <c r="TVA52" s="115"/>
      <c r="TVB52" s="115"/>
      <c r="TVC52" s="115"/>
      <c r="TVD52" s="115"/>
      <c r="TVE52" s="115"/>
      <c r="TVF52" s="115"/>
      <c r="TVG52" s="115"/>
      <c r="TVH52" s="115"/>
      <c r="TVI52" s="115"/>
      <c r="TVJ52" s="115"/>
      <c r="TVK52" s="115"/>
      <c r="TVL52" s="115"/>
      <c r="TVM52" s="115"/>
      <c r="TVN52" s="115"/>
      <c r="TVO52" s="115"/>
      <c r="TVP52" s="115"/>
      <c r="TVQ52" s="115"/>
      <c r="TVR52" s="115"/>
      <c r="TVS52" s="115"/>
      <c r="TVT52" s="115"/>
      <c r="TVU52" s="115"/>
      <c r="TVV52" s="115"/>
      <c r="TVW52" s="115"/>
      <c r="TVX52" s="115"/>
      <c r="TVY52" s="115"/>
      <c r="TVZ52" s="115"/>
      <c r="TWA52" s="115"/>
      <c r="TWB52" s="115"/>
      <c r="TWC52" s="115"/>
      <c r="TWD52" s="115"/>
      <c r="TWE52" s="115"/>
      <c r="TWF52" s="115"/>
      <c r="TWG52" s="115"/>
      <c r="TWH52" s="115"/>
      <c r="TWI52" s="115"/>
      <c r="TWJ52" s="115"/>
      <c r="TWK52" s="115"/>
      <c r="TWL52" s="115"/>
      <c r="TWM52" s="115"/>
      <c r="TWN52" s="115"/>
      <c r="TWO52" s="115"/>
      <c r="TWP52" s="115"/>
      <c r="TWQ52" s="115"/>
      <c r="TWR52" s="115"/>
      <c r="TWS52" s="115"/>
      <c r="TWT52" s="115"/>
      <c r="TWU52" s="115"/>
      <c r="TWV52" s="115"/>
      <c r="TWW52" s="115"/>
      <c r="TWX52" s="115"/>
      <c r="TWY52" s="115"/>
      <c r="TWZ52" s="115"/>
      <c r="TXA52" s="115"/>
      <c r="TXB52" s="115"/>
      <c r="TXC52" s="115"/>
      <c r="TXD52" s="115"/>
      <c r="TXE52" s="115"/>
      <c r="TXF52" s="115"/>
      <c r="TXG52" s="115"/>
      <c r="TXH52" s="115"/>
      <c r="TXI52" s="115"/>
      <c r="TXJ52" s="115"/>
      <c r="TXK52" s="115"/>
      <c r="TXL52" s="115"/>
      <c r="TXM52" s="115"/>
      <c r="TXN52" s="115"/>
      <c r="TXO52" s="115"/>
      <c r="TXP52" s="115"/>
      <c r="TXQ52" s="115"/>
      <c r="TXR52" s="115"/>
      <c r="TXS52" s="115"/>
      <c r="TXT52" s="115"/>
      <c r="TXU52" s="115"/>
      <c r="TXV52" s="115"/>
      <c r="TXW52" s="115"/>
      <c r="TXX52" s="115"/>
      <c r="TXY52" s="115"/>
      <c r="TXZ52" s="115"/>
      <c r="TYA52" s="115"/>
      <c r="TYB52" s="115"/>
      <c r="TYC52" s="115"/>
      <c r="TYD52" s="115"/>
      <c r="TYE52" s="115"/>
      <c r="TYF52" s="115"/>
      <c r="TYG52" s="115"/>
      <c r="TYH52" s="115"/>
      <c r="TYI52" s="115"/>
      <c r="TYJ52" s="115"/>
      <c r="TYK52" s="115"/>
      <c r="TYL52" s="115"/>
      <c r="TYM52" s="115"/>
      <c r="TYN52" s="115"/>
      <c r="TYO52" s="115"/>
      <c r="TYP52" s="115"/>
      <c r="TYQ52" s="115"/>
      <c r="TYR52" s="115"/>
      <c r="TYS52" s="115"/>
      <c r="TYT52" s="115"/>
      <c r="TYU52" s="115"/>
      <c r="TYV52" s="115"/>
      <c r="TYW52" s="115"/>
      <c r="TYX52" s="115"/>
      <c r="TYY52" s="115"/>
      <c r="TYZ52" s="115"/>
      <c r="TZA52" s="115"/>
      <c r="TZB52" s="115"/>
      <c r="TZC52" s="115"/>
      <c r="TZD52" s="115"/>
      <c r="TZE52" s="115"/>
      <c r="TZF52" s="115"/>
      <c r="TZG52" s="115"/>
      <c r="TZH52" s="115"/>
      <c r="TZI52" s="115"/>
      <c r="TZJ52" s="115"/>
      <c r="TZK52" s="115"/>
      <c r="TZL52" s="115"/>
      <c r="TZM52" s="115"/>
      <c r="TZN52" s="115"/>
      <c r="TZO52" s="115"/>
      <c r="TZP52" s="115"/>
      <c r="TZQ52" s="115"/>
      <c r="TZR52" s="115"/>
      <c r="TZS52" s="115"/>
      <c r="TZT52" s="115"/>
      <c r="TZU52" s="115"/>
      <c r="TZV52" s="115"/>
      <c r="TZW52" s="115"/>
      <c r="TZX52" s="115"/>
      <c r="TZY52" s="115"/>
      <c r="TZZ52" s="115"/>
      <c r="UAA52" s="115"/>
      <c r="UAB52" s="115"/>
      <c r="UAC52" s="115"/>
      <c r="UAD52" s="115"/>
      <c r="UAE52" s="115"/>
      <c r="UAF52" s="115"/>
      <c r="UAG52" s="115"/>
      <c r="UAH52" s="115"/>
      <c r="UAI52" s="115"/>
      <c r="UAJ52" s="115"/>
      <c r="UAK52" s="115"/>
      <c r="UAL52" s="115"/>
      <c r="UAM52" s="115"/>
      <c r="UAN52" s="115"/>
      <c r="UAO52" s="115"/>
      <c r="UAP52" s="115"/>
      <c r="UAQ52" s="115"/>
      <c r="UAR52" s="115"/>
      <c r="UAS52" s="115"/>
      <c r="UAT52" s="115"/>
      <c r="UAU52" s="115"/>
      <c r="UAV52" s="115"/>
      <c r="UAW52" s="115"/>
      <c r="UAX52" s="115"/>
      <c r="UAY52" s="115"/>
      <c r="UAZ52" s="115"/>
      <c r="UBA52" s="115"/>
      <c r="UBB52" s="115"/>
      <c r="UBC52" s="115"/>
      <c r="UBD52" s="115"/>
      <c r="UBE52" s="115"/>
      <c r="UBF52" s="115"/>
      <c r="UBG52" s="115"/>
      <c r="UBH52" s="115"/>
      <c r="UBI52" s="115"/>
      <c r="UBJ52" s="115"/>
      <c r="UBK52" s="115"/>
      <c r="UBL52" s="115"/>
      <c r="UBM52" s="115"/>
      <c r="UBN52" s="115"/>
      <c r="UBO52" s="115"/>
      <c r="UBP52" s="115"/>
      <c r="UBQ52" s="115"/>
      <c r="UBR52" s="115"/>
      <c r="UBS52" s="115"/>
      <c r="UBT52" s="115"/>
      <c r="UBU52" s="115"/>
      <c r="UBV52" s="115"/>
      <c r="UBW52" s="115"/>
      <c r="UBX52" s="115"/>
      <c r="UBY52" s="115"/>
      <c r="UBZ52" s="115"/>
      <c r="UCA52" s="115"/>
      <c r="UCB52" s="115"/>
      <c r="UCC52" s="115"/>
      <c r="UCD52" s="115"/>
      <c r="UCE52" s="115"/>
      <c r="UCF52" s="115"/>
      <c r="UCG52" s="115"/>
      <c r="UCH52" s="115"/>
      <c r="UCI52" s="115"/>
      <c r="UCJ52" s="115"/>
      <c r="UCK52" s="115"/>
      <c r="UCL52" s="115"/>
      <c r="UCM52" s="115"/>
      <c r="UCN52" s="115"/>
      <c r="UCO52" s="115"/>
      <c r="UCP52" s="115"/>
      <c r="UCQ52" s="115"/>
      <c r="UCR52" s="115"/>
      <c r="UCS52" s="115"/>
      <c r="UCT52" s="115"/>
      <c r="UCU52" s="115"/>
      <c r="UCV52" s="115"/>
      <c r="UCW52" s="115"/>
      <c r="UCX52" s="115"/>
      <c r="UCY52" s="115"/>
      <c r="UCZ52" s="115"/>
      <c r="UDA52" s="115"/>
      <c r="UDB52" s="115"/>
      <c r="UDC52" s="115"/>
      <c r="UDD52" s="115"/>
      <c r="UDE52" s="115"/>
      <c r="UDF52" s="115"/>
      <c r="UDG52" s="115"/>
      <c r="UDH52" s="115"/>
      <c r="UDI52" s="115"/>
      <c r="UDJ52" s="115"/>
      <c r="UDK52" s="115"/>
      <c r="UDL52" s="115"/>
      <c r="UDM52" s="115"/>
      <c r="UDN52" s="115"/>
      <c r="UDO52" s="115"/>
      <c r="UDP52" s="115"/>
      <c r="UDQ52" s="115"/>
      <c r="UDR52" s="115"/>
      <c r="UDS52" s="115"/>
      <c r="UDT52" s="115"/>
      <c r="UDU52" s="115"/>
      <c r="UDV52" s="115"/>
      <c r="UDW52" s="115"/>
      <c r="UDX52" s="115"/>
      <c r="UDY52" s="115"/>
      <c r="UDZ52" s="115"/>
      <c r="UEA52" s="115"/>
      <c r="UEB52" s="115"/>
      <c r="UEC52" s="115"/>
      <c r="UED52" s="115"/>
      <c r="UEE52" s="115"/>
      <c r="UEF52" s="115"/>
      <c r="UEG52" s="115"/>
      <c r="UEH52" s="115"/>
      <c r="UEI52" s="115"/>
      <c r="UEJ52" s="115"/>
      <c r="UEK52" s="115"/>
      <c r="UEL52" s="115"/>
      <c r="UEM52" s="115"/>
      <c r="UEN52" s="115"/>
      <c r="UEO52" s="115"/>
      <c r="UEP52" s="115"/>
      <c r="UEQ52" s="115"/>
      <c r="UER52" s="115"/>
      <c r="UES52" s="115"/>
      <c r="UET52" s="115"/>
      <c r="UEU52" s="115"/>
      <c r="UEV52" s="115"/>
      <c r="UEW52" s="115"/>
      <c r="UEX52" s="115"/>
      <c r="UEY52" s="115"/>
      <c r="UEZ52" s="115"/>
      <c r="UFA52" s="115"/>
      <c r="UFB52" s="115"/>
      <c r="UFC52" s="115"/>
      <c r="UFD52" s="115"/>
      <c r="UFE52" s="115"/>
      <c r="UFF52" s="115"/>
      <c r="UFG52" s="115"/>
      <c r="UFH52" s="115"/>
      <c r="UFI52" s="115"/>
      <c r="UFJ52" s="115"/>
      <c r="UFK52" s="115"/>
      <c r="UFL52" s="115"/>
      <c r="UFM52" s="115"/>
      <c r="UFN52" s="115"/>
      <c r="UFO52" s="115"/>
      <c r="UFP52" s="115"/>
      <c r="UFQ52" s="115"/>
      <c r="UFR52" s="115"/>
      <c r="UFS52" s="115"/>
      <c r="UFT52" s="115"/>
      <c r="UFU52" s="115"/>
      <c r="UFV52" s="115"/>
      <c r="UFW52" s="115"/>
      <c r="UFX52" s="115"/>
      <c r="UFY52" s="115"/>
      <c r="UFZ52" s="115"/>
      <c r="UGA52" s="115"/>
      <c r="UGB52" s="115"/>
      <c r="UGC52" s="115"/>
      <c r="UGD52" s="115"/>
      <c r="UGE52" s="115"/>
      <c r="UGF52" s="115"/>
      <c r="UGG52" s="115"/>
      <c r="UGH52" s="115"/>
      <c r="UGI52" s="115"/>
      <c r="UGJ52" s="115"/>
      <c r="UGK52" s="115"/>
      <c r="UGL52" s="115"/>
      <c r="UGM52" s="115"/>
      <c r="UGN52" s="115"/>
      <c r="UGO52" s="115"/>
      <c r="UGP52" s="115"/>
      <c r="UGQ52" s="115"/>
      <c r="UGR52" s="115"/>
      <c r="UGS52" s="115"/>
      <c r="UGT52" s="115"/>
      <c r="UGU52" s="115"/>
      <c r="UGV52" s="115"/>
      <c r="UGW52" s="115"/>
      <c r="UGX52" s="115"/>
      <c r="UGY52" s="115"/>
      <c r="UGZ52" s="115"/>
      <c r="UHA52" s="115"/>
      <c r="UHB52" s="115"/>
      <c r="UHC52" s="115"/>
      <c r="UHD52" s="115"/>
      <c r="UHE52" s="115"/>
      <c r="UHF52" s="115"/>
      <c r="UHG52" s="115"/>
      <c r="UHH52" s="115"/>
      <c r="UHI52" s="115"/>
      <c r="UHJ52" s="115"/>
      <c r="UHK52" s="115"/>
      <c r="UHL52" s="115"/>
      <c r="UHM52" s="115"/>
      <c r="UHN52" s="115"/>
      <c r="UHO52" s="115"/>
      <c r="UHP52" s="115"/>
      <c r="UHQ52" s="115"/>
      <c r="UHR52" s="115"/>
      <c r="UHS52" s="115"/>
      <c r="UHT52" s="115"/>
      <c r="UHU52" s="115"/>
      <c r="UHV52" s="115"/>
      <c r="UHW52" s="115"/>
      <c r="UHX52" s="115"/>
      <c r="UHY52" s="115"/>
      <c r="UHZ52" s="115"/>
      <c r="UIA52" s="115"/>
      <c r="UIB52" s="115"/>
      <c r="UIC52" s="115"/>
      <c r="UID52" s="115"/>
      <c r="UIE52" s="115"/>
      <c r="UIF52" s="115"/>
      <c r="UIG52" s="115"/>
      <c r="UIH52" s="115"/>
      <c r="UII52" s="115"/>
      <c r="UIJ52" s="115"/>
      <c r="UIK52" s="115"/>
      <c r="UIL52" s="115"/>
      <c r="UIM52" s="115"/>
      <c r="UIN52" s="115"/>
      <c r="UIO52" s="115"/>
      <c r="UIP52" s="115"/>
      <c r="UIQ52" s="115"/>
      <c r="UIR52" s="115"/>
      <c r="UIS52" s="115"/>
      <c r="UIT52" s="115"/>
      <c r="UIU52" s="115"/>
      <c r="UIV52" s="115"/>
      <c r="UIW52" s="115"/>
      <c r="UIX52" s="115"/>
      <c r="UIY52" s="115"/>
      <c r="UIZ52" s="115"/>
      <c r="UJA52" s="115"/>
      <c r="UJB52" s="115"/>
      <c r="UJC52" s="115"/>
      <c r="UJD52" s="115"/>
      <c r="UJE52" s="115"/>
      <c r="UJF52" s="115"/>
      <c r="UJG52" s="115"/>
      <c r="UJH52" s="115"/>
      <c r="UJI52" s="115"/>
      <c r="UJJ52" s="115"/>
      <c r="UJK52" s="115"/>
      <c r="UJL52" s="115"/>
      <c r="UJM52" s="115"/>
      <c r="UJN52" s="115"/>
      <c r="UJO52" s="115"/>
      <c r="UJP52" s="115"/>
      <c r="UJQ52" s="115"/>
      <c r="UJR52" s="115"/>
      <c r="UJS52" s="115"/>
      <c r="UJT52" s="115"/>
      <c r="UJU52" s="115"/>
      <c r="UJV52" s="115"/>
      <c r="UJW52" s="115"/>
      <c r="UJX52" s="115"/>
      <c r="UJY52" s="115"/>
      <c r="UJZ52" s="115"/>
      <c r="UKA52" s="115"/>
      <c r="UKB52" s="115"/>
      <c r="UKC52" s="115"/>
      <c r="UKD52" s="115"/>
      <c r="UKE52" s="115"/>
      <c r="UKF52" s="115"/>
      <c r="UKG52" s="115"/>
      <c r="UKH52" s="115"/>
      <c r="UKI52" s="115"/>
      <c r="UKJ52" s="115"/>
      <c r="UKK52" s="115"/>
      <c r="UKL52" s="115"/>
      <c r="UKM52" s="115"/>
      <c r="UKN52" s="115"/>
      <c r="UKO52" s="115"/>
      <c r="UKP52" s="115"/>
      <c r="UKQ52" s="115"/>
      <c r="UKR52" s="115"/>
      <c r="UKS52" s="115"/>
      <c r="UKT52" s="115"/>
      <c r="UKU52" s="115"/>
      <c r="UKV52" s="115"/>
      <c r="UKW52" s="115"/>
      <c r="UKX52" s="115"/>
      <c r="UKY52" s="115"/>
      <c r="UKZ52" s="115"/>
      <c r="ULA52" s="115"/>
      <c r="ULB52" s="115"/>
      <c r="ULC52" s="115"/>
      <c r="ULD52" s="115"/>
      <c r="ULE52" s="115"/>
      <c r="ULF52" s="115"/>
      <c r="ULG52" s="115"/>
      <c r="ULH52" s="115"/>
      <c r="ULI52" s="115"/>
      <c r="ULJ52" s="115"/>
      <c r="ULK52" s="115"/>
      <c r="ULL52" s="115"/>
      <c r="ULM52" s="115"/>
      <c r="ULN52" s="115"/>
      <c r="ULO52" s="115"/>
      <c r="ULP52" s="115"/>
      <c r="ULQ52" s="115"/>
      <c r="ULR52" s="115"/>
      <c r="ULS52" s="115"/>
      <c r="ULT52" s="115"/>
      <c r="ULU52" s="115"/>
      <c r="ULV52" s="115"/>
      <c r="ULW52" s="115"/>
      <c r="ULX52" s="115"/>
      <c r="ULY52" s="115"/>
      <c r="ULZ52" s="115"/>
      <c r="UMA52" s="115"/>
      <c r="UMB52" s="115"/>
      <c r="UMC52" s="115"/>
      <c r="UMD52" s="115"/>
      <c r="UME52" s="115"/>
      <c r="UMF52" s="115"/>
      <c r="UMG52" s="115"/>
      <c r="UMH52" s="115"/>
      <c r="UMI52" s="115"/>
      <c r="UMJ52" s="115"/>
      <c r="UMK52" s="115"/>
      <c r="UML52" s="115"/>
      <c r="UMM52" s="115"/>
      <c r="UMN52" s="115"/>
      <c r="UMO52" s="115"/>
      <c r="UMP52" s="115"/>
      <c r="UMQ52" s="115"/>
      <c r="UMR52" s="115"/>
      <c r="UMS52" s="115"/>
      <c r="UMT52" s="115"/>
      <c r="UMU52" s="115"/>
      <c r="UMV52" s="115"/>
      <c r="UMW52" s="115"/>
      <c r="UMX52" s="115"/>
      <c r="UMY52" s="115"/>
      <c r="UMZ52" s="115"/>
      <c r="UNA52" s="115"/>
      <c r="UNB52" s="115"/>
      <c r="UNC52" s="115"/>
      <c r="UND52" s="115"/>
      <c r="UNE52" s="115"/>
      <c r="UNF52" s="115"/>
      <c r="UNG52" s="115"/>
      <c r="UNH52" s="115"/>
      <c r="UNI52" s="115"/>
      <c r="UNJ52" s="115"/>
      <c r="UNK52" s="115"/>
      <c r="UNL52" s="115"/>
      <c r="UNM52" s="115"/>
      <c r="UNN52" s="115"/>
      <c r="UNO52" s="115"/>
      <c r="UNP52" s="115"/>
      <c r="UNQ52" s="115"/>
      <c r="UNR52" s="115"/>
      <c r="UNS52" s="115"/>
      <c r="UNT52" s="115"/>
      <c r="UNU52" s="115"/>
      <c r="UNV52" s="115"/>
      <c r="UNW52" s="115"/>
      <c r="UNX52" s="115"/>
      <c r="UNY52" s="115"/>
      <c r="UNZ52" s="115"/>
      <c r="UOA52" s="115"/>
      <c r="UOB52" s="115"/>
      <c r="UOC52" s="115"/>
      <c r="UOD52" s="115"/>
      <c r="UOE52" s="115"/>
      <c r="UOF52" s="115"/>
      <c r="UOG52" s="115"/>
      <c r="UOH52" s="115"/>
      <c r="UOI52" s="115"/>
      <c r="UOJ52" s="115"/>
      <c r="UOK52" s="115"/>
      <c r="UOL52" s="115"/>
      <c r="UOM52" s="115"/>
      <c r="UON52" s="115"/>
      <c r="UOO52" s="115"/>
      <c r="UOP52" s="115"/>
      <c r="UOQ52" s="115"/>
      <c r="UOR52" s="115"/>
      <c r="UOS52" s="115"/>
      <c r="UOT52" s="115"/>
      <c r="UOU52" s="115"/>
      <c r="UOV52" s="115"/>
      <c r="UOW52" s="115"/>
      <c r="UOX52" s="115"/>
      <c r="UOY52" s="115"/>
      <c r="UOZ52" s="115"/>
      <c r="UPA52" s="115"/>
      <c r="UPB52" s="115"/>
      <c r="UPC52" s="115"/>
      <c r="UPD52" s="115"/>
      <c r="UPE52" s="115"/>
      <c r="UPF52" s="115"/>
      <c r="UPG52" s="115"/>
      <c r="UPH52" s="115"/>
      <c r="UPI52" s="115"/>
      <c r="UPJ52" s="115"/>
      <c r="UPK52" s="115"/>
      <c r="UPL52" s="115"/>
      <c r="UPM52" s="115"/>
      <c r="UPN52" s="115"/>
      <c r="UPO52" s="115"/>
      <c r="UPP52" s="115"/>
      <c r="UPQ52" s="115"/>
      <c r="UPR52" s="115"/>
      <c r="UPS52" s="115"/>
      <c r="UPT52" s="115"/>
      <c r="UPU52" s="115"/>
      <c r="UPV52" s="115"/>
      <c r="UPW52" s="115"/>
      <c r="UPX52" s="115"/>
      <c r="UPY52" s="115"/>
      <c r="UPZ52" s="115"/>
      <c r="UQA52" s="115"/>
      <c r="UQB52" s="115"/>
      <c r="UQC52" s="115"/>
      <c r="UQD52" s="115"/>
      <c r="UQE52" s="115"/>
      <c r="UQF52" s="115"/>
      <c r="UQG52" s="115"/>
      <c r="UQH52" s="115"/>
      <c r="UQI52" s="115"/>
      <c r="UQJ52" s="115"/>
      <c r="UQK52" s="115"/>
      <c r="UQL52" s="115"/>
      <c r="UQM52" s="115"/>
      <c r="UQN52" s="115"/>
      <c r="UQO52" s="115"/>
      <c r="UQP52" s="115"/>
      <c r="UQQ52" s="115"/>
      <c r="UQR52" s="115"/>
      <c r="UQS52" s="115"/>
      <c r="UQT52" s="115"/>
      <c r="UQU52" s="115"/>
      <c r="UQV52" s="115"/>
      <c r="UQW52" s="115"/>
      <c r="UQX52" s="115"/>
      <c r="UQY52" s="115"/>
      <c r="UQZ52" s="115"/>
      <c r="URA52" s="115"/>
      <c r="URB52" s="115"/>
      <c r="URC52" s="115"/>
      <c r="URD52" s="115"/>
      <c r="URE52" s="115"/>
      <c r="URF52" s="115"/>
      <c r="URG52" s="115"/>
      <c r="URH52" s="115"/>
      <c r="URI52" s="115"/>
      <c r="URJ52" s="115"/>
      <c r="URK52" s="115"/>
      <c r="URL52" s="115"/>
      <c r="URM52" s="115"/>
      <c r="URN52" s="115"/>
      <c r="URO52" s="115"/>
      <c r="URP52" s="115"/>
      <c r="URQ52" s="115"/>
      <c r="URR52" s="115"/>
      <c r="URS52" s="115"/>
      <c r="URT52" s="115"/>
      <c r="URU52" s="115"/>
      <c r="URV52" s="115"/>
      <c r="URW52" s="115"/>
      <c r="URX52" s="115"/>
      <c r="URY52" s="115"/>
      <c r="URZ52" s="115"/>
      <c r="USA52" s="115"/>
      <c r="USB52" s="115"/>
      <c r="USC52" s="115"/>
      <c r="USD52" s="115"/>
      <c r="USE52" s="115"/>
      <c r="USF52" s="115"/>
      <c r="USG52" s="115"/>
      <c r="USH52" s="115"/>
      <c r="USI52" s="115"/>
      <c r="USJ52" s="115"/>
      <c r="USK52" s="115"/>
      <c r="USL52" s="115"/>
      <c r="USM52" s="115"/>
      <c r="USN52" s="115"/>
      <c r="USO52" s="115"/>
      <c r="USP52" s="115"/>
      <c r="USQ52" s="115"/>
      <c r="USR52" s="115"/>
      <c r="USS52" s="115"/>
      <c r="UST52" s="115"/>
      <c r="USU52" s="115"/>
      <c r="USV52" s="115"/>
      <c r="USW52" s="115"/>
      <c r="USX52" s="115"/>
      <c r="USY52" s="115"/>
      <c r="USZ52" s="115"/>
      <c r="UTA52" s="115"/>
      <c r="UTB52" s="115"/>
      <c r="UTC52" s="115"/>
      <c r="UTD52" s="115"/>
      <c r="UTE52" s="115"/>
      <c r="UTF52" s="115"/>
      <c r="UTG52" s="115"/>
      <c r="UTH52" s="115"/>
      <c r="UTI52" s="115"/>
      <c r="UTJ52" s="115"/>
      <c r="UTK52" s="115"/>
      <c r="UTL52" s="115"/>
      <c r="UTM52" s="115"/>
      <c r="UTN52" s="115"/>
      <c r="UTO52" s="115"/>
      <c r="UTP52" s="115"/>
      <c r="UTQ52" s="115"/>
      <c r="UTR52" s="115"/>
      <c r="UTS52" s="115"/>
      <c r="UTT52" s="115"/>
      <c r="UTU52" s="115"/>
      <c r="UTV52" s="115"/>
      <c r="UTW52" s="115"/>
      <c r="UTX52" s="115"/>
      <c r="UTY52" s="115"/>
      <c r="UTZ52" s="115"/>
      <c r="UUA52" s="115"/>
      <c r="UUB52" s="115"/>
      <c r="UUC52" s="115"/>
      <c r="UUD52" s="115"/>
      <c r="UUE52" s="115"/>
      <c r="UUF52" s="115"/>
      <c r="UUG52" s="115"/>
      <c r="UUH52" s="115"/>
      <c r="UUI52" s="115"/>
      <c r="UUJ52" s="115"/>
      <c r="UUK52" s="115"/>
      <c r="UUL52" s="115"/>
      <c r="UUM52" s="115"/>
      <c r="UUN52" s="115"/>
      <c r="UUO52" s="115"/>
      <c r="UUP52" s="115"/>
      <c r="UUQ52" s="115"/>
      <c r="UUR52" s="115"/>
      <c r="UUS52" s="115"/>
      <c r="UUT52" s="115"/>
      <c r="UUU52" s="115"/>
      <c r="UUV52" s="115"/>
      <c r="UUW52" s="115"/>
      <c r="UUX52" s="115"/>
      <c r="UUY52" s="115"/>
      <c r="UUZ52" s="115"/>
      <c r="UVA52" s="115"/>
      <c r="UVB52" s="115"/>
      <c r="UVC52" s="115"/>
      <c r="UVD52" s="115"/>
      <c r="UVE52" s="115"/>
      <c r="UVF52" s="115"/>
      <c r="UVG52" s="115"/>
      <c r="UVH52" s="115"/>
      <c r="UVI52" s="115"/>
      <c r="UVJ52" s="115"/>
      <c r="UVK52" s="115"/>
      <c r="UVL52" s="115"/>
      <c r="UVM52" s="115"/>
      <c r="UVN52" s="115"/>
      <c r="UVO52" s="115"/>
      <c r="UVP52" s="115"/>
      <c r="UVQ52" s="115"/>
      <c r="UVR52" s="115"/>
      <c r="UVS52" s="115"/>
      <c r="UVT52" s="115"/>
      <c r="UVU52" s="115"/>
      <c r="UVV52" s="115"/>
      <c r="UVW52" s="115"/>
      <c r="UVX52" s="115"/>
      <c r="UVY52" s="115"/>
      <c r="UVZ52" s="115"/>
      <c r="UWA52" s="115"/>
      <c r="UWB52" s="115"/>
      <c r="UWC52" s="115"/>
      <c r="UWD52" s="115"/>
      <c r="UWE52" s="115"/>
      <c r="UWF52" s="115"/>
      <c r="UWG52" s="115"/>
      <c r="UWH52" s="115"/>
      <c r="UWI52" s="115"/>
      <c r="UWJ52" s="115"/>
      <c r="UWK52" s="115"/>
      <c r="UWL52" s="115"/>
      <c r="UWM52" s="115"/>
      <c r="UWN52" s="115"/>
      <c r="UWO52" s="115"/>
      <c r="UWP52" s="115"/>
      <c r="UWQ52" s="115"/>
      <c r="UWR52" s="115"/>
      <c r="UWS52" s="115"/>
      <c r="UWT52" s="115"/>
      <c r="UWU52" s="115"/>
      <c r="UWV52" s="115"/>
      <c r="UWW52" s="115"/>
      <c r="UWX52" s="115"/>
      <c r="UWY52" s="115"/>
      <c r="UWZ52" s="115"/>
      <c r="UXA52" s="115"/>
      <c r="UXB52" s="115"/>
      <c r="UXC52" s="115"/>
      <c r="UXD52" s="115"/>
      <c r="UXE52" s="115"/>
      <c r="UXF52" s="115"/>
      <c r="UXG52" s="115"/>
      <c r="UXH52" s="115"/>
      <c r="UXI52" s="115"/>
      <c r="UXJ52" s="115"/>
      <c r="UXK52" s="115"/>
      <c r="UXL52" s="115"/>
      <c r="UXM52" s="115"/>
      <c r="UXN52" s="115"/>
      <c r="UXO52" s="115"/>
      <c r="UXP52" s="115"/>
      <c r="UXQ52" s="115"/>
      <c r="UXR52" s="115"/>
      <c r="UXS52" s="115"/>
      <c r="UXT52" s="115"/>
      <c r="UXU52" s="115"/>
      <c r="UXV52" s="115"/>
      <c r="UXW52" s="115"/>
      <c r="UXX52" s="115"/>
      <c r="UXY52" s="115"/>
      <c r="UXZ52" s="115"/>
      <c r="UYA52" s="115"/>
      <c r="UYB52" s="115"/>
      <c r="UYC52" s="115"/>
      <c r="UYD52" s="115"/>
      <c r="UYE52" s="115"/>
      <c r="UYF52" s="115"/>
      <c r="UYG52" s="115"/>
      <c r="UYH52" s="115"/>
      <c r="UYI52" s="115"/>
      <c r="UYJ52" s="115"/>
      <c r="UYK52" s="115"/>
      <c r="UYL52" s="115"/>
      <c r="UYM52" s="115"/>
      <c r="UYN52" s="115"/>
      <c r="UYO52" s="115"/>
      <c r="UYP52" s="115"/>
      <c r="UYQ52" s="115"/>
      <c r="UYR52" s="115"/>
      <c r="UYS52" s="115"/>
      <c r="UYT52" s="115"/>
      <c r="UYU52" s="115"/>
      <c r="UYV52" s="115"/>
      <c r="UYW52" s="115"/>
      <c r="UYX52" s="115"/>
      <c r="UYY52" s="115"/>
      <c r="UYZ52" s="115"/>
      <c r="UZA52" s="115"/>
      <c r="UZB52" s="115"/>
      <c r="UZC52" s="115"/>
      <c r="UZD52" s="115"/>
      <c r="UZE52" s="115"/>
      <c r="UZF52" s="115"/>
      <c r="UZG52" s="115"/>
      <c r="UZH52" s="115"/>
      <c r="UZI52" s="115"/>
      <c r="UZJ52" s="115"/>
      <c r="UZK52" s="115"/>
      <c r="UZL52" s="115"/>
      <c r="UZM52" s="115"/>
      <c r="UZN52" s="115"/>
      <c r="UZO52" s="115"/>
      <c r="UZP52" s="115"/>
      <c r="UZQ52" s="115"/>
      <c r="UZR52" s="115"/>
      <c r="UZS52" s="115"/>
      <c r="UZT52" s="115"/>
      <c r="UZU52" s="115"/>
      <c r="UZV52" s="115"/>
      <c r="UZW52" s="115"/>
      <c r="UZX52" s="115"/>
      <c r="UZY52" s="115"/>
      <c r="UZZ52" s="115"/>
      <c r="VAA52" s="115"/>
      <c r="VAB52" s="115"/>
      <c r="VAC52" s="115"/>
      <c r="VAD52" s="115"/>
      <c r="VAE52" s="115"/>
      <c r="VAF52" s="115"/>
      <c r="VAG52" s="115"/>
      <c r="VAH52" s="115"/>
      <c r="VAI52" s="115"/>
      <c r="VAJ52" s="115"/>
      <c r="VAK52" s="115"/>
      <c r="VAL52" s="115"/>
      <c r="VAM52" s="115"/>
      <c r="VAN52" s="115"/>
      <c r="VAO52" s="115"/>
      <c r="VAP52" s="115"/>
      <c r="VAQ52" s="115"/>
      <c r="VAR52" s="115"/>
      <c r="VAS52" s="115"/>
      <c r="VAT52" s="115"/>
      <c r="VAU52" s="115"/>
      <c r="VAV52" s="115"/>
      <c r="VAW52" s="115"/>
      <c r="VAX52" s="115"/>
      <c r="VAY52" s="115"/>
      <c r="VAZ52" s="115"/>
      <c r="VBA52" s="115"/>
      <c r="VBB52" s="115"/>
      <c r="VBC52" s="115"/>
      <c r="VBD52" s="115"/>
      <c r="VBE52" s="115"/>
      <c r="VBF52" s="115"/>
      <c r="VBG52" s="115"/>
      <c r="VBH52" s="115"/>
      <c r="VBI52" s="115"/>
      <c r="VBJ52" s="115"/>
      <c r="VBK52" s="115"/>
      <c r="VBL52" s="115"/>
      <c r="VBM52" s="115"/>
      <c r="VBN52" s="115"/>
      <c r="VBO52" s="115"/>
      <c r="VBP52" s="115"/>
      <c r="VBQ52" s="115"/>
      <c r="VBR52" s="115"/>
      <c r="VBS52" s="115"/>
      <c r="VBT52" s="115"/>
      <c r="VBU52" s="115"/>
      <c r="VBV52" s="115"/>
      <c r="VBW52" s="115"/>
      <c r="VBX52" s="115"/>
      <c r="VBY52" s="115"/>
      <c r="VBZ52" s="115"/>
      <c r="VCA52" s="115"/>
      <c r="VCB52" s="115"/>
      <c r="VCC52" s="115"/>
      <c r="VCD52" s="115"/>
      <c r="VCE52" s="115"/>
      <c r="VCF52" s="115"/>
      <c r="VCG52" s="115"/>
      <c r="VCH52" s="115"/>
      <c r="VCI52" s="115"/>
      <c r="VCJ52" s="115"/>
      <c r="VCK52" s="115"/>
      <c r="VCL52" s="115"/>
      <c r="VCM52" s="115"/>
      <c r="VCN52" s="115"/>
      <c r="VCO52" s="115"/>
      <c r="VCP52" s="115"/>
      <c r="VCQ52" s="115"/>
      <c r="VCR52" s="115"/>
      <c r="VCS52" s="115"/>
      <c r="VCT52" s="115"/>
      <c r="VCU52" s="115"/>
      <c r="VCV52" s="115"/>
      <c r="VCW52" s="115"/>
      <c r="VCX52" s="115"/>
      <c r="VCY52" s="115"/>
      <c r="VCZ52" s="115"/>
      <c r="VDA52" s="115"/>
      <c r="VDB52" s="115"/>
      <c r="VDC52" s="115"/>
      <c r="VDD52" s="115"/>
      <c r="VDE52" s="115"/>
      <c r="VDF52" s="115"/>
      <c r="VDG52" s="115"/>
      <c r="VDH52" s="115"/>
      <c r="VDI52" s="115"/>
      <c r="VDJ52" s="115"/>
      <c r="VDK52" s="115"/>
      <c r="VDL52" s="115"/>
      <c r="VDM52" s="115"/>
      <c r="VDN52" s="115"/>
      <c r="VDO52" s="115"/>
      <c r="VDP52" s="115"/>
      <c r="VDQ52" s="115"/>
      <c r="VDR52" s="115"/>
      <c r="VDS52" s="115"/>
      <c r="VDT52" s="115"/>
      <c r="VDU52" s="115"/>
      <c r="VDV52" s="115"/>
      <c r="VDW52" s="115"/>
      <c r="VDX52" s="115"/>
      <c r="VDY52" s="115"/>
      <c r="VDZ52" s="115"/>
      <c r="VEA52" s="115"/>
      <c r="VEB52" s="115"/>
      <c r="VEC52" s="115"/>
      <c r="VED52" s="115"/>
      <c r="VEE52" s="115"/>
      <c r="VEF52" s="115"/>
      <c r="VEG52" s="115"/>
      <c r="VEH52" s="115"/>
      <c r="VEI52" s="115"/>
      <c r="VEJ52" s="115"/>
      <c r="VEK52" s="115"/>
      <c r="VEL52" s="115"/>
      <c r="VEM52" s="115"/>
      <c r="VEN52" s="115"/>
      <c r="VEO52" s="115"/>
      <c r="VEP52" s="115"/>
      <c r="VEQ52" s="115"/>
      <c r="VER52" s="115"/>
      <c r="VES52" s="115"/>
      <c r="VET52" s="115"/>
      <c r="VEU52" s="115"/>
      <c r="VEV52" s="115"/>
      <c r="VEW52" s="115"/>
      <c r="VEX52" s="115"/>
      <c r="VEY52" s="115"/>
      <c r="VEZ52" s="115"/>
      <c r="VFA52" s="115"/>
      <c r="VFB52" s="115"/>
      <c r="VFC52" s="115"/>
      <c r="VFD52" s="115"/>
      <c r="VFE52" s="115"/>
      <c r="VFF52" s="115"/>
      <c r="VFG52" s="115"/>
      <c r="VFH52" s="115"/>
      <c r="VFI52" s="115"/>
      <c r="VFJ52" s="115"/>
      <c r="VFK52" s="115"/>
      <c r="VFL52" s="115"/>
      <c r="VFM52" s="115"/>
      <c r="VFN52" s="115"/>
      <c r="VFO52" s="115"/>
      <c r="VFP52" s="115"/>
      <c r="VFQ52" s="115"/>
      <c r="VFR52" s="115"/>
      <c r="VFS52" s="115"/>
      <c r="VFT52" s="115"/>
      <c r="VFU52" s="115"/>
      <c r="VFV52" s="115"/>
      <c r="VFW52" s="115"/>
      <c r="VFX52" s="115"/>
      <c r="VFY52" s="115"/>
      <c r="VFZ52" s="115"/>
      <c r="VGA52" s="115"/>
      <c r="VGB52" s="115"/>
      <c r="VGC52" s="115"/>
      <c r="VGD52" s="115"/>
      <c r="VGE52" s="115"/>
      <c r="VGF52" s="115"/>
      <c r="VGG52" s="115"/>
      <c r="VGH52" s="115"/>
      <c r="VGI52" s="115"/>
      <c r="VGJ52" s="115"/>
      <c r="VGK52" s="115"/>
      <c r="VGL52" s="115"/>
      <c r="VGM52" s="115"/>
      <c r="VGN52" s="115"/>
      <c r="VGO52" s="115"/>
      <c r="VGP52" s="115"/>
      <c r="VGQ52" s="115"/>
      <c r="VGR52" s="115"/>
      <c r="VGS52" s="115"/>
      <c r="VGT52" s="115"/>
      <c r="VGU52" s="115"/>
      <c r="VGV52" s="115"/>
      <c r="VGW52" s="115"/>
      <c r="VGX52" s="115"/>
      <c r="VGY52" s="115"/>
      <c r="VGZ52" s="115"/>
      <c r="VHA52" s="115"/>
      <c r="VHB52" s="115"/>
      <c r="VHC52" s="115"/>
      <c r="VHD52" s="115"/>
      <c r="VHE52" s="115"/>
      <c r="VHF52" s="115"/>
      <c r="VHG52" s="115"/>
      <c r="VHH52" s="115"/>
      <c r="VHI52" s="115"/>
      <c r="VHJ52" s="115"/>
      <c r="VHK52" s="115"/>
      <c r="VHL52" s="115"/>
      <c r="VHM52" s="115"/>
      <c r="VHN52" s="115"/>
      <c r="VHO52" s="115"/>
      <c r="VHP52" s="115"/>
      <c r="VHQ52" s="115"/>
      <c r="VHR52" s="115"/>
      <c r="VHS52" s="115"/>
      <c r="VHT52" s="115"/>
      <c r="VHU52" s="115"/>
      <c r="VHV52" s="115"/>
      <c r="VHW52" s="115"/>
      <c r="VHX52" s="115"/>
      <c r="VHY52" s="115"/>
      <c r="VHZ52" s="115"/>
      <c r="VIA52" s="115"/>
      <c r="VIB52" s="115"/>
      <c r="VIC52" s="115"/>
      <c r="VID52" s="115"/>
      <c r="VIE52" s="115"/>
      <c r="VIF52" s="115"/>
      <c r="VIG52" s="115"/>
      <c r="VIH52" s="115"/>
      <c r="VII52" s="115"/>
      <c r="VIJ52" s="115"/>
      <c r="VIK52" s="115"/>
      <c r="VIL52" s="115"/>
      <c r="VIM52" s="115"/>
      <c r="VIN52" s="115"/>
      <c r="VIO52" s="115"/>
      <c r="VIP52" s="115"/>
      <c r="VIQ52" s="115"/>
      <c r="VIR52" s="115"/>
      <c r="VIS52" s="115"/>
      <c r="VIT52" s="115"/>
      <c r="VIU52" s="115"/>
      <c r="VIV52" s="115"/>
      <c r="VIW52" s="115"/>
      <c r="VIX52" s="115"/>
      <c r="VIY52" s="115"/>
      <c r="VIZ52" s="115"/>
      <c r="VJA52" s="115"/>
      <c r="VJB52" s="115"/>
      <c r="VJC52" s="115"/>
      <c r="VJD52" s="115"/>
      <c r="VJE52" s="115"/>
      <c r="VJF52" s="115"/>
      <c r="VJG52" s="115"/>
      <c r="VJH52" s="115"/>
      <c r="VJI52" s="115"/>
      <c r="VJJ52" s="115"/>
      <c r="VJK52" s="115"/>
      <c r="VJL52" s="115"/>
      <c r="VJM52" s="115"/>
      <c r="VJN52" s="115"/>
      <c r="VJO52" s="115"/>
      <c r="VJP52" s="115"/>
      <c r="VJQ52" s="115"/>
      <c r="VJR52" s="115"/>
      <c r="VJS52" s="115"/>
      <c r="VJT52" s="115"/>
      <c r="VJU52" s="115"/>
      <c r="VJV52" s="115"/>
      <c r="VJW52" s="115"/>
      <c r="VJX52" s="115"/>
      <c r="VJY52" s="115"/>
      <c r="VJZ52" s="115"/>
      <c r="VKA52" s="115"/>
      <c r="VKB52" s="115"/>
      <c r="VKC52" s="115"/>
      <c r="VKD52" s="115"/>
      <c r="VKE52" s="115"/>
      <c r="VKF52" s="115"/>
      <c r="VKG52" s="115"/>
      <c r="VKH52" s="115"/>
      <c r="VKI52" s="115"/>
      <c r="VKJ52" s="115"/>
      <c r="VKK52" s="115"/>
      <c r="VKL52" s="115"/>
      <c r="VKM52" s="115"/>
      <c r="VKN52" s="115"/>
      <c r="VKO52" s="115"/>
      <c r="VKP52" s="115"/>
      <c r="VKQ52" s="115"/>
      <c r="VKR52" s="115"/>
      <c r="VKS52" s="115"/>
      <c r="VKT52" s="115"/>
      <c r="VKU52" s="115"/>
      <c r="VKV52" s="115"/>
      <c r="VKW52" s="115"/>
      <c r="VKX52" s="115"/>
      <c r="VKY52" s="115"/>
      <c r="VKZ52" s="115"/>
      <c r="VLA52" s="115"/>
      <c r="VLB52" s="115"/>
      <c r="VLC52" s="115"/>
      <c r="VLD52" s="115"/>
      <c r="VLE52" s="115"/>
      <c r="VLF52" s="115"/>
      <c r="VLG52" s="115"/>
      <c r="VLH52" s="115"/>
      <c r="VLI52" s="115"/>
      <c r="VLJ52" s="115"/>
      <c r="VLK52" s="115"/>
      <c r="VLL52" s="115"/>
      <c r="VLM52" s="115"/>
      <c r="VLN52" s="115"/>
      <c r="VLO52" s="115"/>
      <c r="VLP52" s="115"/>
      <c r="VLQ52" s="115"/>
      <c r="VLR52" s="115"/>
      <c r="VLS52" s="115"/>
      <c r="VLT52" s="115"/>
      <c r="VLU52" s="115"/>
      <c r="VLV52" s="115"/>
      <c r="VLW52" s="115"/>
      <c r="VLX52" s="115"/>
      <c r="VLY52" s="115"/>
      <c r="VLZ52" s="115"/>
      <c r="VMA52" s="115"/>
      <c r="VMB52" s="115"/>
      <c r="VMC52" s="115"/>
      <c r="VMD52" s="115"/>
      <c r="VME52" s="115"/>
      <c r="VMF52" s="115"/>
      <c r="VMG52" s="115"/>
      <c r="VMH52" s="115"/>
      <c r="VMI52" s="115"/>
      <c r="VMJ52" s="115"/>
      <c r="VMK52" s="115"/>
      <c r="VML52" s="115"/>
      <c r="VMM52" s="115"/>
      <c r="VMN52" s="115"/>
      <c r="VMO52" s="115"/>
      <c r="VMP52" s="115"/>
      <c r="VMQ52" s="115"/>
      <c r="VMR52" s="115"/>
      <c r="VMS52" s="115"/>
      <c r="VMT52" s="115"/>
      <c r="VMU52" s="115"/>
      <c r="VMV52" s="115"/>
      <c r="VMW52" s="115"/>
      <c r="VMX52" s="115"/>
      <c r="VMY52" s="115"/>
      <c r="VMZ52" s="115"/>
      <c r="VNA52" s="115"/>
      <c r="VNB52" s="115"/>
      <c r="VNC52" s="115"/>
      <c r="VND52" s="115"/>
      <c r="VNE52" s="115"/>
      <c r="VNF52" s="115"/>
      <c r="VNG52" s="115"/>
      <c r="VNH52" s="115"/>
      <c r="VNI52" s="115"/>
      <c r="VNJ52" s="115"/>
      <c r="VNK52" s="115"/>
      <c r="VNL52" s="115"/>
      <c r="VNM52" s="115"/>
      <c r="VNN52" s="115"/>
      <c r="VNO52" s="115"/>
      <c r="VNP52" s="115"/>
      <c r="VNQ52" s="115"/>
      <c r="VNR52" s="115"/>
      <c r="VNS52" s="115"/>
      <c r="VNT52" s="115"/>
      <c r="VNU52" s="115"/>
      <c r="VNV52" s="115"/>
      <c r="VNW52" s="115"/>
      <c r="VNX52" s="115"/>
      <c r="VNY52" s="115"/>
      <c r="VNZ52" s="115"/>
      <c r="VOA52" s="115"/>
      <c r="VOB52" s="115"/>
      <c r="VOC52" s="115"/>
      <c r="VOD52" s="115"/>
      <c r="VOE52" s="115"/>
      <c r="VOF52" s="115"/>
      <c r="VOG52" s="115"/>
      <c r="VOH52" s="115"/>
      <c r="VOI52" s="115"/>
      <c r="VOJ52" s="115"/>
      <c r="VOK52" s="115"/>
      <c r="VOL52" s="115"/>
      <c r="VOM52" s="115"/>
      <c r="VON52" s="115"/>
      <c r="VOO52" s="115"/>
      <c r="VOP52" s="115"/>
      <c r="VOQ52" s="115"/>
      <c r="VOR52" s="115"/>
      <c r="VOS52" s="115"/>
      <c r="VOT52" s="115"/>
      <c r="VOU52" s="115"/>
      <c r="VOV52" s="115"/>
      <c r="VOW52" s="115"/>
      <c r="VOX52" s="115"/>
      <c r="VOY52" s="115"/>
      <c r="VOZ52" s="115"/>
      <c r="VPA52" s="115"/>
      <c r="VPB52" s="115"/>
      <c r="VPC52" s="115"/>
      <c r="VPD52" s="115"/>
      <c r="VPE52" s="115"/>
      <c r="VPF52" s="115"/>
      <c r="VPG52" s="115"/>
      <c r="VPH52" s="115"/>
      <c r="VPI52" s="115"/>
      <c r="VPJ52" s="115"/>
      <c r="VPK52" s="115"/>
      <c r="VPL52" s="115"/>
      <c r="VPM52" s="115"/>
      <c r="VPN52" s="115"/>
      <c r="VPO52" s="115"/>
      <c r="VPP52" s="115"/>
      <c r="VPQ52" s="115"/>
      <c r="VPR52" s="115"/>
      <c r="VPS52" s="115"/>
      <c r="VPT52" s="115"/>
      <c r="VPU52" s="115"/>
      <c r="VPV52" s="115"/>
      <c r="VPW52" s="115"/>
      <c r="VPX52" s="115"/>
      <c r="VPY52" s="115"/>
      <c r="VPZ52" s="115"/>
      <c r="VQA52" s="115"/>
      <c r="VQB52" s="115"/>
      <c r="VQC52" s="115"/>
      <c r="VQD52" s="115"/>
      <c r="VQE52" s="115"/>
      <c r="VQF52" s="115"/>
      <c r="VQG52" s="115"/>
      <c r="VQH52" s="115"/>
      <c r="VQI52" s="115"/>
      <c r="VQJ52" s="115"/>
      <c r="VQK52" s="115"/>
      <c r="VQL52" s="115"/>
      <c r="VQM52" s="115"/>
      <c r="VQN52" s="115"/>
      <c r="VQO52" s="115"/>
      <c r="VQP52" s="115"/>
      <c r="VQQ52" s="115"/>
      <c r="VQR52" s="115"/>
      <c r="VQS52" s="115"/>
      <c r="VQT52" s="115"/>
      <c r="VQU52" s="115"/>
      <c r="VQV52" s="115"/>
      <c r="VQW52" s="115"/>
      <c r="VQX52" s="115"/>
      <c r="VQY52" s="115"/>
      <c r="VQZ52" s="115"/>
      <c r="VRA52" s="115"/>
      <c r="VRB52" s="115"/>
      <c r="VRC52" s="115"/>
      <c r="VRD52" s="115"/>
      <c r="VRE52" s="115"/>
      <c r="VRF52" s="115"/>
      <c r="VRG52" s="115"/>
      <c r="VRH52" s="115"/>
      <c r="VRI52" s="115"/>
      <c r="VRJ52" s="115"/>
      <c r="VRK52" s="115"/>
      <c r="VRL52" s="115"/>
      <c r="VRM52" s="115"/>
      <c r="VRN52" s="115"/>
      <c r="VRO52" s="115"/>
      <c r="VRP52" s="115"/>
      <c r="VRQ52" s="115"/>
      <c r="VRR52" s="115"/>
      <c r="VRS52" s="115"/>
      <c r="VRT52" s="115"/>
      <c r="VRU52" s="115"/>
      <c r="VRV52" s="115"/>
      <c r="VRW52" s="115"/>
      <c r="VRX52" s="115"/>
      <c r="VRY52" s="115"/>
      <c r="VRZ52" s="115"/>
      <c r="VSA52" s="115"/>
      <c r="VSB52" s="115"/>
      <c r="VSC52" s="115"/>
      <c r="VSD52" s="115"/>
      <c r="VSE52" s="115"/>
      <c r="VSF52" s="115"/>
      <c r="VSG52" s="115"/>
      <c r="VSH52" s="115"/>
      <c r="VSI52" s="115"/>
      <c r="VSJ52" s="115"/>
      <c r="VSK52" s="115"/>
      <c r="VSL52" s="115"/>
      <c r="VSM52" s="115"/>
      <c r="VSN52" s="115"/>
      <c r="VSO52" s="115"/>
      <c r="VSP52" s="115"/>
      <c r="VSQ52" s="115"/>
      <c r="VSR52" s="115"/>
      <c r="VSS52" s="115"/>
      <c r="VST52" s="115"/>
      <c r="VSU52" s="115"/>
      <c r="VSV52" s="115"/>
      <c r="VSW52" s="115"/>
      <c r="VSX52" s="115"/>
      <c r="VSY52" s="115"/>
      <c r="VSZ52" s="115"/>
      <c r="VTA52" s="115"/>
      <c r="VTB52" s="115"/>
      <c r="VTC52" s="115"/>
      <c r="VTD52" s="115"/>
      <c r="VTE52" s="115"/>
      <c r="VTF52" s="115"/>
      <c r="VTG52" s="115"/>
      <c r="VTH52" s="115"/>
      <c r="VTI52" s="115"/>
      <c r="VTJ52" s="115"/>
      <c r="VTK52" s="115"/>
      <c r="VTL52" s="115"/>
      <c r="VTM52" s="115"/>
      <c r="VTN52" s="115"/>
      <c r="VTO52" s="115"/>
      <c r="VTP52" s="115"/>
      <c r="VTQ52" s="115"/>
      <c r="VTR52" s="115"/>
      <c r="VTS52" s="115"/>
      <c r="VTT52" s="115"/>
      <c r="VTU52" s="115"/>
      <c r="VTV52" s="115"/>
      <c r="VTW52" s="115"/>
      <c r="VTX52" s="115"/>
      <c r="VTY52" s="115"/>
      <c r="VTZ52" s="115"/>
      <c r="VUA52" s="115"/>
      <c r="VUB52" s="115"/>
      <c r="VUC52" s="115"/>
      <c r="VUD52" s="115"/>
      <c r="VUE52" s="115"/>
      <c r="VUF52" s="115"/>
      <c r="VUG52" s="115"/>
      <c r="VUH52" s="115"/>
      <c r="VUI52" s="115"/>
      <c r="VUJ52" s="115"/>
      <c r="VUK52" s="115"/>
      <c r="VUL52" s="115"/>
      <c r="VUM52" s="115"/>
      <c r="VUN52" s="115"/>
      <c r="VUO52" s="115"/>
      <c r="VUP52" s="115"/>
      <c r="VUQ52" s="115"/>
      <c r="VUR52" s="115"/>
      <c r="VUS52" s="115"/>
      <c r="VUT52" s="115"/>
      <c r="VUU52" s="115"/>
      <c r="VUV52" s="115"/>
      <c r="VUW52" s="115"/>
      <c r="VUX52" s="115"/>
      <c r="VUY52" s="115"/>
      <c r="VUZ52" s="115"/>
      <c r="VVA52" s="115"/>
      <c r="VVB52" s="115"/>
      <c r="VVC52" s="115"/>
      <c r="VVD52" s="115"/>
      <c r="VVE52" s="115"/>
      <c r="VVF52" s="115"/>
      <c r="VVG52" s="115"/>
      <c r="VVH52" s="115"/>
      <c r="VVI52" s="115"/>
      <c r="VVJ52" s="115"/>
      <c r="VVK52" s="115"/>
      <c r="VVL52" s="115"/>
      <c r="VVM52" s="115"/>
      <c r="VVN52" s="115"/>
      <c r="VVO52" s="115"/>
      <c r="VVP52" s="115"/>
      <c r="VVQ52" s="115"/>
      <c r="VVR52" s="115"/>
      <c r="VVS52" s="115"/>
      <c r="VVT52" s="115"/>
      <c r="VVU52" s="115"/>
      <c r="VVV52" s="115"/>
      <c r="VVW52" s="115"/>
      <c r="VVX52" s="115"/>
      <c r="VVY52" s="115"/>
      <c r="VVZ52" s="115"/>
      <c r="VWA52" s="115"/>
      <c r="VWB52" s="115"/>
      <c r="VWC52" s="115"/>
      <c r="VWD52" s="115"/>
      <c r="VWE52" s="115"/>
      <c r="VWF52" s="115"/>
      <c r="VWG52" s="115"/>
      <c r="VWH52" s="115"/>
      <c r="VWI52" s="115"/>
      <c r="VWJ52" s="115"/>
      <c r="VWK52" s="115"/>
      <c r="VWL52" s="115"/>
      <c r="VWM52" s="115"/>
      <c r="VWN52" s="115"/>
      <c r="VWO52" s="115"/>
      <c r="VWP52" s="115"/>
      <c r="VWQ52" s="115"/>
      <c r="VWR52" s="115"/>
      <c r="VWS52" s="115"/>
      <c r="VWT52" s="115"/>
      <c r="VWU52" s="115"/>
      <c r="VWV52" s="115"/>
      <c r="VWW52" s="115"/>
      <c r="VWX52" s="115"/>
      <c r="VWY52" s="115"/>
      <c r="VWZ52" s="115"/>
      <c r="VXA52" s="115"/>
      <c r="VXB52" s="115"/>
      <c r="VXC52" s="115"/>
      <c r="VXD52" s="115"/>
      <c r="VXE52" s="115"/>
      <c r="VXF52" s="115"/>
      <c r="VXG52" s="115"/>
      <c r="VXH52" s="115"/>
      <c r="VXI52" s="115"/>
      <c r="VXJ52" s="115"/>
      <c r="VXK52" s="115"/>
      <c r="VXL52" s="115"/>
      <c r="VXM52" s="115"/>
      <c r="VXN52" s="115"/>
      <c r="VXO52" s="115"/>
      <c r="VXP52" s="115"/>
      <c r="VXQ52" s="115"/>
      <c r="VXR52" s="115"/>
      <c r="VXS52" s="115"/>
      <c r="VXT52" s="115"/>
      <c r="VXU52" s="115"/>
      <c r="VXV52" s="115"/>
      <c r="VXW52" s="115"/>
      <c r="VXX52" s="115"/>
      <c r="VXY52" s="115"/>
      <c r="VXZ52" s="115"/>
      <c r="VYA52" s="115"/>
      <c r="VYB52" s="115"/>
      <c r="VYC52" s="115"/>
      <c r="VYD52" s="115"/>
      <c r="VYE52" s="115"/>
      <c r="VYF52" s="115"/>
      <c r="VYG52" s="115"/>
      <c r="VYH52" s="115"/>
      <c r="VYI52" s="115"/>
      <c r="VYJ52" s="115"/>
      <c r="VYK52" s="115"/>
      <c r="VYL52" s="115"/>
      <c r="VYM52" s="115"/>
      <c r="VYN52" s="115"/>
      <c r="VYO52" s="115"/>
      <c r="VYP52" s="115"/>
      <c r="VYQ52" s="115"/>
      <c r="VYR52" s="115"/>
      <c r="VYS52" s="115"/>
      <c r="VYT52" s="115"/>
      <c r="VYU52" s="115"/>
      <c r="VYV52" s="115"/>
      <c r="VYW52" s="115"/>
      <c r="VYX52" s="115"/>
      <c r="VYY52" s="115"/>
      <c r="VYZ52" s="115"/>
      <c r="VZA52" s="115"/>
      <c r="VZB52" s="115"/>
      <c r="VZC52" s="115"/>
      <c r="VZD52" s="115"/>
      <c r="VZE52" s="115"/>
      <c r="VZF52" s="115"/>
      <c r="VZG52" s="115"/>
      <c r="VZH52" s="115"/>
      <c r="VZI52" s="115"/>
      <c r="VZJ52" s="115"/>
      <c r="VZK52" s="115"/>
      <c r="VZL52" s="115"/>
      <c r="VZM52" s="115"/>
      <c r="VZN52" s="115"/>
      <c r="VZO52" s="115"/>
      <c r="VZP52" s="115"/>
      <c r="VZQ52" s="115"/>
      <c r="VZR52" s="115"/>
      <c r="VZS52" s="115"/>
      <c r="VZT52" s="115"/>
      <c r="VZU52" s="115"/>
      <c r="VZV52" s="115"/>
      <c r="VZW52" s="115"/>
      <c r="VZX52" s="115"/>
      <c r="VZY52" s="115"/>
      <c r="VZZ52" s="115"/>
      <c r="WAA52" s="115"/>
      <c r="WAB52" s="115"/>
      <c r="WAC52" s="115"/>
      <c r="WAD52" s="115"/>
      <c r="WAE52" s="115"/>
      <c r="WAF52" s="115"/>
      <c r="WAG52" s="115"/>
      <c r="WAH52" s="115"/>
      <c r="WAI52" s="115"/>
      <c r="WAJ52" s="115"/>
      <c r="WAK52" s="115"/>
      <c r="WAL52" s="115"/>
      <c r="WAM52" s="115"/>
      <c r="WAN52" s="115"/>
      <c r="WAO52" s="115"/>
      <c r="WAP52" s="115"/>
      <c r="WAQ52" s="115"/>
      <c r="WAR52" s="115"/>
      <c r="WAS52" s="115"/>
      <c r="WAT52" s="115"/>
      <c r="WAU52" s="115"/>
      <c r="WAV52" s="115"/>
      <c r="WAW52" s="115"/>
      <c r="WAX52" s="115"/>
      <c r="WAY52" s="115"/>
      <c r="WAZ52" s="115"/>
      <c r="WBA52" s="115"/>
      <c r="WBB52" s="115"/>
      <c r="WBC52" s="115"/>
      <c r="WBD52" s="115"/>
      <c r="WBE52" s="115"/>
      <c r="WBF52" s="115"/>
      <c r="WBG52" s="115"/>
      <c r="WBH52" s="115"/>
      <c r="WBI52" s="115"/>
      <c r="WBJ52" s="115"/>
      <c r="WBK52" s="115"/>
      <c r="WBL52" s="115"/>
      <c r="WBM52" s="115"/>
      <c r="WBN52" s="115"/>
      <c r="WBO52" s="115"/>
      <c r="WBP52" s="115"/>
      <c r="WBQ52" s="115"/>
      <c r="WBR52" s="115"/>
      <c r="WBS52" s="115"/>
      <c r="WBT52" s="115"/>
      <c r="WBU52" s="115"/>
      <c r="WBV52" s="115"/>
      <c r="WBW52" s="115"/>
      <c r="WBX52" s="115"/>
      <c r="WBY52" s="115"/>
      <c r="WBZ52" s="115"/>
      <c r="WCA52" s="115"/>
      <c r="WCB52" s="115"/>
      <c r="WCC52" s="115"/>
      <c r="WCD52" s="115"/>
      <c r="WCE52" s="115"/>
      <c r="WCF52" s="115"/>
      <c r="WCG52" s="115"/>
      <c r="WCH52" s="115"/>
      <c r="WCI52" s="115"/>
      <c r="WCJ52" s="115"/>
      <c r="WCK52" s="115"/>
      <c r="WCL52" s="115"/>
      <c r="WCM52" s="115"/>
      <c r="WCN52" s="115"/>
      <c r="WCO52" s="115"/>
      <c r="WCP52" s="115"/>
      <c r="WCQ52" s="115"/>
      <c r="WCR52" s="115"/>
      <c r="WCS52" s="115"/>
      <c r="WCT52" s="115"/>
      <c r="WCU52" s="115"/>
      <c r="WCV52" s="115"/>
      <c r="WCW52" s="115"/>
      <c r="WCX52" s="115"/>
      <c r="WCY52" s="115"/>
      <c r="WCZ52" s="115"/>
      <c r="WDA52" s="115"/>
      <c r="WDB52" s="115"/>
      <c r="WDC52" s="115"/>
      <c r="WDD52" s="115"/>
      <c r="WDE52" s="115"/>
      <c r="WDF52" s="115"/>
      <c r="WDG52" s="115"/>
      <c r="WDH52" s="115"/>
      <c r="WDI52" s="115"/>
      <c r="WDJ52" s="115"/>
      <c r="WDK52" s="115"/>
      <c r="WDL52" s="115"/>
      <c r="WDM52" s="115"/>
      <c r="WDN52" s="115"/>
      <c r="WDO52" s="115"/>
      <c r="WDP52" s="115"/>
      <c r="WDQ52" s="115"/>
      <c r="WDR52" s="115"/>
      <c r="WDS52" s="115"/>
      <c r="WDT52" s="115"/>
      <c r="WDU52" s="115"/>
      <c r="WDV52" s="115"/>
      <c r="WDW52" s="115"/>
      <c r="WDX52" s="115"/>
      <c r="WDY52" s="115"/>
      <c r="WDZ52" s="115"/>
      <c r="WEA52" s="115"/>
      <c r="WEB52" s="115"/>
      <c r="WEC52" s="115"/>
      <c r="WED52" s="115"/>
      <c r="WEE52" s="115"/>
      <c r="WEF52" s="115"/>
      <c r="WEG52" s="115"/>
      <c r="WEH52" s="115"/>
      <c r="WEI52" s="115"/>
      <c r="WEJ52" s="115"/>
      <c r="WEK52" s="115"/>
      <c r="WEL52" s="115"/>
      <c r="WEM52" s="115"/>
      <c r="WEN52" s="115"/>
      <c r="WEO52" s="115"/>
      <c r="WEP52" s="115"/>
      <c r="WEQ52" s="115"/>
      <c r="WER52" s="115"/>
      <c r="WES52" s="115"/>
      <c r="WET52" s="115"/>
      <c r="WEU52" s="115"/>
      <c r="WEV52" s="115"/>
      <c r="WEW52" s="115"/>
      <c r="WEX52" s="115"/>
      <c r="WEY52" s="115"/>
      <c r="WEZ52" s="115"/>
      <c r="WFA52" s="115"/>
      <c r="WFB52" s="115"/>
      <c r="WFC52" s="115"/>
      <c r="WFD52" s="115"/>
      <c r="WFE52" s="115"/>
      <c r="WFF52" s="115"/>
      <c r="WFG52" s="115"/>
      <c r="WFH52" s="115"/>
      <c r="WFI52" s="115"/>
      <c r="WFJ52" s="115"/>
      <c r="WFK52" s="115"/>
      <c r="WFL52" s="115"/>
      <c r="WFM52" s="115"/>
      <c r="WFN52" s="115"/>
      <c r="WFO52" s="115"/>
      <c r="WFP52" s="115"/>
      <c r="WFQ52" s="115"/>
      <c r="WFR52" s="115"/>
      <c r="WFS52" s="115"/>
      <c r="WFT52" s="115"/>
      <c r="WFU52" s="115"/>
      <c r="WFV52" s="115"/>
      <c r="WFW52" s="115"/>
      <c r="WFX52" s="115"/>
      <c r="WFY52" s="115"/>
      <c r="WFZ52" s="115"/>
      <c r="WGA52" s="115"/>
      <c r="WGB52" s="115"/>
      <c r="WGC52" s="115"/>
      <c r="WGD52" s="115"/>
      <c r="WGE52" s="115"/>
      <c r="WGF52" s="115"/>
      <c r="WGG52" s="115"/>
      <c r="WGH52" s="115"/>
      <c r="WGI52" s="115"/>
      <c r="WGJ52" s="115"/>
      <c r="WGK52" s="115"/>
      <c r="WGL52" s="115"/>
      <c r="WGM52" s="115"/>
      <c r="WGN52" s="115"/>
      <c r="WGO52" s="115"/>
      <c r="WGP52" s="115"/>
      <c r="WGQ52" s="115"/>
      <c r="WGR52" s="115"/>
      <c r="WGS52" s="115"/>
      <c r="WGT52" s="115"/>
      <c r="WGU52" s="115"/>
      <c r="WGV52" s="115"/>
      <c r="WGW52" s="115"/>
      <c r="WGX52" s="115"/>
      <c r="WGY52" s="115"/>
      <c r="WGZ52" s="115"/>
      <c r="WHA52" s="115"/>
      <c r="WHB52" s="115"/>
      <c r="WHC52" s="115"/>
      <c r="WHD52" s="115"/>
      <c r="WHE52" s="115"/>
      <c r="WHF52" s="115"/>
      <c r="WHG52" s="115"/>
      <c r="WHH52" s="115"/>
      <c r="WHI52" s="115"/>
      <c r="WHJ52" s="115"/>
      <c r="WHK52" s="115"/>
      <c r="WHL52" s="115"/>
      <c r="WHM52" s="115"/>
      <c r="WHN52" s="115"/>
      <c r="WHO52" s="115"/>
      <c r="WHP52" s="115"/>
      <c r="WHQ52" s="115"/>
      <c r="WHR52" s="115"/>
      <c r="WHS52" s="115"/>
      <c r="WHT52" s="115"/>
      <c r="WHU52" s="115"/>
      <c r="WHV52" s="115"/>
      <c r="WHW52" s="115"/>
      <c r="WHX52" s="115"/>
      <c r="WHY52" s="115"/>
      <c r="WHZ52" s="115"/>
      <c r="WIA52" s="115"/>
      <c r="WIB52" s="115"/>
      <c r="WIC52" s="115"/>
      <c r="WID52" s="115"/>
      <c r="WIE52" s="115"/>
      <c r="WIF52" s="115"/>
      <c r="WIG52" s="115"/>
      <c r="WIH52" s="115"/>
      <c r="WII52" s="115"/>
      <c r="WIJ52" s="115"/>
      <c r="WIK52" s="115"/>
      <c r="WIL52" s="115"/>
      <c r="WIM52" s="115"/>
      <c r="WIN52" s="115"/>
      <c r="WIO52" s="115"/>
      <c r="WIP52" s="115"/>
      <c r="WIQ52" s="115"/>
      <c r="WIR52" s="115"/>
      <c r="WIS52" s="115"/>
      <c r="WIT52" s="115"/>
      <c r="WIU52" s="115"/>
      <c r="WIV52" s="115"/>
      <c r="WIW52" s="115"/>
      <c r="WIX52" s="115"/>
      <c r="WIY52" s="115"/>
      <c r="WIZ52" s="115"/>
      <c r="WJA52" s="115"/>
      <c r="WJB52" s="115"/>
      <c r="WJC52" s="115"/>
      <c r="WJD52" s="115"/>
      <c r="WJE52" s="115"/>
      <c r="WJF52" s="115"/>
      <c r="WJG52" s="115"/>
      <c r="WJH52" s="115"/>
      <c r="WJI52" s="115"/>
      <c r="WJJ52" s="115"/>
      <c r="WJK52" s="115"/>
      <c r="WJL52" s="115"/>
      <c r="WJM52" s="115"/>
      <c r="WJN52" s="115"/>
      <c r="WJO52" s="115"/>
      <c r="WJP52" s="115"/>
      <c r="WJQ52" s="115"/>
      <c r="WJR52" s="115"/>
      <c r="WJS52" s="115"/>
      <c r="WJT52" s="115"/>
      <c r="WJU52" s="115"/>
      <c r="WJV52" s="115"/>
      <c r="WJW52" s="115"/>
      <c r="WJX52" s="115"/>
      <c r="WJY52" s="115"/>
      <c r="WJZ52" s="115"/>
      <c r="WKA52" s="115"/>
      <c r="WKB52" s="115"/>
      <c r="WKC52" s="115"/>
      <c r="WKD52" s="115"/>
      <c r="WKE52" s="115"/>
      <c r="WKF52" s="115"/>
      <c r="WKG52" s="115"/>
      <c r="WKH52" s="115"/>
      <c r="WKI52" s="115"/>
      <c r="WKJ52" s="115"/>
      <c r="WKK52" s="115"/>
      <c r="WKL52" s="115"/>
      <c r="WKM52" s="115"/>
      <c r="WKN52" s="115"/>
      <c r="WKO52" s="115"/>
      <c r="WKP52" s="115"/>
      <c r="WKQ52" s="115"/>
      <c r="WKR52" s="115"/>
      <c r="WKS52" s="115"/>
      <c r="WKT52" s="115"/>
      <c r="WKU52" s="115"/>
      <c r="WKV52" s="115"/>
      <c r="WKW52" s="115"/>
      <c r="WKX52" s="115"/>
      <c r="WKY52" s="115"/>
      <c r="WKZ52" s="115"/>
      <c r="WLA52" s="115"/>
      <c r="WLB52" s="115"/>
      <c r="WLC52" s="115"/>
      <c r="WLD52" s="115"/>
      <c r="WLE52" s="115"/>
      <c r="WLF52" s="115"/>
      <c r="WLG52" s="115"/>
      <c r="WLH52" s="115"/>
      <c r="WLI52" s="115"/>
      <c r="WLJ52" s="115"/>
      <c r="WLK52" s="115"/>
      <c r="WLL52" s="115"/>
      <c r="WLM52" s="115"/>
      <c r="WLN52" s="115"/>
      <c r="WLO52" s="115"/>
      <c r="WLP52" s="115"/>
      <c r="WLQ52" s="115"/>
      <c r="WLR52" s="115"/>
      <c r="WLS52" s="115"/>
      <c r="WLT52" s="115"/>
      <c r="WLU52" s="115"/>
      <c r="WLV52" s="115"/>
      <c r="WLW52" s="115"/>
      <c r="WLX52" s="115"/>
      <c r="WLY52" s="115"/>
      <c r="WLZ52" s="115"/>
      <c r="WMA52" s="115"/>
      <c r="WMB52" s="115"/>
      <c r="WMC52" s="115"/>
      <c r="WMD52" s="115"/>
      <c r="WME52" s="115"/>
      <c r="WMF52" s="115"/>
      <c r="WMG52" s="115"/>
      <c r="WMH52" s="115"/>
      <c r="WMI52" s="115"/>
      <c r="WMJ52" s="115"/>
      <c r="WMK52" s="115"/>
      <c r="WML52" s="115"/>
      <c r="WMM52" s="115"/>
      <c r="WMN52" s="115"/>
      <c r="WMO52" s="115"/>
      <c r="WMP52" s="115"/>
      <c r="WMQ52" s="115"/>
      <c r="WMR52" s="115"/>
      <c r="WMS52" s="115"/>
      <c r="WMT52" s="115"/>
      <c r="WMU52" s="115"/>
      <c r="WMV52" s="115"/>
      <c r="WMW52" s="115"/>
      <c r="WMX52" s="115"/>
      <c r="WMY52" s="115"/>
      <c r="WMZ52" s="115"/>
      <c r="WNA52" s="115"/>
      <c r="WNB52" s="115"/>
      <c r="WNC52" s="115"/>
      <c r="WND52" s="115"/>
      <c r="WNE52" s="115"/>
      <c r="WNF52" s="115"/>
      <c r="WNG52" s="115"/>
      <c r="WNH52" s="115"/>
      <c r="WNI52" s="115"/>
      <c r="WNJ52" s="115"/>
      <c r="WNK52" s="115"/>
      <c r="WNL52" s="115"/>
      <c r="WNM52" s="115"/>
      <c r="WNN52" s="115"/>
      <c r="WNO52" s="115"/>
      <c r="WNP52" s="115"/>
      <c r="WNQ52" s="115"/>
      <c r="WNR52" s="115"/>
      <c r="WNS52" s="115"/>
      <c r="WNT52" s="115"/>
      <c r="WNU52" s="115"/>
      <c r="WNV52" s="115"/>
      <c r="WNW52" s="115"/>
      <c r="WNX52" s="115"/>
      <c r="WNY52" s="115"/>
      <c r="WNZ52" s="115"/>
      <c r="WOA52" s="115"/>
      <c r="WOB52" s="115"/>
      <c r="WOC52" s="115"/>
      <c r="WOD52" s="115"/>
      <c r="WOE52" s="115"/>
      <c r="WOF52" s="115"/>
      <c r="WOG52" s="115"/>
      <c r="WOH52" s="115"/>
      <c r="WOI52" s="115"/>
      <c r="WOJ52" s="115"/>
      <c r="WOK52" s="115"/>
      <c r="WOL52" s="115"/>
      <c r="WOM52" s="115"/>
      <c r="WON52" s="115"/>
      <c r="WOO52" s="115"/>
      <c r="WOP52" s="115"/>
      <c r="WOQ52" s="115"/>
      <c r="WOR52" s="115"/>
      <c r="WOS52" s="115"/>
      <c r="WOT52" s="115"/>
      <c r="WOU52" s="115"/>
      <c r="WOV52" s="115"/>
      <c r="WOW52" s="115"/>
      <c r="WOX52" s="115"/>
      <c r="WOY52" s="115"/>
      <c r="WOZ52" s="115"/>
      <c r="WPA52" s="115"/>
      <c r="WPB52" s="115"/>
      <c r="WPC52" s="115"/>
      <c r="WPD52" s="115"/>
      <c r="WPE52" s="115"/>
      <c r="WPF52" s="115"/>
      <c r="WPG52" s="115"/>
      <c r="WPH52" s="115"/>
      <c r="WPI52" s="115"/>
      <c r="WPJ52" s="115"/>
      <c r="WPK52" s="115"/>
      <c r="WPL52" s="115"/>
      <c r="WPM52" s="115"/>
      <c r="WPN52" s="115"/>
      <c r="WPO52" s="115"/>
      <c r="WPP52" s="115"/>
      <c r="WPQ52" s="115"/>
      <c r="WPR52" s="115"/>
      <c r="WPS52" s="115"/>
      <c r="WPT52" s="115"/>
      <c r="WPU52" s="115"/>
      <c r="WPV52" s="115"/>
      <c r="WPW52" s="115"/>
      <c r="WPX52" s="115"/>
      <c r="WPY52" s="115"/>
      <c r="WPZ52" s="115"/>
      <c r="WQA52" s="115"/>
      <c r="WQB52" s="115"/>
      <c r="WQC52" s="115"/>
      <c r="WQD52" s="115"/>
      <c r="WQE52" s="115"/>
      <c r="WQF52" s="115"/>
      <c r="WQG52" s="115"/>
      <c r="WQH52" s="115"/>
      <c r="WQI52" s="115"/>
      <c r="WQJ52" s="115"/>
      <c r="WQK52" s="115"/>
      <c r="WQL52" s="115"/>
      <c r="WQM52" s="115"/>
      <c r="WQN52" s="115"/>
      <c r="WQO52" s="115"/>
      <c r="WQP52" s="115"/>
      <c r="WQQ52" s="115"/>
      <c r="WQR52" s="115"/>
      <c r="WQS52" s="115"/>
      <c r="WQT52" s="115"/>
      <c r="WQU52" s="115"/>
      <c r="WQV52" s="115"/>
      <c r="WQW52" s="115"/>
      <c r="WQX52" s="115"/>
      <c r="WQY52" s="115"/>
      <c r="WQZ52" s="115"/>
      <c r="WRA52" s="115"/>
      <c r="WRB52" s="115"/>
      <c r="WRC52" s="115"/>
      <c r="WRD52" s="115"/>
      <c r="WRE52" s="115"/>
      <c r="WRF52" s="115"/>
      <c r="WRG52" s="115"/>
      <c r="WRH52" s="115"/>
      <c r="WRI52" s="115"/>
      <c r="WRJ52" s="115"/>
      <c r="WRK52" s="115"/>
      <c r="WRL52" s="115"/>
      <c r="WRM52" s="115"/>
      <c r="WRN52" s="115"/>
      <c r="WRO52" s="115"/>
      <c r="WRP52" s="115"/>
      <c r="WRQ52" s="115"/>
      <c r="WRR52" s="115"/>
      <c r="WRS52" s="115"/>
      <c r="WRT52" s="115"/>
      <c r="WRU52" s="115"/>
      <c r="WRV52" s="115"/>
      <c r="WRW52" s="115"/>
      <c r="WRX52" s="115"/>
      <c r="WRY52" s="115"/>
      <c r="WRZ52" s="115"/>
      <c r="WSA52" s="115"/>
      <c r="WSB52" s="115"/>
      <c r="WSC52" s="115"/>
      <c r="WSD52" s="115"/>
      <c r="WSE52" s="115"/>
      <c r="WSF52" s="115"/>
      <c r="WSG52" s="115"/>
      <c r="WSH52" s="115"/>
      <c r="WSI52" s="115"/>
      <c r="WSJ52" s="115"/>
      <c r="WSK52" s="115"/>
      <c r="WSL52" s="115"/>
      <c r="WSM52" s="115"/>
      <c r="WSN52" s="115"/>
      <c r="WSO52" s="115"/>
      <c r="WSP52" s="115"/>
      <c r="WSQ52" s="115"/>
      <c r="WSR52" s="115"/>
      <c r="WSS52" s="115"/>
      <c r="WST52" s="115"/>
      <c r="WSU52" s="115"/>
      <c r="WSV52" s="115"/>
      <c r="WSW52" s="115"/>
      <c r="WSX52" s="115"/>
      <c r="WSY52" s="115"/>
      <c r="WSZ52" s="115"/>
      <c r="WTA52" s="115"/>
      <c r="WTB52" s="115"/>
      <c r="WTC52" s="115"/>
      <c r="WTD52" s="115"/>
      <c r="WTE52" s="115"/>
      <c r="WTF52" s="115"/>
      <c r="WTG52" s="115"/>
      <c r="WTH52" s="115"/>
      <c r="WTI52" s="115"/>
      <c r="WTJ52" s="115"/>
      <c r="WTK52" s="115"/>
      <c r="WTL52" s="115"/>
      <c r="WTM52" s="115"/>
      <c r="WTN52" s="115"/>
      <c r="WTO52" s="115"/>
      <c r="WTP52" s="115"/>
      <c r="WTQ52" s="115"/>
      <c r="WTR52" s="115"/>
      <c r="WTS52" s="115"/>
      <c r="WTT52" s="115"/>
      <c r="WTU52" s="115"/>
      <c r="WTV52" s="115"/>
      <c r="WTW52" s="115"/>
      <c r="WTX52" s="115"/>
      <c r="WTY52" s="115"/>
      <c r="WTZ52" s="115"/>
      <c r="WUA52" s="115"/>
      <c r="WUB52" s="115"/>
      <c r="WUC52" s="115"/>
      <c r="WUD52" s="115"/>
      <c r="WUE52" s="115"/>
      <c r="WUF52" s="115"/>
      <c r="WUG52" s="115"/>
      <c r="WUH52" s="115"/>
      <c r="WUI52" s="115"/>
      <c r="WUJ52" s="115"/>
      <c r="WUK52" s="115"/>
      <c r="WUL52" s="115"/>
      <c r="WUM52" s="115"/>
      <c r="WUN52" s="115"/>
      <c r="WUO52" s="115"/>
      <c r="WUP52" s="115"/>
      <c r="WUQ52" s="115"/>
      <c r="WUR52" s="115"/>
      <c r="WUS52" s="115"/>
      <c r="WUT52" s="115"/>
      <c r="WUU52" s="115"/>
      <c r="WUV52" s="115"/>
      <c r="WUW52" s="115"/>
      <c r="WUX52" s="115"/>
      <c r="WUY52" s="115"/>
      <c r="WUZ52" s="115"/>
      <c r="WVA52" s="115"/>
      <c r="WVB52" s="115"/>
      <c r="WVC52" s="115"/>
      <c r="WVD52" s="115"/>
      <c r="WVE52" s="115"/>
      <c r="WVF52" s="115"/>
      <c r="WVG52" s="115"/>
      <c r="WVH52" s="115"/>
      <c r="WVI52" s="115"/>
      <c r="WVJ52" s="115"/>
      <c r="WVK52" s="115"/>
      <c r="WVL52" s="115"/>
      <c r="WVM52" s="115"/>
      <c r="WVN52" s="115"/>
      <c r="WVO52" s="115"/>
      <c r="WVP52" s="115"/>
      <c r="WVQ52" s="115"/>
      <c r="WVR52" s="115"/>
      <c r="WVS52" s="115"/>
      <c r="WVT52" s="115"/>
      <c r="WVU52" s="115"/>
      <c r="WVV52" s="115"/>
      <c r="WVW52" s="115"/>
      <c r="WVX52" s="115"/>
      <c r="WVY52" s="115"/>
      <c r="WVZ52" s="115"/>
      <c r="WWA52" s="115"/>
      <c r="WWB52" s="115"/>
      <c r="WWC52" s="115"/>
      <c r="WWD52" s="115"/>
      <c r="WWE52" s="115"/>
      <c r="WWF52" s="115"/>
      <c r="WWG52" s="115"/>
      <c r="WWH52" s="115"/>
      <c r="WWI52" s="115"/>
      <c r="WWJ52" s="115"/>
      <c r="WWK52" s="115"/>
      <c r="WWL52" s="115"/>
      <c r="WWM52" s="115"/>
      <c r="WWN52" s="115"/>
      <c r="WWO52" s="115"/>
      <c r="WWP52" s="115"/>
      <c r="WWQ52" s="115"/>
      <c r="WWR52" s="115"/>
      <c r="WWS52" s="115"/>
      <c r="WWT52" s="115"/>
      <c r="WWU52" s="115"/>
      <c r="WWV52" s="115"/>
      <c r="WWW52" s="115"/>
      <c r="WWX52" s="115"/>
      <c r="WWY52" s="115"/>
      <c r="WWZ52" s="115"/>
      <c r="WXA52" s="115"/>
      <c r="WXB52" s="115"/>
      <c r="WXC52" s="115"/>
      <c r="WXD52" s="115"/>
      <c r="WXE52" s="115"/>
      <c r="WXF52" s="115"/>
      <c r="WXG52" s="115"/>
      <c r="WXH52" s="115"/>
      <c r="WXI52" s="115"/>
      <c r="WXJ52" s="115"/>
      <c r="WXK52" s="115"/>
      <c r="WXL52" s="115"/>
      <c r="WXM52" s="115"/>
      <c r="WXN52" s="115"/>
      <c r="WXO52" s="115"/>
      <c r="WXP52" s="115"/>
      <c r="WXQ52" s="115"/>
      <c r="WXR52" s="115"/>
      <c r="WXS52" s="115"/>
      <c r="WXT52" s="115"/>
      <c r="WXU52" s="115"/>
      <c r="WXV52" s="115"/>
      <c r="WXW52" s="115"/>
      <c r="WXX52" s="115"/>
      <c r="WXY52" s="115"/>
      <c r="WXZ52" s="115"/>
      <c r="WYA52" s="115"/>
      <c r="WYB52" s="115"/>
      <c r="WYC52" s="115"/>
      <c r="WYD52" s="115"/>
      <c r="WYE52" s="115"/>
      <c r="WYF52" s="115"/>
      <c r="WYG52" s="115"/>
      <c r="WYH52" s="115"/>
      <c r="WYI52" s="115"/>
      <c r="WYJ52" s="115"/>
      <c r="WYK52" s="115"/>
      <c r="WYL52" s="115"/>
      <c r="WYM52" s="115"/>
      <c r="WYN52" s="115"/>
      <c r="WYO52" s="115"/>
      <c r="WYP52" s="115"/>
      <c r="WYQ52" s="115"/>
      <c r="WYR52" s="115"/>
      <c r="WYS52" s="115"/>
      <c r="WYT52" s="115"/>
      <c r="WYU52" s="115"/>
      <c r="WYV52" s="115"/>
      <c r="WYW52" s="115"/>
      <c r="WYX52" s="115"/>
      <c r="WYY52" s="115"/>
      <c r="WYZ52" s="115"/>
      <c r="WZA52" s="115"/>
      <c r="WZB52" s="115"/>
      <c r="WZC52" s="115"/>
      <c r="WZD52" s="115"/>
      <c r="WZE52" s="115"/>
      <c r="WZF52" s="115"/>
      <c r="WZG52" s="115"/>
      <c r="WZH52" s="115"/>
      <c r="WZI52" s="115"/>
      <c r="WZJ52" s="115"/>
      <c r="WZK52" s="115"/>
      <c r="WZL52" s="115"/>
      <c r="WZM52" s="115"/>
      <c r="WZN52" s="115"/>
      <c r="WZO52" s="115"/>
      <c r="WZP52" s="115"/>
      <c r="WZQ52" s="115"/>
      <c r="WZR52" s="115"/>
      <c r="WZS52" s="115"/>
      <c r="WZT52" s="115"/>
      <c r="WZU52" s="115"/>
      <c r="WZV52" s="115"/>
      <c r="WZW52" s="115"/>
      <c r="WZX52" s="115"/>
      <c r="WZY52" s="115"/>
      <c r="WZZ52" s="115"/>
      <c r="XAA52" s="115"/>
      <c r="XAB52" s="115"/>
      <c r="XAC52" s="115"/>
      <c r="XAD52" s="115"/>
      <c r="XAE52" s="115"/>
      <c r="XAF52" s="115"/>
      <c r="XAG52" s="115"/>
      <c r="XAH52" s="115"/>
      <c r="XAI52" s="115"/>
      <c r="XAJ52" s="115"/>
      <c r="XAK52" s="115"/>
      <c r="XAL52" s="115"/>
      <c r="XAM52" s="115"/>
      <c r="XAN52" s="115"/>
      <c r="XAO52" s="115"/>
      <c r="XAP52" s="115"/>
      <c r="XAQ52" s="115"/>
      <c r="XAR52" s="115"/>
      <c r="XAS52" s="115"/>
      <c r="XAT52" s="115"/>
      <c r="XAU52" s="115"/>
      <c r="XAV52" s="115"/>
      <c r="XAW52" s="115"/>
      <c r="XAX52" s="115"/>
      <c r="XAY52" s="115"/>
      <c r="XAZ52" s="115"/>
      <c r="XBA52" s="115"/>
      <c r="XBB52" s="115"/>
      <c r="XBC52" s="115"/>
      <c r="XBD52" s="115"/>
      <c r="XBE52" s="115"/>
      <c r="XBF52" s="115"/>
      <c r="XBG52" s="115"/>
      <c r="XBH52" s="115"/>
      <c r="XBI52" s="115"/>
      <c r="XBJ52" s="115"/>
      <c r="XBK52" s="115"/>
      <c r="XBL52" s="115"/>
      <c r="XBM52" s="115"/>
      <c r="XBN52" s="115"/>
      <c r="XBO52" s="115"/>
      <c r="XBP52" s="115"/>
      <c r="XBQ52" s="115"/>
      <c r="XBR52" s="115"/>
      <c r="XBS52" s="115"/>
      <c r="XBT52" s="115"/>
      <c r="XBU52" s="115"/>
      <c r="XBV52" s="115"/>
      <c r="XBW52" s="115"/>
      <c r="XBX52" s="115"/>
      <c r="XBY52" s="115"/>
      <c r="XBZ52" s="115"/>
      <c r="XCA52" s="115"/>
      <c r="XCB52" s="115"/>
      <c r="XCC52" s="115"/>
      <c r="XCD52" s="115"/>
      <c r="XCE52" s="115"/>
      <c r="XCF52" s="115"/>
      <c r="XCG52" s="115"/>
      <c r="XCH52" s="115"/>
      <c r="XCI52" s="115"/>
      <c r="XCJ52" s="115"/>
      <c r="XCK52" s="115"/>
      <c r="XCL52" s="115"/>
      <c r="XCM52" s="115"/>
      <c r="XCN52" s="115"/>
      <c r="XCO52" s="115"/>
      <c r="XCP52" s="115"/>
      <c r="XCQ52" s="115"/>
      <c r="XCR52" s="115"/>
      <c r="XCS52" s="115"/>
      <c r="XCT52" s="115"/>
      <c r="XCU52" s="115"/>
      <c r="XCV52" s="115"/>
      <c r="XCW52" s="115"/>
      <c r="XCX52" s="115"/>
      <c r="XCY52" s="115"/>
      <c r="XCZ52" s="115"/>
      <c r="XDA52" s="115"/>
      <c r="XDB52" s="115"/>
      <c r="XDC52" s="115"/>
      <c r="XDD52" s="115"/>
      <c r="XDE52" s="115"/>
      <c r="XDF52" s="115"/>
      <c r="XDG52" s="115"/>
      <c r="XDH52" s="115"/>
      <c r="XDI52" s="115"/>
      <c r="XDJ52" s="115"/>
      <c r="XDK52" s="115"/>
      <c r="XDL52" s="115"/>
      <c r="XDM52" s="115"/>
      <c r="XDN52" s="115"/>
      <c r="XDO52" s="115"/>
      <c r="XDP52" s="115"/>
      <c r="XDQ52" s="115"/>
      <c r="XDR52" s="115"/>
      <c r="XDS52" s="115"/>
      <c r="XDT52" s="115"/>
      <c r="XDU52" s="115"/>
      <c r="XDV52" s="115"/>
      <c r="XDW52" s="115"/>
      <c r="XDX52" s="115"/>
      <c r="XDY52" s="115"/>
      <c r="XDZ52" s="115"/>
      <c r="XEA52" s="115"/>
      <c r="XEB52" s="115"/>
      <c r="XEC52" s="115"/>
      <c r="XED52" s="115"/>
      <c r="XEE52" s="115"/>
      <c r="XEF52" s="115"/>
      <c r="XEG52" s="115"/>
      <c r="XEH52" s="115"/>
      <c r="XEI52" s="115"/>
      <c r="XEJ52" s="115"/>
      <c r="XEK52" s="115"/>
      <c r="XEL52" s="115"/>
      <c r="XEM52" s="115"/>
      <c r="XEN52" s="115"/>
      <c r="XEO52" s="115"/>
      <c r="XEP52" s="115"/>
      <c r="XEQ52" s="115"/>
      <c r="XER52" s="115"/>
      <c r="XES52" s="115"/>
      <c r="XET52" s="115"/>
      <c r="XEU52" s="115"/>
      <c r="XEV52" s="115"/>
      <c r="XEW52" s="115"/>
      <c r="XEX52" s="115"/>
      <c r="XEY52" s="115"/>
    </row>
    <row r="53" s="1" customFormat="1" ht="28" customHeight="1" spans="1:16379">
      <c r="A53" s="52" t="s">
        <v>216</v>
      </c>
      <c r="B53" s="66" t="s">
        <v>217</v>
      </c>
      <c r="C53" s="52"/>
      <c r="D53" s="52"/>
      <c r="E53" s="67"/>
      <c r="F53" s="67"/>
      <c r="G53" s="67"/>
      <c r="H53" s="67"/>
      <c r="I53" s="107">
        <f>I54+I57+I74+I346+I366+I463+I475</f>
        <v>25960.83</v>
      </c>
      <c r="J53" s="52"/>
      <c r="K53" s="107">
        <f>K54+K57+K74+K346+K366+K463+K475</f>
        <v>25960.83</v>
      </c>
      <c r="L53" s="67"/>
      <c r="M53" s="67"/>
      <c r="N53" s="67"/>
      <c r="O53" s="67"/>
      <c r="P53" s="67"/>
      <c r="Q53" s="67"/>
      <c r="R53" s="52"/>
      <c r="S53" s="52"/>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c r="BY53" s="116"/>
      <c r="BZ53" s="116"/>
      <c r="CA53" s="116"/>
      <c r="CB53" s="116"/>
      <c r="CC53" s="116"/>
      <c r="CD53" s="116"/>
      <c r="CE53" s="116"/>
      <c r="CF53" s="116"/>
      <c r="CG53" s="116"/>
      <c r="CH53" s="116"/>
      <c r="CI53" s="116"/>
      <c r="CJ53" s="116"/>
      <c r="CK53" s="116"/>
      <c r="CL53" s="116"/>
      <c r="CM53" s="116"/>
      <c r="CN53" s="116"/>
      <c r="CO53" s="116"/>
      <c r="CP53" s="116"/>
      <c r="CQ53" s="116"/>
      <c r="CR53" s="116"/>
      <c r="CS53" s="116"/>
      <c r="CT53" s="116"/>
      <c r="CU53" s="116"/>
      <c r="CV53" s="116"/>
      <c r="CW53" s="116"/>
      <c r="CX53" s="116"/>
      <c r="CY53" s="116"/>
      <c r="CZ53" s="116"/>
      <c r="DA53" s="116"/>
      <c r="DB53" s="116"/>
      <c r="DC53" s="116"/>
      <c r="DD53" s="116"/>
      <c r="DE53" s="116"/>
      <c r="DF53" s="116"/>
      <c r="DG53" s="116"/>
      <c r="DH53" s="116"/>
      <c r="DI53" s="116"/>
      <c r="DJ53" s="116"/>
      <c r="DK53" s="116"/>
      <c r="DL53" s="116"/>
      <c r="DM53" s="116"/>
      <c r="DN53" s="116"/>
      <c r="DO53" s="116"/>
      <c r="DP53" s="116"/>
      <c r="DQ53" s="116"/>
      <c r="DR53" s="116"/>
      <c r="DS53" s="116"/>
      <c r="DT53" s="116"/>
      <c r="DU53" s="116"/>
      <c r="DV53" s="116"/>
      <c r="DW53" s="116"/>
      <c r="DX53" s="116"/>
      <c r="DY53" s="116"/>
      <c r="DZ53" s="116"/>
      <c r="EA53" s="116"/>
      <c r="EB53" s="116"/>
      <c r="EC53" s="116"/>
      <c r="ED53" s="116"/>
      <c r="EE53" s="116"/>
      <c r="EF53" s="116"/>
      <c r="EG53" s="116"/>
      <c r="EH53" s="116"/>
      <c r="EI53" s="116"/>
      <c r="EJ53" s="116"/>
      <c r="EK53" s="116"/>
      <c r="EL53" s="116"/>
      <c r="EM53" s="116"/>
      <c r="EN53" s="116"/>
      <c r="EO53" s="116"/>
      <c r="EP53" s="116"/>
      <c r="EQ53" s="116"/>
      <c r="ER53" s="116"/>
      <c r="ES53" s="116"/>
      <c r="ET53" s="116"/>
      <c r="EU53" s="116"/>
      <c r="EV53" s="116"/>
      <c r="EW53" s="116"/>
      <c r="EX53" s="116"/>
      <c r="EY53" s="116"/>
      <c r="EZ53" s="116"/>
      <c r="FA53" s="116"/>
      <c r="FB53" s="116"/>
      <c r="FC53" s="116"/>
      <c r="FD53" s="116"/>
      <c r="FE53" s="116"/>
      <c r="FF53" s="116"/>
      <c r="FG53" s="116"/>
      <c r="FH53" s="116"/>
      <c r="FI53" s="116"/>
      <c r="FJ53" s="116"/>
      <c r="FK53" s="116"/>
      <c r="FL53" s="116"/>
      <c r="FM53" s="116"/>
      <c r="FN53" s="116"/>
      <c r="FO53" s="116"/>
      <c r="FP53" s="116"/>
      <c r="FQ53" s="116"/>
      <c r="FR53" s="116"/>
      <c r="FS53" s="116"/>
      <c r="FT53" s="116"/>
      <c r="FU53" s="116"/>
      <c r="FV53" s="116"/>
      <c r="FW53" s="116"/>
      <c r="FX53" s="116"/>
      <c r="FY53" s="116"/>
      <c r="FZ53" s="116"/>
      <c r="GA53" s="116"/>
      <c r="GB53" s="116"/>
      <c r="GC53" s="116"/>
      <c r="GD53" s="116"/>
      <c r="GE53" s="116"/>
      <c r="GF53" s="116"/>
      <c r="GG53" s="116"/>
      <c r="GH53" s="116"/>
      <c r="GI53" s="116"/>
      <c r="GJ53" s="116"/>
      <c r="GK53" s="116"/>
      <c r="GL53" s="116"/>
      <c r="GM53" s="116"/>
      <c r="GN53" s="116"/>
      <c r="GO53" s="116"/>
      <c r="GP53" s="116"/>
      <c r="GQ53" s="116"/>
      <c r="GR53" s="116"/>
      <c r="GS53" s="116"/>
      <c r="GT53" s="116"/>
      <c r="GU53" s="116"/>
      <c r="GV53" s="116"/>
      <c r="GW53" s="116"/>
      <c r="GX53" s="116"/>
      <c r="GY53" s="116"/>
      <c r="GZ53" s="116"/>
      <c r="HA53" s="116"/>
      <c r="HB53" s="116"/>
      <c r="HC53" s="116"/>
      <c r="HD53" s="116"/>
      <c r="HE53" s="116"/>
      <c r="HF53" s="116"/>
      <c r="HG53" s="116"/>
      <c r="HH53" s="116"/>
      <c r="HI53" s="116"/>
      <c r="HJ53" s="116"/>
      <c r="HK53" s="116"/>
      <c r="HL53" s="116"/>
      <c r="HM53" s="116"/>
      <c r="HN53" s="116"/>
      <c r="HO53" s="116"/>
      <c r="HP53" s="116"/>
      <c r="HQ53" s="116"/>
      <c r="HR53" s="116"/>
      <c r="HS53" s="116"/>
      <c r="HT53" s="116"/>
      <c r="HU53" s="116"/>
      <c r="HV53" s="116"/>
      <c r="HW53" s="116"/>
      <c r="HX53" s="116"/>
      <c r="HY53" s="116"/>
      <c r="HZ53" s="116"/>
      <c r="IA53" s="116"/>
      <c r="IB53" s="116"/>
      <c r="IC53" s="116"/>
      <c r="ID53" s="116"/>
      <c r="IE53" s="116"/>
      <c r="IF53" s="116"/>
      <c r="IG53" s="116"/>
      <c r="IH53" s="116"/>
      <c r="II53" s="116"/>
      <c r="IJ53" s="116"/>
      <c r="IK53" s="116"/>
      <c r="IL53" s="116"/>
      <c r="IM53" s="116"/>
      <c r="IN53" s="116"/>
      <c r="IO53" s="116"/>
      <c r="IP53" s="116"/>
      <c r="IQ53" s="116"/>
      <c r="IR53" s="116"/>
      <c r="IS53" s="116"/>
      <c r="IT53" s="116"/>
      <c r="IU53" s="116"/>
      <c r="IV53" s="116"/>
      <c r="IW53" s="116"/>
      <c r="IX53" s="116"/>
      <c r="IY53" s="116"/>
      <c r="IZ53" s="116"/>
      <c r="JA53" s="116"/>
      <c r="JB53" s="116"/>
      <c r="JC53" s="116"/>
      <c r="JD53" s="116"/>
      <c r="JE53" s="116"/>
      <c r="JF53" s="116"/>
      <c r="JG53" s="116"/>
      <c r="JH53" s="116"/>
      <c r="JI53" s="116"/>
      <c r="JJ53" s="116"/>
      <c r="JK53" s="116"/>
      <c r="JL53" s="116"/>
      <c r="JM53" s="116"/>
      <c r="JN53" s="116"/>
      <c r="JO53" s="116"/>
      <c r="JP53" s="116"/>
      <c r="JQ53" s="116"/>
      <c r="JR53" s="116"/>
      <c r="JS53" s="116"/>
      <c r="JT53" s="116"/>
      <c r="JU53" s="116"/>
      <c r="JV53" s="116"/>
      <c r="JW53" s="116"/>
      <c r="JX53" s="116"/>
      <c r="JY53" s="116"/>
      <c r="JZ53" s="116"/>
      <c r="KA53" s="116"/>
      <c r="KB53" s="116"/>
      <c r="KC53" s="116"/>
      <c r="KD53" s="116"/>
      <c r="KE53" s="116"/>
      <c r="KF53" s="116"/>
      <c r="KG53" s="116"/>
      <c r="KH53" s="116"/>
      <c r="KI53" s="116"/>
      <c r="KJ53" s="116"/>
      <c r="KK53" s="116"/>
      <c r="KL53" s="116"/>
      <c r="KM53" s="116"/>
      <c r="KN53" s="116"/>
      <c r="KO53" s="116"/>
      <c r="KP53" s="116"/>
      <c r="KQ53" s="116"/>
      <c r="KR53" s="116"/>
      <c r="KS53" s="116"/>
      <c r="KT53" s="116"/>
      <c r="KU53" s="116"/>
      <c r="KV53" s="116"/>
      <c r="KW53" s="116"/>
      <c r="KX53" s="116"/>
      <c r="KY53" s="116"/>
      <c r="KZ53" s="116"/>
      <c r="LA53" s="116"/>
      <c r="LB53" s="116"/>
      <c r="LC53" s="116"/>
      <c r="LD53" s="116"/>
      <c r="LE53" s="116"/>
      <c r="LF53" s="116"/>
      <c r="LG53" s="116"/>
      <c r="LH53" s="116"/>
      <c r="LI53" s="116"/>
      <c r="LJ53" s="116"/>
      <c r="LK53" s="116"/>
      <c r="LL53" s="116"/>
      <c r="LM53" s="116"/>
      <c r="LN53" s="116"/>
      <c r="LO53" s="116"/>
      <c r="LP53" s="116"/>
      <c r="LQ53" s="116"/>
      <c r="LR53" s="116"/>
      <c r="LS53" s="116"/>
      <c r="LT53" s="116"/>
      <c r="LU53" s="116"/>
      <c r="LV53" s="116"/>
      <c r="LW53" s="116"/>
      <c r="LX53" s="116"/>
      <c r="LY53" s="116"/>
      <c r="LZ53" s="116"/>
      <c r="MA53" s="116"/>
      <c r="MB53" s="116"/>
      <c r="MC53" s="116"/>
      <c r="MD53" s="116"/>
      <c r="ME53" s="116"/>
      <c r="MF53" s="116"/>
      <c r="MG53" s="116"/>
      <c r="MH53" s="116"/>
      <c r="MI53" s="116"/>
      <c r="MJ53" s="116"/>
      <c r="MK53" s="116"/>
      <c r="ML53" s="116"/>
      <c r="MM53" s="116"/>
      <c r="MN53" s="116"/>
      <c r="MO53" s="116"/>
      <c r="MP53" s="116"/>
      <c r="MQ53" s="116"/>
      <c r="MR53" s="116"/>
      <c r="MS53" s="116"/>
      <c r="MT53" s="116"/>
      <c r="MU53" s="116"/>
      <c r="MV53" s="116"/>
      <c r="MW53" s="116"/>
      <c r="MX53" s="116"/>
      <c r="MY53" s="116"/>
      <c r="MZ53" s="116"/>
      <c r="NA53" s="116"/>
      <c r="NB53" s="116"/>
      <c r="NC53" s="116"/>
      <c r="ND53" s="116"/>
      <c r="NE53" s="116"/>
      <c r="NF53" s="116"/>
      <c r="NG53" s="116"/>
      <c r="NH53" s="116"/>
      <c r="NI53" s="116"/>
      <c r="NJ53" s="116"/>
      <c r="NK53" s="116"/>
      <c r="NL53" s="116"/>
      <c r="NM53" s="116"/>
      <c r="NN53" s="116"/>
      <c r="NO53" s="116"/>
      <c r="NP53" s="116"/>
      <c r="NQ53" s="116"/>
      <c r="NR53" s="116"/>
      <c r="NS53" s="116"/>
      <c r="NT53" s="116"/>
      <c r="NU53" s="116"/>
      <c r="NV53" s="116"/>
      <c r="NW53" s="116"/>
      <c r="NX53" s="116"/>
      <c r="NY53" s="116"/>
      <c r="NZ53" s="116"/>
      <c r="OA53" s="116"/>
      <c r="OB53" s="116"/>
      <c r="OC53" s="116"/>
      <c r="OD53" s="116"/>
      <c r="OE53" s="116"/>
      <c r="OF53" s="116"/>
      <c r="OG53" s="116"/>
      <c r="OH53" s="116"/>
      <c r="OI53" s="116"/>
      <c r="OJ53" s="116"/>
      <c r="OK53" s="116"/>
      <c r="OL53" s="116"/>
      <c r="OM53" s="116"/>
      <c r="ON53" s="116"/>
      <c r="OO53" s="116"/>
      <c r="OP53" s="116"/>
      <c r="OQ53" s="116"/>
      <c r="OR53" s="116"/>
      <c r="OS53" s="116"/>
      <c r="OT53" s="116"/>
      <c r="OU53" s="116"/>
      <c r="OV53" s="116"/>
      <c r="OW53" s="116"/>
      <c r="OX53" s="116"/>
      <c r="OY53" s="116"/>
      <c r="OZ53" s="116"/>
      <c r="PA53" s="116"/>
      <c r="PB53" s="116"/>
      <c r="PC53" s="116"/>
      <c r="PD53" s="116"/>
      <c r="PE53" s="116"/>
      <c r="PF53" s="116"/>
      <c r="PG53" s="116"/>
      <c r="PH53" s="116"/>
      <c r="PI53" s="116"/>
      <c r="PJ53" s="116"/>
      <c r="PK53" s="116"/>
      <c r="PL53" s="116"/>
      <c r="PM53" s="116"/>
      <c r="PN53" s="116"/>
      <c r="PO53" s="116"/>
      <c r="PP53" s="116"/>
      <c r="PQ53" s="116"/>
      <c r="PR53" s="116"/>
      <c r="PS53" s="116"/>
      <c r="PT53" s="116"/>
      <c r="PU53" s="116"/>
      <c r="PV53" s="116"/>
      <c r="PW53" s="116"/>
      <c r="PX53" s="116"/>
      <c r="PY53" s="116"/>
      <c r="PZ53" s="116"/>
      <c r="QA53" s="116"/>
      <c r="QB53" s="116"/>
      <c r="QC53" s="116"/>
      <c r="QD53" s="116"/>
      <c r="QE53" s="116"/>
      <c r="QF53" s="116"/>
      <c r="QG53" s="116"/>
      <c r="QH53" s="116"/>
      <c r="QI53" s="116"/>
      <c r="QJ53" s="116"/>
      <c r="QK53" s="116"/>
      <c r="QL53" s="116"/>
      <c r="QM53" s="116"/>
      <c r="QN53" s="116"/>
      <c r="QO53" s="116"/>
      <c r="QP53" s="116"/>
      <c r="QQ53" s="116"/>
      <c r="QR53" s="116"/>
      <c r="QS53" s="116"/>
      <c r="QT53" s="116"/>
      <c r="QU53" s="116"/>
      <c r="QV53" s="116"/>
      <c r="QW53" s="116"/>
      <c r="QX53" s="116"/>
      <c r="QY53" s="116"/>
      <c r="QZ53" s="116"/>
      <c r="RA53" s="116"/>
      <c r="RB53" s="116"/>
      <c r="RC53" s="116"/>
      <c r="RD53" s="116"/>
      <c r="RE53" s="116"/>
      <c r="RF53" s="116"/>
      <c r="RG53" s="116"/>
      <c r="RH53" s="116"/>
      <c r="RI53" s="116"/>
      <c r="RJ53" s="116"/>
      <c r="RK53" s="116"/>
      <c r="RL53" s="116"/>
      <c r="RM53" s="116"/>
      <c r="RN53" s="116"/>
      <c r="RO53" s="116"/>
      <c r="RP53" s="116"/>
      <c r="RQ53" s="116"/>
      <c r="RR53" s="116"/>
      <c r="RS53" s="116"/>
      <c r="RT53" s="116"/>
      <c r="RU53" s="116"/>
      <c r="RV53" s="116"/>
      <c r="RW53" s="116"/>
      <c r="RX53" s="116"/>
      <c r="RY53" s="116"/>
      <c r="RZ53" s="116"/>
      <c r="SA53" s="116"/>
      <c r="SB53" s="116"/>
      <c r="SC53" s="116"/>
      <c r="SD53" s="116"/>
      <c r="SE53" s="116"/>
      <c r="SF53" s="116"/>
      <c r="SG53" s="116"/>
      <c r="SH53" s="116"/>
      <c r="SI53" s="116"/>
      <c r="SJ53" s="116"/>
      <c r="SK53" s="116"/>
      <c r="SL53" s="116"/>
      <c r="SM53" s="116"/>
      <c r="SN53" s="116"/>
      <c r="SO53" s="116"/>
      <c r="SP53" s="116"/>
      <c r="SQ53" s="116"/>
      <c r="SR53" s="116"/>
      <c r="SS53" s="116"/>
      <c r="ST53" s="116"/>
      <c r="SU53" s="116"/>
      <c r="SV53" s="116"/>
      <c r="SW53" s="116"/>
      <c r="SX53" s="116"/>
      <c r="SY53" s="116"/>
      <c r="SZ53" s="116"/>
      <c r="TA53" s="116"/>
      <c r="TB53" s="116"/>
      <c r="TC53" s="116"/>
      <c r="TD53" s="116"/>
      <c r="TE53" s="116"/>
      <c r="TF53" s="116"/>
      <c r="TG53" s="116"/>
      <c r="TH53" s="116"/>
      <c r="TI53" s="116"/>
      <c r="TJ53" s="116"/>
      <c r="TK53" s="116"/>
      <c r="TL53" s="116"/>
      <c r="TM53" s="116"/>
      <c r="TN53" s="116"/>
      <c r="TO53" s="116"/>
      <c r="TP53" s="116"/>
      <c r="TQ53" s="116"/>
      <c r="TR53" s="116"/>
      <c r="TS53" s="116"/>
      <c r="TT53" s="116"/>
      <c r="TU53" s="116"/>
      <c r="TV53" s="116"/>
      <c r="TW53" s="116"/>
      <c r="TX53" s="116"/>
      <c r="TY53" s="116"/>
      <c r="TZ53" s="116"/>
      <c r="UA53" s="116"/>
      <c r="UB53" s="116"/>
      <c r="UC53" s="116"/>
      <c r="UD53" s="116"/>
      <c r="UE53" s="116"/>
      <c r="UF53" s="116"/>
      <c r="UG53" s="116"/>
      <c r="UH53" s="116"/>
      <c r="UI53" s="116"/>
      <c r="UJ53" s="116"/>
      <c r="UK53" s="116"/>
      <c r="UL53" s="116"/>
      <c r="UM53" s="116"/>
      <c r="UN53" s="116"/>
      <c r="UO53" s="116"/>
      <c r="UP53" s="116"/>
      <c r="UQ53" s="116"/>
      <c r="UR53" s="116"/>
      <c r="US53" s="116"/>
      <c r="UT53" s="116"/>
      <c r="UU53" s="116"/>
      <c r="UV53" s="116"/>
      <c r="UW53" s="116"/>
      <c r="UX53" s="116"/>
      <c r="UY53" s="116"/>
      <c r="UZ53" s="116"/>
      <c r="VA53" s="116"/>
      <c r="VB53" s="116"/>
      <c r="VC53" s="116"/>
      <c r="VD53" s="116"/>
      <c r="VE53" s="116"/>
      <c r="VF53" s="116"/>
      <c r="VG53" s="116"/>
      <c r="VH53" s="116"/>
      <c r="VI53" s="116"/>
      <c r="VJ53" s="116"/>
      <c r="VK53" s="116"/>
      <c r="VL53" s="116"/>
      <c r="VM53" s="116"/>
      <c r="VN53" s="116"/>
      <c r="VO53" s="116"/>
      <c r="VP53" s="116"/>
      <c r="VQ53" s="116"/>
      <c r="VR53" s="116"/>
      <c r="VS53" s="116"/>
      <c r="VT53" s="116"/>
      <c r="VU53" s="116"/>
      <c r="VV53" s="116"/>
      <c r="VW53" s="116"/>
      <c r="VX53" s="116"/>
      <c r="VY53" s="116"/>
      <c r="VZ53" s="116"/>
      <c r="WA53" s="116"/>
      <c r="WB53" s="116"/>
      <c r="WC53" s="116"/>
      <c r="WD53" s="116"/>
      <c r="WE53" s="116"/>
      <c r="WF53" s="116"/>
      <c r="WG53" s="116"/>
      <c r="WH53" s="116"/>
      <c r="WI53" s="116"/>
      <c r="WJ53" s="116"/>
      <c r="WK53" s="116"/>
      <c r="WL53" s="116"/>
      <c r="WM53" s="116"/>
      <c r="WN53" s="116"/>
      <c r="WO53" s="116"/>
      <c r="WP53" s="116"/>
      <c r="WQ53" s="116"/>
      <c r="WR53" s="116"/>
      <c r="WS53" s="116"/>
      <c r="WT53" s="116"/>
      <c r="WU53" s="116"/>
      <c r="WV53" s="116"/>
      <c r="WW53" s="116"/>
      <c r="WX53" s="116"/>
      <c r="WY53" s="116"/>
      <c r="WZ53" s="116"/>
      <c r="XA53" s="116"/>
      <c r="XB53" s="116"/>
      <c r="XC53" s="116"/>
      <c r="XD53" s="116"/>
      <c r="XE53" s="116"/>
      <c r="XF53" s="116"/>
      <c r="XG53" s="116"/>
      <c r="XH53" s="116"/>
      <c r="XI53" s="116"/>
      <c r="XJ53" s="116"/>
      <c r="XK53" s="116"/>
      <c r="XL53" s="116"/>
      <c r="XM53" s="116"/>
      <c r="XN53" s="116"/>
      <c r="XO53" s="116"/>
      <c r="XP53" s="116"/>
      <c r="XQ53" s="116"/>
      <c r="XR53" s="116"/>
      <c r="XS53" s="116"/>
      <c r="XT53" s="116"/>
      <c r="XU53" s="116"/>
      <c r="XV53" s="116"/>
      <c r="XW53" s="116"/>
      <c r="XX53" s="116"/>
      <c r="XY53" s="116"/>
      <c r="XZ53" s="116"/>
      <c r="YA53" s="116"/>
      <c r="YB53" s="116"/>
      <c r="YC53" s="116"/>
      <c r="YD53" s="116"/>
      <c r="YE53" s="116"/>
      <c r="YF53" s="116"/>
      <c r="YG53" s="116"/>
      <c r="YH53" s="116"/>
      <c r="YI53" s="116"/>
      <c r="YJ53" s="116"/>
      <c r="YK53" s="116"/>
      <c r="YL53" s="116"/>
      <c r="YM53" s="116"/>
      <c r="YN53" s="116"/>
      <c r="YO53" s="116"/>
      <c r="YP53" s="116"/>
      <c r="YQ53" s="116"/>
      <c r="YR53" s="116"/>
      <c r="YS53" s="116"/>
      <c r="YT53" s="116"/>
      <c r="YU53" s="116"/>
      <c r="YV53" s="116"/>
      <c r="YW53" s="116"/>
      <c r="YX53" s="116"/>
      <c r="YY53" s="116"/>
      <c r="YZ53" s="116"/>
      <c r="ZA53" s="116"/>
      <c r="ZB53" s="116"/>
      <c r="ZC53" s="116"/>
      <c r="ZD53" s="116"/>
      <c r="ZE53" s="116"/>
      <c r="ZF53" s="116"/>
      <c r="ZG53" s="116"/>
      <c r="ZH53" s="116"/>
      <c r="ZI53" s="116"/>
      <c r="ZJ53" s="116"/>
      <c r="ZK53" s="116"/>
      <c r="ZL53" s="116"/>
      <c r="ZM53" s="116"/>
      <c r="ZN53" s="116"/>
      <c r="ZO53" s="116"/>
      <c r="ZP53" s="116"/>
      <c r="ZQ53" s="116"/>
      <c r="ZR53" s="116"/>
      <c r="ZS53" s="116"/>
      <c r="ZT53" s="116"/>
      <c r="ZU53" s="116"/>
      <c r="ZV53" s="116"/>
      <c r="ZW53" s="116"/>
      <c r="ZX53" s="116"/>
      <c r="ZY53" s="116"/>
      <c r="ZZ53" s="116"/>
      <c r="AAA53" s="116"/>
      <c r="AAB53" s="116"/>
      <c r="AAC53" s="116"/>
      <c r="AAD53" s="116"/>
      <c r="AAE53" s="116"/>
      <c r="AAF53" s="116"/>
      <c r="AAG53" s="116"/>
      <c r="AAH53" s="116"/>
      <c r="AAI53" s="116"/>
      <c r="AAJ53" s="116"/>
      <c r="AAK53" s="116"/>
      <c r="AAL53" s="116"/>
      <c r="AAM53" s="116"/>
      <c r="AAN53" s="116"/>
      <c r="AAO53" s="116"/>
      <c r="AAP53" s="116"/>
      <c r="AAQ53" s="116"/>
      <c r="AAR53" s="116"/>
      <c r="AAS53" s="116"/>
      <c r="AAT53" s="116"/>
      <c r="AAU53" s="116"/>
      <c r="AAV53" s="116"/>
      <c r="AAW53" s="116"/>
      <c r="AAX53" s="116"/>
      <c r="AAY53" s="116"/>
      <c r="AAZ53" s="116"/>
      <c r="ABA53" s="116"/>
      <c r="ABB53" s="116"/>
      <c r="ABC53" s="116"/>
      <c r="ABD53" s="116"/>
      <c r="ABE53" s="116"/>
      <c r="ABF53" s="116"/>
      <c r="ABG53" s="116"/>
      <c r="ABH53" s="116"/>
      <c r="ABI53" s="116"/>
      <c r="ABJ53" s="116"/>
      <c r="ABK53" s="116"/>
      <c r="ABL53" s="116"/>
      <c r="ABM53" s="116"/>
      <c r="ABN53" s="116"/>
      <c r="ABO53" s="116"/>
      <c r="ABP53" s="116"/>
      <c r="ABQ53" s="116"/>
      <c r="ABR53" s="116"/>
      <c r="ABS53" s="116"/>
      <c r="ABT53" s="116"/>
      <c r="ABU53" s="116"/>
      <c r="ABV53" s="116"/>
      <c r="ABW53" s="116"/>
      <c r="ABX53" s="116"/>
      <c r="ABY53" s="116"/>
      <c r="ABZ53" s="116"/>
      <c r="ACA53" s="116"/>
      <c r="ACB53" s="116"/>
      <c r="ACC53" s="116"/>
      <c r="ACD53" s="116"/>
      <c r="ACE53" s="116"/>
      <c r="ACF53" s="116"/>
      <c r="ACG53" s="116"/>
      <c r="ACH53" s="116"/>
      <c r="ACI53" s="116"/>
      <c r="ACJ53" s="116"/>
      <c r="ACK53" s="116"/>
      <c r="ACL53" s="116"/>
      <c r="ACM53" s="116"/>
      <c r="ACN53" s="116"/>
      <c r="ACO53" s="116"/>
      <c r="ACP53" s="116"/>
      <c r="ACQ53" s="116"/>
      <c r="ACR53" s="116"/>
      <c r="ACS53" s="116"/>
      <c r="ACT53" s="116"/>
      <c r="ACU53" s="116"/>
      <c r="ACV53" s="116"/>
      <c r="ACW53" s="116"/>
      <c r="ACX53" s="116"/>
      <c r="ACY53" s="116"/>
      <c r="ACZ53" s="116"/>
      <c r="ADA53" s="116"/>
      <c r="ADB53" s="116"/>
      <c r="ADC53" s="116"/>
      <c r="ADD53" s="116"/>
      <c r="ADE53" s="116"/>
      <c r="ADF53" s="116"/>
      <c r="ADG53" s="116"/>
      <c r="ADH53" s="116"/>
      <c r="ADI53" s="116"/>
      <c r="ADJ53" s="116"/>
      <c r="ADK53" s="116"/>
      <c r="ADL53" s="116"/>
      <c r="ADM53" s="116"/>
      <c r="ADN53" s="116"/>
      <c r="ADO53" s="116"/>
      <c r="ADP53" s="116"/>
      <c r="ADQ53" s="116"/>
      <c r="ADR53" s="116"/>
      <c r="ADS53" s="116"/>
      <c r="ADT53" s="116"/>
      <c r="ADU53" s="116"/>
      <c r="ADV53" s="116"/>
      <c r="ADW53" s="116"/>
      <c r="ADX53" s="116"/>
      <c r="ADY53" s="116"/>
      <c r="ADZ53" s="116"/>
      <c r="AEA53" s="116"/>
      <c r="AEB53" s="116"/>
      <c r="AEC53" s="116"/>
      <c r="AED53" s="116"/>
      <c r="AEE53" s="116"/>
      <c r="AEF53" s="116"/>
      <c r="AEG53" s="116"/>
      <c r="AEH53" s="116"/>
      <c r="AEI53" s="116"/>
      <c r="AEJ53" s="116"/>
      <c r="AEK53" s="116"/>
      <c r="AEL53" s="116"/>
      <c r="AEM53" s="116"/>
      <c r="AEN53" s="116"/>
      <c r="AEO53" s="116"/>
      <c r="AEP53" s="116"/>
      <c r="AEQ53" s="116"/>
      <c r="AER53" s="116"/>
      <c r="AES53" s="116"/>
      <c r="AET53" s="116"/>
      <c r="AEU53" s="116"/>
      <c r="AEV53" s="116"/>
      <c r="AEW53" s="116"/>
      <c r="AEX53" s="116"/>
      <c r="AEY53" s="116"/>
      <c r="AEZ53" s="116"/>
      <c r="AFA53" s="116"/>
      <c r="AFB53" s="116"/>
      <c r="AFC53" s="116"/>
      <c r="AFD53" s="116"/>
      <c r="AFE53" s="116"/>
      <c r="AFF53" s="116"/>
      <c r="AFG53" s="116"/>
      <c r="AFH53" s="116"/>
      <c r="AFI53" s="116"/>
      <c r="AFJ53" s="116"/>
      <c r="AFK53" s="116"/>
      <c r="AFL53" s="116"/>
      <c r="AFM53" s="116"/>
      <c r="AFN53" s="116"/>
      <c r="AFO53" s="116"/>
      <c r="AFP53" s="116"/>
      <c r="AFQ53" s="116"/>
      <c r="AFR53" s="116"/>
      <c r="AFS53" s="116"/>
      <c r="AFT53" s="116"/>
      <c r="AFU53" s="116"/>
      <c r="AFV53" s="116"/>
      <c r="AFW53" s="116"/>
      <c r="AFX53" s="116"/>
      <c r="AFY53" s="116"/>
      <c r="AFZ53" s="116"/>
      <c r="AGA53" s="116"/>
      <c r="AGB53" s="116"/>
      <c r="AGC53" s="116"/>
      <c r="AGD53" s="116"/>
      <c r="AGE53" s="116"/>
      <c r="AGF53" s="116"/>
      <c r="AGG53" s="116"/>
      <c r="AGH53" s="116"/>
      <c r="AGI53" s="116"/>
      <c r="AGJ53" s="116"/>
      <c r="AGK53" s="116"/>
      <c r="AGL53" s="116"/>
      <c r="AGM53" s="116"/>
      <c r="AGN53" s="116"/>
      <c r="AGO53" s="116"/>
      <c r="AGP53" s="116"/>
      <c r="AGQ53" s="116"/>
      <c r="AGR53" s="116"/>
      <c r="AGS53" s="116"/>
      <c r="AGT53" s="116"/>
      <c r="AGU53" s="116"/>
      <c r="AGV53" s="116"/>
      <c r="AGW53" s="116"/>
      <c r="AGX53" s="116"/>
      <c r="AGY53" s="116"/>
      <c r="AGZ53" s="116"/>
      <c r="AHA53" s="116"/>
      <c r="AHB53" s="116"/>
      <c r="AHC53" s="116"/>
      <c r="AHD53" s="116"/>
      <c r="AHE53" s="116"/>
      <c r="AHF53" s="116"/>
      <c r="AHG53" s="116"/>
      <c r="AHH53" s="116"/>
      <c r="AHI53" s="116"/>
      <c r="AHJ53" s="116"/>
      <c r="AHK53" s="116"/>
      <c r="AHL53" s="116"/>
      <c r="AHM53" s="116"/>
      <c r="AHN53" s="116"/>
      <c r="AHO53" s="116"/>
      <c r="AHP53" s="116"/>
      <c r="AHQ53" s="116"/>
      <c r="AHR53" s="116"/>
      <c r="AHS53" s="116"/>
      <c r="AHT53" s="116"/>
      <c r="AHU53" s="116"/>
      <c r="AHV53" s="116"/>
      <c r="AHW53" s="116"/>
      <c r="AHX53" s="116"/>
      <c r="AHY53" s="116"/>
      <c r="AHZ53" s="116"/>
      <c r="AIA53" s="116"/>
      <c r="AIB53" s="116"/>
      <c r="AIC53" s="116"/>
      <c r="AID53" s="116"/>
      <c r="AIE53" s="116"/>
      <c r="AIF53" s="116"/>
      <c r="AIG53" s="116"/>
      <c r="AIH53" s="116"/>
      <c r="AII53" s="116"/>
      <c r="AIJ53" s="116"/>
      <c r="AIK53" s="116"/>
      <c r="AIL53" s="116"/>
      <c r="AIM53" s="116"/>
      <c r="AIN53" s="116"/>
      <c r="AIO53" s="116"/>
      <c r="AIP53" s="116"/>
      <c r="AIQ53" s="116"/>
      <c r="AIR53" s="116"/>
      <c r="AIS53" s="116"/>
      <c r="AIT53" s="116"/>
      <c r="AIU53" s="116"/>
      <c r="AIV53" s="116"/>
      <c r="AIW53" s="116"/>
      <c r="AIX53" s="116"/>
      <c r="AIY53" s="116"/>
      <c r="AIZ53" s="116"/>
      <c r="AJA53" s="116"/>
      <c r="AJB53" s="116"/>
      <c r="AJC53" s="116"/>
      <c r="AJD53" s="116"/>
      <c r="AJE53" s="116"/>
      <c r="AJF53" s="116"/>
      <c r="AJG53" s="116"/>
      <c r="AJH53" s="116"/>
      <c r="AJI53" s="116"/>
      <c r="AJJ53" s="116"/>
      <c r="AJK53" s="116"/>
      <c r="AJL53" s="116"/>
      <c r="AJM53" s="116"/>
      <c r="AJN53" s="116"/>
      <c r="AJO53" s="116"/>
      <c r="AJP53" s="116"/>
      <c r="AJQ53" s="116"/>
      <c r="AJR53" s="116"/>
      <c r="AJS53" s="116"/>
      <c r="AJT53" s="116"/>
      <c r="AJU53" s="116"/>
      <c r="AJV53" s="116"/>
      <c r="AJW53" s="116"/>
      <c r="AJX53" s="116"/>
      <c r="AJY53" s="116"/>
      <c r="AJZ53" s="116"/>
      <c r="AKA53" s="116"/>
      <c r="AKB53" s="116"/>
      <c r="AKC53" s="116"/>
      <c r="AKD53" s="116"/>
      <c r="AKE53" s="116"/>
      <c r="AKF53" s="116"/>
      <c r="AKG53" s="116"/>
      <c r="AKH53" s="116"/>
      <c r="AKI53" s="116"/>
      <c r="AKJ53" s="116"/>
      <c r="AKK53" s="116"/>
      <c r="AKL53" s="116"/>
      <c r="AKM53" s="116"/>
      <c r="AKN53" s="116"/>
      <c r="AKO53" s="116"/>
      <c r="AKP53" s="116"/>
      <c r="AKQ53" s="116"/>
      <c r="AKR53" s="116"/>
      <c r="AKS53" s="116"/>
      <c r="AKT53" s="116"/>
      <c r="AKU53" s="116"/>
      <c r="AKV53" s="116"/>
      <c r="AKW53" s="116"/>
      <c r="AKX53" s="116"/>
      <c r="AKY53" s="116"/>
      <c r="AKZ53" s="116"/>
      <c r="ALA53" s="116"/>
      <c r="ALB53" s="116"/>
      <c r="ALC53" s="116"/>
      <c r="ALD53" s="116"/>
      <c r="ALE53" s="116"/>
      <c r="ALF53" s="116"/>
      <c r="ALG53" s="116"/>
      <c r="ALH53" s="116"/>
      <c r="ALI53" s="116"/>
      <c r="ALJ53" s="116"/>
      <c r="ALK53" s="116"/>
      <c r="ALL53" s="116"/>
      <c r="ALM53" s="116"/>
      <c r="ALN53" s="116"/>
      <c r="ALO53" s="116"/>
      <c r="ALP53" s="116"/>
      <c r="ALQ53" s="116"/>
      <c r="ALR53" s="116"/>
      <c r="ALS53" s="116"/>
      <c r="ALT53" s="116"/>
      <c r="ALU53" s="116"/>
      <c r="ALV53" s="116"/>
      <c r="ALW53" s="116"/>
      <c r="ALX53" s="116"/>
      <c r="ALY53" s="116"/>
      <c r="ALZ53" s="116"/>
      <c r="AMA53" s="116"/>
      <c r="AMB53" s="116"/>
      <c r="AMC53" s="116"/>
      <c r="AMD53" s="116"/>
      <c r="AME53" s="116"/>
      <c r="AMF53" s="116"/>
      <c r="AMG53" s="116"/>
      <c r="AMH53" s="116"/>
      <c r="AMI53" s="116"/>
      <c r="AMJ53" s="116"/>
      <c r="AMK53" s="116"/>
      <c r="AML53" s="116"/>
      <c r="AMM53" s="116"/>
      <c r="AMN53" s="116"/>
      <c r="AMO53" s="116"/>
      <c r="AMP53" s="116"/>
      <c r="AMQ53" s="116"/>
      <c r="AMR53" s="116"/>
      <c r="AMS53" s="116"/>
      <c r="AMT53" s="116"/>
      <c r="AMU53" s="116"/>
      <c r="AMV53" s="116"/>
      <c r="AMW53" s="116"/>
      <c r="AMX53" s="116"/>
      <c r="AMY53" s="116"/>
      <c r="AMZ53" s="116"/>
      <c r="ANA53" s="116"/>
      <c r="ANB53" s="116"/>
      <c r="ANC53" s="116"/>
      <c r="AND53" s="116"/>
      <c r="ANE53" s="116"/>
      <c r="ANF53" s="116"/>
      <c r="ANG53" s="116"/>
      <c r="ANH53" s="116"/>
      <c r="ANI53" s="116"/>
      <c r="ANJ53" s="116"/>
      <c r="ANK53" s="116"/>
      <c r="ANL53" s="116"/>
      <c r="ANM53" s="116"/>
      <c r="ANN53" s="116"/>
      <c r="ANO53" s="116"/>
      <c r="ANP53" s="116"/>
      <c r="ANQ53" s="116"/>
      <c r="ANR53" s="116"/>
      <c r="ANS53" s="116"/>
      <c r="ANT53" s="116"/>
      <c r="ANU53" s="116"/>
      <c r="ANV53" s="116"/>
      <c r="ANW53" s="116"/>
      <c r="ANX53" s="116"/>
      <c r="ANY53" s="116"/>
      <c r="ANZ53" s="116"/>
      <c r="AOA53" s="116"/>
      <c r="AOB53" s="116"/>
      <c r="AOC53" s="116"/>
      <c r="AOD53" s="116"/>
      <c r="AOE53" s="116"/>
      <c r="AOF53" s="116"/>
      <c r="AOG53" s="116"/>
      <c r="AOH53" s="116"/>
      <c r="AOI53" s="116"/>
      <c r="AOJ53" s="116"/>
      <c r="AOK53" s="116"/>
      <c r="AOL53" s="116"/>
      <c r="AOM53" s="116"/>
      <c r="AON53" s="116"/>
      <c r="AOO53" s="116"/>
      <c r="AOP53" s="116"/>
      <c r="AOQ53" s="116"/>
      <c r="AOR53" s="116"/>
      <c r="AOS53" s="116"/>
      <c r="AOT53" s="116"/>
      <c r="AOU53" s="116"/>
      <c r="AOV53" s="116"/>
      <c r="AOW53" s="116"/>
      <c r="AOX53" s="116"/>
      <c r="AOY53" s="116"/>
      <c r="AOZ53" s="116"/>
      <c r="APA53" s="116"/>
      <c r="APB53" s="116"/>
      <c r="APC53" s="116"/>
      <c r="APD53" s="116"/>
      <c r="APE53" s="116"/>
      <c r="APF53" s="116"/>
      <c r="APG53" s="116"/>
      <c r="APH53" s="116"/>
      <c r="API53" s="116"/>
      <c r="APJ53" s="116"/>
      <c r="APK53" s="116"/>
      <c r="APL53" s="116"/>
      <c r="APM53" s="116"/>
      <c r="APN53" s="116"/>
      <c r="APO53" s="116"/>
      <c r="APP53" s="116"/>
      <c r="APQ53" s="116"/>
      <c r="APR53" s="116"/>
      <c r="APS53" s="116"/>
      <c r="APT53" s="116"/>
      <c r="APU53" s="116"/>
      <c r="APV53" s="116"/>
      <c r="APW53" s="116"/>
      <c r="APX53" s="116"/>
      <c r="APY53" s="116"/>
      <c r="APZ53" s="116"/>
      <c r="AQA53" s="116"/>
      <c r="AQB53" s="116"/>
      <c r="AQC53" s="116"/>
      <c r="AQD53" s="116"/>
      <c r="AQE53" s="116"/>
      <c r="AQF53" s="116"/>
      <c r="AQG53" s="116"/>
      <c r="AQH53" s="116"/>
      <c r="AQI53" s="116"/>
      <c r="AQJ53" s="116"/>
      <c r="AQK53" s="116"/>
      <c r="AQL53" s="116"/>
      <c r="AQM53" s="116"/>
      <c r="AQN53" s="116"/>
      <c r="AQO53" s="116"/>
      <c r="AQP53" s="116"/>
      <c r="AQQ53" s="116"/>
      <c r="AQR53" s="116"/>
      <c r="AQS53" s="116"/>
      <c r="AQT53" s="116"/>
      <c r="AQU53" s="116"/>
      <c r="AQV53" s="116"/>
      <c r="AQW53" s="116"/>
      <c r="AQX53" s="116"/>
      <c r="AQY53" s="116"/>
      <c r="AQZ53" s="116"/>
      <c r="ARA53" s="116"/>
      <c r="ARB53" s="116"/>
      <c r="ARC53" s="116"/>
      <c r="ARD53" s="116"/>
      <c r="ARE53" s="116"/>
      <c r="ARF53" s="116"/>
      <c r="ARG53" s="116"/>
      <c r="ARH53" s="116"/>
      <c r="ARI53" s="116"/>
      <c r="ARJ53" s="116"/>
      <c r="ARK53" s="116"/>
      <c r="ARL53" s="116"/>
      <c r="ARM53" s="116"/>
      <c r="ARN53" s="116"/>
      <c r="ARO53" s="116"/>
      <c r="ARP53" s="116"/>
      <c r="ARQ53" s="116"/>
      <c r="ARR53" s="116"/>
      <c r="ARS53" s="116"/>
      <c r="ART53" s="116"/>
      <c r="ARU53" s="116"/>
      <c r="ARV53" s="116"/>
      <c r="ARW53" s="116"/>
      <c r="ARX53" s="116"/>
      <c r="ARY53" s="116"/>
      <c r="ARZ53" s="116"/>
      <c r="ASA53" s="116"/>
      <c r="ASB53" s="116"/>
      <c r="ASC53" s="116"/>
      <c r="ASD53" s="116"/>
      <c r="ASE53" s="116"/>
      <c r="ASF53" s="116"/>
      <c r="ASG53" s="116"/>
      <c r="ASH53" s="116"/>
      <c r="ASI53" s="116"/>
      <c r="ASJ53" s="116"/>
      <c r="ASK53" s="116"/>
      <c r="ASL53" s="116"/>
      <c r="ASM53" s="116"/>
      <c r="ASN53" s="116"/>
      <c r="ASO53" s="116"/>
      <c r="ASP53" s="116"/>
      <c r="ASQ53" s="116"/>
      <c r="ASR53" s="116"/>
      <c r="ASS53" s="116"/>
      <c r="AST53" s="116"/>
      <c r="ASU53" s="116"/>
      <c r="ASV53" s="116"/>
      <c r="ASW53" s="116"/>
      <c r="ASX53" s="116"/>
      <c r="ASY53" s="116"/>
      <c r="ASZ53" s="116"/>
      <c r="ATA53" s="116"/>
      <c r="ATB53" s="116"/>
      <c r="ATC53" s="116"/>
      <c r="ATD53" s="116"/>
      <c r="ATE53" s="116"/>
      <c r="ATF53" s="116"/>
      <c r="ATG53" s="116"/>
      <c r="ATH53" s="116"/>
      <c r="ATI53" s="116"/>
      <c r="ATJ53" s="116"/>
      <c r="ATK53" s="116"/>
      <c r="ATL53" s="116"/>
      <c r="ATM53" s="116"/>
      <c r="ATN53" s="116"/>
      <c r="ATO53" s="116"/>
      <c r="ATP53" s="116"/>
      <c r="ATQ53" s="116"/>
      <c r="ATR53" s="116"/>
      <c r="ATS53" s="116"/>
      <c r="ATT53" s="116"/>
      <c r="ATU53" s="116"/>
      <c r="ATV53" s="116"/>
      <c r="ATW53" s="116"/>
      <c r="ATX53" s="116"/>
      <c r="ATY53" s="116"/>
      <c r="ATZ53" s="116"/>
      <c r="AUA53" s="116"/>
      <c r="AUB53" s="116"/>
      <c r="AUC53" s="116"/>
      <c r="AUD53" s="116"/>
      <c r="AUE53" s="116"/>
      <c r="AUF53" s="116"/>
      <c r="AUG53" s="116"/>
      <c r="AUH53" s="116"/>
      <c r="AUI53" s="116"/>
      <c r="AUJ53" s="116"/>
      <c r="AUK53" s="116"/>
      <c r="AUL53" s="116"/>
      <c r="AUM53" s="116"/>
      <c r="AUN53" s="116"/>
      <c r="AUO53" s="116"/>
      <c r="AUP53" s="116"/>
      <c r="AUQ53" s="116"/>
      <c r="AUR53" s="116"/>
      <c r="AUS53" s="116"/>
      <c r="AUT53" s="116"/>
      <c r="AUU53" s="116"/>
      <c r="AUV53" s="116"/>
      <c r="AUW53" s="116"/>
      <c r="AUX53" s="116"/>
      <c r="AUY53" s="116"/>
      <c r="AUZ53" s="116"/>
      <c r="AVA53" s="116"/>
      <c r="AVB53" s="116"/>
      <c r="AVC53" s="116"/>
      <c r="AVD53" s="116"/>
      <c r="AVE53" s="116"/>
      <c r="AVF53" s="116"/>
      <c r="AVG53" s="116"/>
      <c r="AVH53" s="116"/>
      <c r="AVI53" s="116"/>
      <c r="AVJ53" s="116"/>
      <c r="AVK53" s="116"/>
      <c r="AVL53" s="116"/>
      <c r="AVM53" s="116"/>
      <c r="AVN53" s="116"/>
      <c r="AVO53" s="116"/>
      <c r="AVP53" s="116"/>
      <c r="AVQ53" s="116"/>
      <c r="AVR53" s="116"/>
      <c r="AVS53" s="116"/>
      <c r="AVT53" s="116"/>
      <c r="AVU53" s="116"/>
      <c r="AVV53" s="116"/>
      <c r="AVW53" s="116"/>
      <c r="AVX53" s="116"/>
      <c r="AVY53" s="116"/>
      <c r="AVZ53" s="116"/>
      <c r="AWA53" s="116"/>
      <c r="AWB53" s="116"/>
      <c r="AWC53" s="116"/>
      <c r="AWD53" s="116"/>
      <c r="AWE53" s="116"/>
      <c r="AWF53" s="116"/>
      <c r="AWG53" s="116"/>
      <c r="AWH53" s="116"/>
      <c r="AWI53" s="116"/>
      <c r="AWJ53" s="116"/>
      <c r="AWK53" s="116"/>
      <c r="AWL53" s="116"/>
      <c r="AWM53" s="116"/>
      <c r="AWN53" s="116"/>
      <c r="AWO53" s="116"/>
      <c r="AWP53" s="116"/>
      <c r="AWQ53" s="116"/>
      <c r="AWR53" s="116"/>
      <c r="AWS53" s="116"/>
      <c r="AWT53" s="116"/>
      <c r="AWU53" s="116"/>
      <c r="AWV53" s="116"/>
      <c r="AWW53" s="116"/>
      <c r="AWX53" s="116"/>
      <c r="AWY53" s="116"/>
      <c r="AWZ53" s="116"/>
      <c r="AXA53" s="116"/>
      <c r="AXB53" s="116"/>
      <c r="AXC53" s="116"/>
      <c r="AXD53" s="116"/>
      <c r="AXE53" s="116"/>
      <c r="AXF53" s="116"/>
      <c r="AXG53" s="116"/>
      <c r="AXH53" s="116"/>
      <c r="AXI53" s="116"/>
      <c r="AXJ53" s="116"/>
      <c r="AXK53" s="116"/>
      <c r="AXL53" s="116"/>
      <c r="AXM53" s="116"/>
      <c r="AXN53" s="116"/>
      <c r="AXO53" s="116"/>
      <c r="AXP53" s="116"/>
      <c r="AXQ53" s="116"/>
      <c r="AXR53" s="116"/>
      <c r="AXS53" s="116"/>
      <c r="AXT53" s="116"/>
      <c r="AXU53" s="116"/>
      <c r="AXV53" s="116"/>
      <c r="AXW53" s="116"/>
      <c r="AXX53" s="116"/>
      <c r="AXY53" s="116"/>
      <c r="AXZ53" s="116"/>
      <c r="AYA53" s="116"/>
      <c r="AYB53" s="116"/>
      <c r="AYC53" s="116"/>
      <c r="AYD53" s="116"/>
      <c r="AYE53" s="116"/>
      <c r="AYF53" s="116"/>
      <c r="AYG53" s="116"/>
      <c r="AYH53" s="116"/>
      <c r="AYI53" s="116"/>
      <c r="AYJ53" s="116"/>
      <c r="AYK53" s="116"/>
      <c r="AYL53" s="116"/>
      <c r="AYM53" s="116"/>
      <c r="AYN53" s="116"/>
      <c r="AYO53" s="116"/>
      <c r="AYP53" s="116"/>
      <c r="AYQ53" s="116"/>
      <c r="AYR53" s="116"/>
      <c r="AYS53" s="116"/>
      <c r="AYT53" s="116"/>
      <c r="AYU53" s="116"/>
      <c r="AYV53" s="116"/>
      <c r="AYW53" s="116"/>
      <c r="AYX53" s="116"/>
      <c r="AYY53" s="116"/>
      <c r="AYZ53" s="116"/>
      <c r="AZA53" s="116"/>
      <c r="AZB53" s="116"/>
      <c r="AZC53" s="116"/>
      <c r="AZD53" s="116"/>
      <c r="AZE53" s="116"/>
      <c r="AZF53" s="116"/>
      <c r="AZG53" s="116"/>
      <c r="AZH53" s="116"/>
      <c r="AZI53" s="116"/>
      <c r="AZJ53" s="116"/>
      <c r="AZK53" s="116"/>
      <c r="AZL53" s="116"/>
      <c r="AZM53" s="116"/>
      <c r="AZN53" s="116"/>
      <c r="AZO53" s="116"/>
      <c r="AZP53" s="116"/>
      <c r="AZQ53" s="116"/>
      <c r="AZR53" s="116"/>
      <c r="AZS53" s="116"/>
      <c r="AZT53" s="116"/>
      <c r="AZU53" s="116"/>
      <c r="AZV53" s="116"/>
      <c r="AZW53" s="116"/>
      <c r="AZX53" s="116"/>
      <c r="AZY53" s="116"/>
      <c r="AZZ53" s="116"/>
      <c r="BAA53" s="116"/>
      <c r="BAB53" s="116"/>
      <c r="BAC53" s="116"/>
      <c r="BAD53" s="116"/>
      <c r="BAE53" s="116"/>
      <c r="BAF53" s="116"/>
      <c r="BAG53" s="116"/>
      <c r="BAH53" s="116"/>
      <c r="BAI53" s="116"/>
      <c r="BAJ53" s="116"/>
      <c r="BAK53" s="116"/>
      <c r="BAL53" s="116"/>
      <c r="BAM53" s="116"/>
      <c r="BAN53" s="116"/>
      <c r="BAO53" s="116"/>
      <c r="BAP53" s="116"/>
      <c r="BAQ53" s="116"/>
      <c r="BAR53" s="116"/>
      <c r="BAS53" s="116"/>
      <c r="BAT53" s="116"/>
      <c r="BAU53" s="116"/>
      <c r="BAV53" s="116"/>
      <c r="BAW53" s="116"/>
      <c r="BAX53" s="116"/>
      <c r="BAY53" s="116"/>
      <c r="BAZ53" s="116"/>
      <c r="BBA53" s="116"/>
      <c r="BBB53" s="116"/>
      <c r="BBC53" s="116"/>
      <c r="BBD53" s="116"/>
      <c r="BBE53" s="116"/>
      <c r="BBF53" s="116"/>
      <c r="BBG53" s="116"/>
      <c r="BBH53" s="116"/>
      <c r="BBI53" s="116"/>
      <c r="BBJ53" s="116"/>
      <c r="BBK53" s="116"/>
      <c r="BBL53" s="116"/>
      <c r="BBM53" s="116"/>
      <c r="BBN53" s="116"/>
      <c r="BBO53" s="116"/>
      <c r="BBP53" s="116"/>
      <c r="BBQ53" s="116"/>
      <c r="BBR53" s="116"/>
      <c r="BBS53" s="116"/>
      <c r="BBT53" s="116"/>
      <c r="BBU53" s="116"/>
      <c r="BBV53" s="116"/>
      <c r="BBW53" s="116"/>
      <c r="BBX53" s="116"/>
      <c r="BBY53" s="116"/>
      <c r="BBZ53" s="116"/>
      <c r="BCA53" s="116"/>
      <c r="BCB53" s="116"/>
      <c r="BCC53" s="116"/>
      <c r="BCD53" s="116"/>
      <c r="BCE53" s="116"/>
      <c r="BCF53" s="116"/>
      <c r="BCG53" s="116"/>
      <c r="BCH53" s="116"/>
      <c r="BCI53" s="116"/>
      <c r="BCJ53" s="116"/>
      <c r="BCK53" s="116"/>
      <c r="BCL53" s="116"/>
      <c r="BCM53" s="116"/>
      <c r="BCN53" s="116"/>
      <c r="BCO53" s="116"/>
      <c r="BCP53" s="116"/>
      <c r="BCQ53" s="116"/>
      <c r="BCR53" s="116"/>
      <c r="BCS53" s="116"/>
      <c r="BCT53" s="116"/>
      <c r="BCU53" s="116"/>
      <c r="BCV53" s="116"/>
      <c r="BCW53" s="116"/>
      <c r="BCX53" s="116"/>
      <c r="BCY53" s="116"/>
      <c r="BCZ53" s="116"/>
      <c r="BDA53" s="116"/>
      <c r="BDB53" s="116"/>
      <c r="BDC53" s="116"/>
      <c r="BDD53" s="116"/>
      <c r="BDE53" s="116"/>
      <c r="BDF53" s="116"/>
      <c r="BDG53" s="116"/>
      <c r="BDH53" s="116"/>
      <c r="BDI53" s="116"/>
      <c r="BDJ53" s="116"/>
      <c r="BDK53" s="116"/>
      <c r="BDL53" s="116"/>
      <c r="BDM53" s="116"/>
      <c r="BDN53" s="116"/>
      <c r="BDO53" s="116"/>
      <c r="BDP53" s="116"/>
      <c r="BDQ53" s="116"/>
      <c r="BDR53" s="116"/>
      <c r="BDS53" s="116"/>
      <c r="BDT53" s="116"/>
      <c r="BDU53" s="116"/>
      <c r="BDV53" s="116"/>
      <c r="BDW53" s="116"/>
      <c r="BDX53" s="116"/>
      <c r="BDY53" s="116"/>
      <c r="BDZ53" s="116"/>
      <c r="BEA53" s="116"/>
      <c r="BEB53" s="116"/>
      <c r="BEC53" s="116"/>
      <c r="BED53" s="116"/>
      <c r="BEE53" s="116"/>
      <c r="BEF53" s="116"/>
      <c r="BEG53" s="116"/>
      <c r="BEH53" s="116"/>
      <c r="BEI53" s="116"/>
      <c r="BEJ53" s="116"/>
      <c r="BEK53" s="116"/>
      <c r="BEL53" s="116"/>
      <c r="BEM53" s="116"/>
      <c r="BEN53" s="116"/>
      <c r="BEO53" s="116"/>
      <c r="BEP53" s="116"/>
      <c r="BEQ53" s="116"/>
      <c r="BER53" s="116"/>
      <c r="BES53" s="116"/>
      <c r="BET53" s="116"/>
      <c r="BEU53" s="116"/>
      <c r="BEV53" s="116"/>
      <c r="BEW53" s="116"/>
      <c r="BEX53" s="116"/>
      <c r="BEY53" s="116"/>
      <c r="BEZ53" s="116"/>
      <c r="BFA53" s="116"/>
      <c r="BFB53" s="116"/>
      <c r="BFC53" s="116"/>
      <c r="BFD53" s="116"/>
      <c r="BFE53" s="116"/>
      <c r="BFF53" s="116"/>
      <c r="BFG53" s="116"/>
      <c r="BFH53" s="116"/>
      <c r="BFI53" s="116"/>
      <c r="BFJ53" s="116"/>
      <c r="BFK53" s="116"/>
      <c r="BFL53" s="116"/>
      <c r="BFM53" s="116"/>
      <c r="BFN53" s="116"/>
      <c r="BFO53" s="116"/>
      <c r="BFP53" s="116"/>
      <c r="BFQ53" s="116"/>
      <c r="BFR53" s="116"/>
      <c r="BFS53" s="116"/>
      <c r="BFT53" s="116"/>
      <c r="BFU53" s="116"/>
      <c r="BFV53" s="116"/>
      <c r="BFW53" s="116"/>
      <c r="BFX53" s="116"/>
      <c r="BFY53" s="116"/>
      <c r="BFZ53" s="116"/>
      <c r="BGA53" s="116"/>
      <c r="BGB53" s="116"/>
      <c r="BGC53" s="116"/>
      <c r="BGD53" s="116"/>
      <c r="BGE53" s="116"/>
      <c r="BGF53" s="116"/>
      <c r="BGG53" s="116"/>
      <c r="BGH53" s="116"/>
      <c r="BGI53" s="116"/>
      <c r="BGJ53" s="116"/>
      <c r="BGK53" s="116"/>
      <c r="BGL53" s="116"/>
      <c r="BGM53" s="116"/>
      <c r="BGN53" s="116"/>
      <c r="BGO53" s="116"/>
      <c r="BGP53" s="116"/>
      <c r="BGQ53" s="116"/>
      <c r="BGR53" s="116"/>
      <c r="BGS53" s="116"/>
      <c r="BGT53" s="116"/>
      <c r="BGU53" s="116"/>
      <c r="BGV53" s="116"/>
      <c r="BGW53" s="116"/>
      <c r="BGX53" s="116"/>
      <c r="BGY53" s="116"/>
      <c r="BGZ53" s="116"/>
      <c r="BHA53" s="116"/>
      <c r="BHB53" s="116"/>
      <c r="BHC53" s="116"/>
      <c r="BHD53" s="116"/>
      <c r="BHE53" s="116"/>
      <c r="BHF53" s="116"/>
      <c r="BHG53" s="116"/>
      <c r="BHH53" s="116"/>
      <c r="BHI53" s="116"/>
      <c r="BHJ53" s="116"/>
      <c r="BHK53" s="116"/>
      <c r="BHL53" s="116"/>
      <c r="BHM53" s="116"/>
      <c r="BHN53" s="116"/>
      <c r="BHO53" s="116"/>
      <c r="BHP53" s="116"/>
      <c r="BHQ53" s="116"/>
      <c r="BHR53" s="116"/>
      <c r="BHS53" s="116"/>
      <c r="BHT53" s="116"/>
      <c r="BHU53" s="116"/>
      <c r="BHV53" s="116"/>
      <c r="BHW53" s="116"/>
      <c r="BHX53" s="116"/>
      <c r="BHY53" s="116"/>
      <c r="BHZ53" s="116"/>
      <c r="BIA53" s="116"/>
      <c r="BIB53" s="116"/>
      <c r="BIC53" s="116"/>
      <c r="BID53" s="116"/>
      <c r="BIE53" s="116"/>
      <c r="BIF53" s="116"/>
      <c r="BIG53" s="116"/>
      <c r="BIH53" s="116"/>
      <c r="BII53" s="116"/>
      <c r="BIJ53" s="116"/>
      <c r="BIK53" s="116"/>
      <c r="BIL53" s="116"/>
      <c r="BIM53" s="116"/>
      <c r="BIN53" s="116"/>
      <c r="BIO53" s="116"/>
      <c r="BIP53" s="116"/>
      <c r="BIQ53" s="116"/>
      <c r="BIR53" s="116"/>
      <c r="BIS53" s="116"/>
      <c r="BIT53" s="116"/>
      <c r="BIU53" s="116"/>
      <c r="BIV53" s="116"/>
      <c r="BIW53" s="116"/>
      <c r="BIX53" s="116"/>
      <c r="BIY53" s="116"/>
      <c r="BIZ53" s="116"/>
      <c r="BJA53" s="116"/>
      <c r="BJB53" s="116"/>
      <c r="BJC53" s="116"/>
      <c r="BJD53" s="116"/>
      <c r="BJE53" s="116"/>
      <c r="BJF53" s="116"/>
      <c r="BJG53" s="116"/>
      <c r="BJH53" s="116"/>
      <c r="BJI53" s="116"/>
      <c r="BJJ53" s="116"/>
      <c r="BJK53" s="116"/>
      <c r="BJL53" s="116"/>
      <c r="BJM53" s="116"/>
      <c r="BJN53" s="116"/>
      <c r="BJO53" s="116"/>
      <c r="BJP53" s="116"/>
      <c r="BJQ53" s="116"/>
      <c r="BJR53" s="116"/>
      <c r="BJS53" s="116"/>
      <c r="BJT53" s="116"/>
      <c r="BJU53" s="116"/>
      <c r="BJV53" s="116"/>
      <c r="BJW53" s="116"/>
      <c r="BJX53" s="116"/>
      <c r="BJY53" s="116"/>
      <c r="BJZ53" s="116"/>
      <c r="BKA53" s="116"/>
      <c r="BKB53" s="116"/>
      <c r="BKC53" s="116"/>
      <c r="BKD53" s="116"/>
      <c r="BKE53" s="116"/>
      <c r="BKF53" s="116"/>
      <c r="BKG53" s="116"/>
      <c r="BKH53" s="116"/>
      <c r="BKI53" s="116"/>
      <c r="BKJ53" s="116"/>
      <c r="BKK53" s="116"/>
      <c r="BKL53" s="116"/>
      <c r="BKM53" s="116"/>
      <c r="BKN53" s="116"/>
      <c r="BKO53" s="116"/>
      <c r="BKP53" s="116"/>
      <c r="BKQ53" s="116"/>
      <c r="BKR53" s="116"/>
      <c r="BKS53" s="116"/>
      <c r="BKT53" s="116"/>
      <c r="BKU53" s="116"/>
      <c r="BKV53" s="116"/>
      <c r="BKW53" s="116"/>
      <c r="BKX53" s="116"/>
      <c r="BKY53" s="116"/>
      <c r="BKZ53" s="116"/>
      <c r="BLA53" s="116"/>
      <c r="BLB53" s="116"/>
      <c r="BLC53" s="116"/>
      <c r="BLD53" s="116"/>
      <c r="BLE53" s="116"/>
      <c r="BLF53" s="116"/>
      <c r="BLG53" s="116"/>
      <c r="BLH53" s="116"/>
      <c r="BLI53" s="116"/>
      <c r="BLJ53" s="116"/>
      <c r="BLK53" s="116"/>
      <c r="BLL53" s="116"/>
      <c r="BLM53" s="116"/>
      <c r="BLN53" s="116"/>
      <c r="BLO53" s="116"/>
      <c r="BLP53" s="116"/>
      <c r="BLQ53" s="116"/>
      <c r="BLR53" s="116"/>
      <c r="BLS53" s="116"/>
      <c r="BLT53" s="116"/>
      <c r="BLU53" s="116"/>
      <c r="BLV53" s="116"/>
      <c r="BLW53" s="116"/>
      <c r="BLX53" s="116"/>
      <c r="BLY53" s="116"/>
      <c r="BLZ53" s="116"/>
      <c r="BMA53" s="116"/>
      <c r="BMB53" s="116"/>
      <c r="BMC53" s="116"/>
      <c r="BMD53" s="116"/>
      <c r="BME53" s="116"/>
      <c r="BMF53" s="116"/>
      <c r="BMG53" s="116"/>
      <c r="BMH53" s="116"/>
      <c r="BMI53" s="116"/>
      <c r="BMJ53" s="116"/>
      <c r="BMK53" s="116"/>
      <c r="BML53" s="116"/>
      <c r="BMM53" s="116"/>
      <c r="BMN53" s="116"/>
      <c r="BMO53" s="116"/>
      <c r="BMP53" s="116"/>
      <c r="BMQ53" s="116"/>
      <c r="BMR53" s="116"/>
      <c r="BMS53" s="116"/>
      <c r="BMT53" s="116"/>
      <c r="BMU53" s="116"/>
      <c r="BMV53" s="116"/>
      <c r="BMW53" s="116"/>
      <c r="BMX53" s="116"/>
      <c r="BMY53" s="116"/>
      <c r="BMZ53" s="116"/>
      <c r="BNA53" s="116"/>
      <c r="BNB53" s="116"/>
      <c r="BNC53" s="116"/>
      <c r="BND53" s="116"/>
      <c r="BNE53" s="116"/>
      <c r="BNF53" s="116"/>
      <c r="BNG53" s="116"/>
      <c r="BNH53" s="116"/>
      <c r="BNI53" s="116"/>
      <c r="BNJ53" s="116"/>
      <c r="BNK53" s="116"/>
      <c r="BNL53" s="116"/>
      <c r="BNM53" s="116"/>
      <c r="BNN53" s="116"/>
      <c r="BNO53" s="116"/>
      <c r="BNP53" s="116"/>
      <c r="BNQ53" s="116"/>
      <c r="BNR53" s="116"/>
      <c r="BNS53" s="116"/>
      <c r="BNT53" s="116"/>
      <c r="BNU53" s="116"/>
      <c r="BNV53" s="116"/>
      <c r="BNW53" s="116"/>
      <c r="BNX53" s="116"/>
      <c r="BNY53" s="116"/>
      <c r="BNZ53" s="116"/>
      <c r="BOA53" s="116"/>
      <c r="BOB53" s="116"/>
      <c r="BOC53" s="116"/>
      <c r="BOD53" s="116"/>
      <c r="BOE53" s="116"/>
      <c r="BOF53" s="116"/>
      <c r="BOG53" s="116"/>
      <c r="BOH53" s="116"/>
      <c r="BOI53" s="116"/>
      <c r="BOJ53" s="116"/>
      <c r="BOK53" s="116"/>
      <c r="BOL53" s="116"/>
      <c r="BOM53" s="116"/>
      <c r="BON53" s="116"/>
      <c r="BOO53" s="116"/>
      <c r="BOP53" s="116"/>
      <c r="BOQ53" s="116"/>
      <c r="BOR53" s="116"/>
      <c r="BOS53" s="116"/>
      <c r="BOT53" s="116"/>
      <c r="BOU53" s="116"/>
      <c r="BOV53" s="116"/>
      <c r="BOW53" s="116"/>
      <c r="BOX53" s="116"/>
      <c r="BOY53" s="116"/>
      <c r="BOZ53" s="116"/>
      <c r="BPA53" s="116"/>
      <c r="BPB53" s="116"/>
      <c r="BPC53" s="116"/>
      <c r="BPD53" s="116"/>
      <c r="BPE53" s="116"/>
      <c r="BPF53" s="116"/>
      <c r="BPG53" s="116"/>
      <c r="BPH53" s="116"/>
      <c r="BPI53" s="116"/>
      <c r="BPJ53" s="116"/>
      <c r="BPK53" s="116"/>
      <c r="BPL53" s="116"/>
      <c r="BPM53" s="116"/>
      <c r="BPN53" s="116"/>
      <c r="BPO53" s="116"/>
      <c r="BPP53" s="116"/>
      <c r="BPQ53" s="116"/>
      <c r="BPR53" s="116"/>
      <c r="BPS53" s="116"/>
      <c r="BPT53" s="116"/>
      <c r="BPU53" s="116"/>
      <c r="BPV53" s="116"/>
      <c r="BPW53" s="116"/>
      <c r="BPX53" s="116"/>
      <c r="BPY53" s="116"/>
      <c r="BPZ53" s="116"/>
      <c r="BQA53" s="116"/>
      <c r="BQB53" s="116"/>
      <c r="BQC53" s="116"/>
      <c r="BQD53" s="116"/>
      <c r="BQE53" s="116"/>
      <c r="BQF53" s="116"/>
      <c r="BQG53" s="116"/>
      <c r="BQH53" s="116"/>
      <c r="BQI53" s="116"/>
      <c r="BQJ53" s="116"/>
      <c r="BQK53" s="116"/>
      <c r="BQL53" s="116"/>
      <c r="BQM53" s="116"/>
      <c r="BQN53" s="116"/>
      <c r="BQO53" s="116"/>
      <c r="BQP53" s="116"/>
      <c r="BQQ53" s="116"/>
      <c r="BQR53" s="116"/>
      <c r="BQS53" s="116"/>
      <c r="BQT53" s="116"/>
      <c r="BQU53" s="116"/>
      <c r="BQV53" s="116"/>
      <c r="BQW53" s="116"/>
      <c r="BQX53" s="116"/>
      <c r="BQY53" s="116"/>
      <c r="BQZ53" s="116"/>
      <c r="BRA53" s="116"/>
      <c r="BRB53" s="116"/>
      <c r="BRC53" s="116"/>
      <c r="BRD53" s="116"/>
      <c r="BRE53" s="116"/>
      <c r="BRF53" s="116"/>
      <c r="BRG53" s="116"/>
      <c r="BRH53" s="116"/>
      <c r="BRI53" s="116"/>
      <c r="BRJ53" s="116"/>
      <c r="BRK53" s="116"/>
      <c r="BRL53" s="116"/>
      <c r="BRM53" s="116"/>
      <c r="BRN53" s="116"/>
      <c r="BRO53" s="116"/>
      <c r="BRP53" s="116"/>
      <c r="BRQ53" s="116"/>
      <c r="BRR53" s="116"/>
      <c r="BRS53" s="116"/>
      <c r="BRT53" s="116"/>
      <c r="BRU53" s="116"/>
      <c r="BRV53" s="116"/>
      <c r="BRW53" s="116"/>
      <c r="BRX53" s="116"/>
      <c r="BRY53" s="116"/>
      <c r="BRZ53" s="116"/>
      <c r="BSA53" s="116"/>
      <c r="BSB53" s="116"/>
      <c r="BSC53" s="116"/>
      <c r="BSD53" s="116"/>
      <c r="BSE53" s="116"/>
      <c r="BSF53" s="116"/>
      <c r="BSG53" s="116"/>
      <c r="BSH53" s="116"/>
      <c r="BSI53" s="116"/>
      <c r="BSJ53" s="116"/>
      <c r="BSK53" s="116"/>
      <c r="BSL53" s="116"/>
      <c r="BSM53" s="116"/>
      <c r="BSN53" s="116"/>
      <c r="BSO53" s="116"/>
      <c r="BSP53" s="116"/>
      <c r="BSQ53" s="116"/>
      <c r="BSR53" s="116"/>
      <c r="BSS53" s="116"/>
      <c r="BST53" s="116"/>
      <c r="BSU53" s="116"/>
      <c r="BSV53" s="116"/>
      <c r="BSW53" s="116"/>
      <c r="BSX53" s="116"/>
      <c r="BSY53" s="116"/>
      <c r="BSZ53" s="116"/>
      <c r="BTA53" s="116"/>
      <c r="BTB53" s="116"/>
      <c r="BTC53" s="116"/>
      <c r="BTD53" s="116"/>
      <c r="BTE53" s="116"/>
      <c r="BTF53" s="116"/>
      <c r="BTG53" s="116"/>
      <c r="BTH53" s="116"/>
      <c r="BTI53" s="116"/>
      <c r="BTJ53" s="116"/>
      <c r="BTK53" s="116"/>
      <c r="BTL53" s="116"/>
      <c r="BTM53" s="116"/>
      <c r="BTN53" s="116"/>
      <c r="BTO53" s="116"/>
      <c r="BTP53" s="116"/>
      <c r="BTQ53" s="116"/>
      <c r="BTR53" s="116"/>
      <c r="BTS53" s="116"/>
      <c r="BTT53" s="116"/>
      <c r="BTU53" s="116"/>
      <c r="BTV53" s="116"/>
      <c r="BTW53" s="116"/>
      <c r="BTX53" s="116"/>
      <c r="BTY53" s="116"/>
      <c r="BTZ53" s="116"/>
      <c r="BUA53" s="116"/>
      <c r="BUB53" s="116"/>
      <c r="BUC53" s="116"/>
      <c r="BUD53" s="116"/>
      <c r="BUE53" s="116"/>
      <c r="BUF53" s="116"/>
      <c r="BUG53" s="116"/>
      <c r="BUH53" s="116"/>
      <c r="BUI53" s="116"/>
      <c r="BUJ53" s="116"/>
      <c r="BUK53" s="116"/>
      <c r="BUL53" s="116"/>
      <c r="BUM53" s="116"/>
      <c r="BUN53" s="116"/>
      <c r="BUO53" s="116"/>
      <c r="BUP53" s="116"/>
      <c r="BUQ53" s="116"/>
      <c r="BUR53" s="116"/>
      <c r="BUS53" s="116"/>
      <c r="BUT53" s="116"/>
      <c r="BUU53" s="116"/>
      <c r="BUV53" s="116"/>
      <c r="BUW53" s="116"/>
      <c r="BUX53" s="116"/>
      <c r="BUY53" s="116"/>
      <c r="BUZ53" s="116"/>
      <c r="BVA53" s="116"/>
      <c r="BVB53" s="116"/>
      <c r="BVC53" s="116"/>
      <c r="BVD53" s="116"/>
      <c r="BVE53" s="116"/>
      <c r="BVF53" s="116"/>
      <c r="BVG53" s="116"/>
      <c r="BVH53" s="116"/>
      <c r="BVI53" s="116"/>
      <c r="BVJ53" s="116"/>
      <c r="BVK53" s="116"/>
      <c r="BVL53" s="116"/>
      <c r="BVM53" s="116"/>
      <c r="BVN53" s="116"/>
      <c r="BVO53" s="116"/>
      <c r="BVP53" s="116"/>
      <c r="BVQ53" s="116"/>
      <c r="BVR53" s="116"/>
      <c r="BVS53" s="116"/>
      <c r="BVT53" s="116"/>
      <c r="BVU53" s="116"/>
      <c r="BVV53" s="116"/>
      <c r="BVW53" s="116"/>
      <c r="BVX53" s="116"/>
      <c r="BVY53" s="116"/>
      <c r="BVZ53" s="116"/>
      <c r="BWA53" s="116"/>
      <c r="BWB53" s="116"/>
      <c r="BWC53" s="116"/>
      <c r="BWD53" s="116"/>
      <c r="BWE53" s="116"/>
      <c r="BWF53" s="116"/>
      <c r="BWG53" s="116"/>
      <c r="BWH53" s="116"/>
      <c r="BWI53" s="116"/>
      <c r="BWJ53" s="116"/>
      <c r="BWK53" s="116"/>
      <c r="BWL53" s="116"/>
      <c r="BWM53" s="116"/>
      <c r="BWN53" s="116"/>
      <c r="BWO53" s="116"/>
      <c r="BWP53" s="116"/>
      <c r="BWQ53" s="116"/>
      <c r="BWR53" s="116"/>
      <c r="BWS53" s="116"/>
      <c r="BWT53" s="116"/>
      <c r="BWU53" s="116"/>
      <c r="BWV53" s="116"/>
      <c r="BWW53" s="116"/>
      <c r="BWX53" s="116"/>
      <c r="BWY53" s="116"/>
      <c r="BWZ53" s="116"/>
      <c r="BXA53" s="116"/>
      <c r="BXB53" s="116"/>
      <c r="BXC53" s="116"/>
      <c r="BXD53" s="116"/>
      <c r="BXE53" s="116"/>
      <c r="BXF53" s="116"/>
      <c r="BXG53" s="116"/>
      <c r="BXH53" s="116"/>
      <c r="BXI53" s="116"/>
      <c r="BXJ53" s="116"/>
      <c r="BXK53" s="116"/>
      <c r="BXL53" s="116"/>
      <c r="BXM53" s="116"/>
      <c r="BXN53" s="116"/>
      <c r="BXO53" s="116"/>
      <c r="BXP53" s="116"/>
      <c r="BXQ53" s="116"/>
      <c r="BXR53" s="116"/>
      <c r="BXS53" s="116"/>
      <c r="BXT53" s="116"/>
      <c r="BXU53" s="116"/>
      <c r="BXV53" s="116"/>
      <c r="BXW53" s="116"/>
      <c r="BXX53" s="116"/>
      <c r="BXY53" s="116"/>
      <c r="BXZ53" s="116"/>
      <c r="BYA53" s="116"/>
      <c r="BYB53" s="116"/>
      <c r="BYC53" s="116"/>
      <c r="BYD53" s="116"/>
      <c r="BYE53" s="116"/>
      <c r="BYF53" s="116"/>
      <c r="BYG53" s="116"/>
      <c r="BYH53" s="116"/>
      <c r="BYI53" s="116"/>
      <c r="BYJ53" s="116"/>
      <c r="BYK53" s="116"/>
      <c r="BYL53" s="116"/>
      <c r="BYM53" s="116"/>
      <c r="BYN53" s="116"/>
      <c r="BYO53" s="116"/>
      <c r="BYP53" s="116"/>
      <c r="BYQ53" s="116"/>
      <c r="BYR53" s="116"/>
      <c r="BYS53" s="116"/>
      <c r="BYT53" s="116"/>
      <c r="BYU53" s="116"/>
      <c r="BYV53" s="116"/>
      <c r="BYW53" s="116"/>
      <c r="BYX53" s="116"/>
      <c r="BYY53" s="116"/>
      <c r="BYZ53" s="116"/>
      <c r="BZA53" s="116"/>
      <c r="BZB53" s="116"/>
      <c r="BZC53" s="116"/>
      <c r="BZD53" s="116"/>
      <c r="BZE53" s="116"/>
      <c r="BZF53" s="116"/>
      <c r="BZG53" s="116"/>
      <c r="BZH53" s="116"/>
      <c r="BZI53" s="116"/>
      <c r="BZJ53" s="116"/>
      <c r="BZK53" s="116"/>
      <c r="BZL53" s="116"/>
      <c r="BZM53" s="116"/>
      <c r="BZN53" s="116"/>
      <c r="BZO53" s="116"/>
      <c r="BZP53" s="116"/>
      <c r="BZQ53" s="116"/>
      <c r="BZR53" s="116"/>
      <c r="BZS53" s="116"/>
      <c r="BZT53" s="116"/>
      <c r="BZU53" s="116"/>
      <c r="BZV53" s="116"/>
      <c r="BZW53" s="116"/>
      <c r="BZX53" s="116"/>
      <c r="BZY53" s="116"/>
      <c r="BZZ53" s="116"/>
      <c r="CAA53" s="116"/>
      <c r="CAB53" s="116"/>
      <c r="CAC53" s="116"/>
      <c r="CAD53" s="116"/>
      <c r="CAE53" s="116"/>
      <c r="CAF53" s="116"/>
      <c r="CAG53" s="116"/>
      <c r="CAH53" s="116"/>
      <c r="CAI53" s="116"/>
      <c r="CAJ53" s="116"/>
      <c r="CAK53" s="116"/>
      <c r="CAL53" s="116"/>
      <c r="CAM53" s="116"/>
      <c r="CAN53" s="116"/>
      <c r="CAO53" s="116"/>
      <c r="CAP53" s="116"/>
      <c r="CAQ53" s="116"/>
      <c r="CAR53" s="116"/>
      <c r="CAS53" s="116"/>
      <c r="CAT53" s="116"/>
      <c r="CAU53" s="116"/>
      <c r="CAV53" s="116"/>
      <c r="CAW53" s="116"/>
      <c r="CAX53" s="116"/>
      <c r="CAY53" s="116"/>
      <c r="CAZ53" s="116"/>
      <c r="CBA53" s="116"/>
      <c r="CBB53" s="116"/>
      <c r="CBC53" s="116"/>
      <c r="CBD53" s="116"/>
      <c r="CBE53" s="116"/>
      <c r="CBF53" s="116"/>
      <c r="CBG53" s="116"/>
      <c r="CBH53" s="116"/>
      <c r="CBI53" s="116"/>
      <c r="CBJ53" s="116"/>
      <c r="CBK53" s="116"/>
      <c r="CBL53" s="116"/>
      <c r="CBM53" s="116"/>
      <c r="CBN53" s="116"/>
      <c r="CBO53" s="116"/>
      <c r="CBP53" s="116"/>
      <c r="CBQ53" s="116"/>
      <c r="CBR53" s="116"/>
      <c r="CBS53" s="116"/>
      <c r="CBT53" s="116"/>
      <c r="CBU53" s="116"/>
      <c r="CBV53" s="116"/>
      <c r="CBW53" s="116"/>
      <c r="CBX53" s="116"/>
      <c r="CBY53" s="116"/>
      <c r="CBZ53" s="116"/>
      <c r="CCA53" s="116"/>
      <c r="CCB53" s="116"/>
      <c r="CCC53" s="116"/>
      <c r="CCD53" s="116"/>
      <c r="CCE53" s="116"/>
      <c r="CCF53" s="116"/>
      <c r="CCG53" s="116"/>
      <c r="CCH53" s="116"/>
      <c r="CCI53" s="116"/>
      <c r="CCJ53" s="116"/>
      <c r="CCK53" s="116"/>
      <c r="CCL53" s="116"/>
      <c r="CCM53" s="116"/>
      <c r="CCN53" s="116"/>
      <c r="CCO53" s="116"/>
      <c r="CCP53" s="116"/>
      <c r="CCQ53" s="116"/>
      <c r="CCR53" s="116"/>
      <c r="CCS53" s="116"/>
      <c r="CCT53" s="116"/>
      <c r="CCU53" s="116"/>
      <c r="CCV53" s="116"/>
      <c r="CCW53" s="116"/>
      <c r="CCX53" s="116"/>
      <c r="CCY53" s="116"/>
      <c r="CCZ53" s="116"/>
      <c r="CDA53" s="116"/>
      <c r="CDB53" s="116"/>
      <c r="CDC53" s="116"/>
      <c r="CDD53" s="116"/>
      <c r="CDE53" s="116"/>
      <c r="CDF53" s="116"/>
      <c r="CDG53" s="116"/>
      <c r="CDH53" s="116"/>
      <c r="CDI53" s="116"/>
      <c r="CDJ53" s="116"/>
      <c r="CDK53" s="116"/>
      <c r="CDL53" s="116"/>
      <c r="CDM53" s="116"/>
      <c r="CDN53" s="116"/>
      <c r="CDO53" s="116"/>
      <c r="CDP53" s="116"/>
      <c r="CDQ53" s="116"/>
      <c r="CDR53" s="116"/>
      <c r="CDS53" s="116"/>
      <c r="CDT53" s="116"/>
      <c r="CDU53" s="116"/>
      <c r="CDV53" s="116"/>
      <c r="CDW53" s="116"/>
      <c r="CDX53" s="116"/>
      <c r="CDY53" s="116"/>
      <c r="CDZ53" s="116"/>
      <c r="CEA53" s="116"/>
      <c r="CEB53" s="116"/>
      <c r="CEC53" s="116"/>
      <c r="CED53" s="116"/>
      <c r="CEE53" s="116"/>
      <c r="CEF53" s="116"/>
      <c r="CEG53" s="116"/>
      <c r="CEH53" s="116"/>
      <c r="CEI53" s="116"/>
      <c r="CEJ53" s="116"/>
      <c r="CEK53" s="116"/>
      <c r="CEL53" s="116"/>
      <c r="CEM53" s="116"/>
      <c r="CEN53" s="116"/>
      <c r="CEO53" s="116"/>
      <c r="CEP53" s="116"/>
      <c r="CEQ53" s="116"/>
      <c r="CER53" s="116"/>
      <c r="CES53" s="116"/>
      <c r="CET53" s="116"/>
      <c r="CEU53" s="116"/>
      <c r="CEV53" s="116"/>
      <c r="CEW53" s="116"/>
      <c r="CEX53" s="116"/>
      <c r="CEY53" s="116"/>
      <c r="CEZ53" s="116"/>
      <c r="CFA53" s="116"/>
      <c r="CFB53" s="116"/>
      <c r="CFC53" s="116"/>
      <c r="CFD53" s="116"/>
      <c r="CFE53" s="116"/>
      <c r="CFF53" s="116"/>
      <c r="CFG53" s="116"/>
      <c r="CFH53" s="116"/>
      <c r="CFI53" s="116"/>
      <c r="CFJ53" s="116"/>
      <c r="CFK53" s="116"/>
      <c r="CFL53" s="116"/>
      <c r="CFM53" s="116"/>
      <c r="CFN53" s="116"/>
      <c r="CFO53" s="116"/>
      <c r="CFP53" s="116"/>
      <c r="CFQ53" s="116"/>
      <c r="CFR53" s="116"/>
      <c r="CFS53" s="116"/>
      <c r="CFT53" s="116"/>
      <c r="CFU53" s="116"/>
      <c r="CFV53" s="116"/>
      <c r="CFW53" s="116"/>
      <c r="CFX53" s="116"/>
      <c r="CFY53" s="116"/>
      <c r="CFZ53" s="116"/>
      <c r="CGA53" s="116"/>
      <c r="CGB53" s="116"/>
      <c r="CGC53" s="116"/>
      <c r="CGD53" s="116"/>
      <c r="CGE53" s="116"/>
      <c r="CGF53" s="116"/>
      <c r="CGG53" s="116"/>
      <c r="CGH53" s="116"/>
      <c r="CGI53" s="116"/>
      <c r="CGJ53" s="116"/>
      <c r="CGK53" s="116"/>
      <c r="CGL53" s="116"/>
      <c r="CGM53" s="116"/>
      <c r="CGN53" s="116"/>
      <c r="CGO53" s="116"/>
      <c r="CGP53" s="116"/>
      <c r="CGQ53" s="116"/>
      <c r="CGR53" s="116"/>
      <c r="CGS53" s="116"/>
      <c r="CGT53" s="116"/>
      <c r="CGU53" s="116"/>
      <c r="CGV53" s="116"/>
      <c r="CGW53" s="116"/>
      <c r="CGX53" s="116"/>
      <c r="CGY53" s="116"/>
      <c r="CGZ53" s="116"/>
      <c r="CHA53" s="116"/>
      <c r="CHB53" s="116"/>
      <c r="CHC53" s="116"/>
      <c r="CHD53" s="116"/>
      <c r="CHE53" s="116"/>
      <c r="CHF53" s="116"/>
      <c r="CHG53" s="116"/>
      <c r="CHH53" s="116"/>
      <c r="CHI53" s="116"/>
      <c r="CHJ53" s="116"/>
      <c r="CHK53" s="116"/>
      <c r="CHL53" s="116"/>
      <c r="CHM53" s="116"/>
      <c r="CHN53" s="116"/>
      <c r="CHO53" s="116"/>
      <c r="CHP53" s="116"/>
      <c r="CHQ53" s="116"/>
      <c r="CHR53" s="116"/>
      <c r="CHS53" s="116"/>
      <c r="CHT53" s="116"/>
      <c r="CHU53" s="116"/>
      <c r="CHV53" s="116"/>
      <c r="CHW53" s="116"/>
      <c r="CHX53" s="116"/>
      <c r="CHY53" s="116"/>
      <c r="CHZ53" s="116"/>
      <c r="CIA53" s="116"/>
      <c r="CIB53" s="116"/>
      <c r="CIC53" s="116"/>
      <c r="CID53" s="116"/>
      <c r="CIE53" s="116"/>
      <c r="CIF53" s="116"/>
      <c r="CIG53" s="116"/>
      <c r="CIH53" s="116"/>
      <c r="CII53" s="116"/>
      <c r="CIJ53" s="116"/>
      <c r="CIK53" s="116"/>
      <c r="CIL53" s="116"/>
      <c r="CIM53" s="116"/>
      <c r="CIN53" s="116"/>
      <c r="CIO53" s="116"/>
      <c r="CIP53" s="116"/>
      <c r="CIQ53" s="116"/>
      <c r="CIR53" s="116"/>
      <c r="CIS53" s="116"/>
      <c r="CIT53" s="116"/>
      <c r="CIU53" s="116"/>
      <c r="CIV53" s="116"/>
      <c r="CIW53" s="116"/>
      <c r="CIX53" s="116"/>
      <c r="CIY53" s="116"/>
      <c r="CIZ53" s="116"/>
      <c r="CJA53" s="116"/>
      <c r="CJB53" s="116"/>
      <c r="CJC53" s="116"/>
      <c r="CJD53" s="116"/>
      <c r="CJE53" s="116"/>
      <c r="CJF53" s="116"/>
      <c r="CJG53" s="116"/>
      <c r="CJH53" s="116"/>
      <c r="CJI53" s="116"/>
      <c r="CJJ53" s="116"/>
      <c r="CJK53" s="116"/>
      <c r="CJL53" s="116"/>
      <c r="CJM53" s="116"/>
      <c r="CJN53" s="116"/>
      <c r="CJO53" s="116"/>
      <c r="CJP53" s="116"/>
      <c r="CJQ53" s="116"/>
      <c r="CJR53" s="116"/>
      <c r="CJS53" s="116"/>
      <c r="CJT53" s="116"/>
      <c r="CJU53" s="116"/>
      <c r="CJV53" s="116"/>
      <c r="CJW53" s="116"/>
      <c r="CJX53" s="116"/>
      <c r="CJY53" s="116"/>
      <c r="CJZ53" s="116"/>
      <c r="CKA53" s="116"/>
      <c r="CKB53" s="116"/>
      <c r="CKC53" s="116"/>
      <c r="CKD53" s="116"/>
      <c r="CKE53" s="116"/>
      <c r="CKF53" s="116"/>
      <c r="CKG53" s="116"/>
      <c r="CKH53" s="116"/>
      <c r="CKI53" s="116"/>
      <c r="CKJ53" s="116"/>
      <c r="CKK53" s="116"/>
      <c r="CKL53" s="116"/>
      <c r="CKM53" s="116"/>
      <c r="CKN53" s="116"/>
      <c r="CKO53" s="116"/>
      <c r="CKP53" s="116"/>
      <c r="CKQ53" s="116"/>
      <c r="CKR53" s="116"/>
      <c r="CKS53" s="116"/>
      <c r="CKT53" s="116"/>
      <c r="CKU53" s="116"/>
      <c r="CKV53" s="116"/>
      <c r="CKW53" s="116"/>
      <c r="CKX53" s="116"/>
      <c r="CKY53" s="116"/>
      <c r="CKZ53" s="116"/>
      <c r="CLA53" s="116"/>
      <c r="CLB53" s="116"/>
      <c r="CLC53" s="116"/>
      <c r="CLD53" s="116"/>
      <c r="CLE53" s="116"/>
      <c r="CLF53" s="116"/>
      <c r="CLG53" s="116"/>
      <c r="CLH53" s="116"/>
      <c r="CLI53" s="116"/>
      <c r="CLJ53" s="116"/>
      <c r="CLK53" s="116"/>
      <c r="CLL53" s="116"/>
      <c r="CLM53" s="116"/>
      <c r="CLN53" s="116"/>
      <c r="CLO53" s="116"/>
      <c r="CLP53" s="116"/>
      <c r="CLQ53" s="116"/>
      <c r="CLR53" s="116"/>
      <c r="CLS53" s="116"/>
      <c r="CLT53" s="116"/>
      <c r="CLU53" s="116"/>
      <c r="CLV53" s="116"/>
      <c r="CLW53" s="116"/>
      <c r="CLX53" s="116"/>
      <c r="CLY53" s="116"/>
      <c r="CLZ53" s="116"/>
      <c r="CMA53" s="116"/>
      <c r="CMB53" s="116"/>
      <c r="CMC53" s="116"/>
      <c r="CMD53" s="116"/>
      <c r="CME53" s="116"/>
      <c r="CMF53" s="116"/>
      <c r="CMG53" s="116"/>
      <c r="CMH53" s="116"/>
      <c r="CMI53" s="116"/>
      <c r="CMJ53" s="116"/>
      <c r="CMK53" s="116"/>
      <c r="CML53" s="116"/>
      <c r="CMM53" s="116"/>
      <c r="CMN53" s="116"/>
      <c r="CMO53" s="116"/>
      <c r="CMP53" s="116"/>
      <c r="CMQ53" s="116"/>
      <c r="CMR53" s="116"/>
      <c r="CMS53" s="116"/>
      <c r="CMT53" s="116"/>
      <c r="CMU53" s="116"/>
      <c r="CMV53" s="116"/>
      <c r="CMW53" s="116"/>
      <c r="CMX53" s="116"/>
      <c r="CMY53" s="116"/>
      <c r="CMZ53" s="116"/>
      <c r="CNA53" s="116"/>
      <c r="CNB53" s="116"/>
      <c r="CNC53" s="116"/>
      <c r="CND53" s="116"/>
      <c r="CNE53" s="116"/>
      <c r="CNF53" s="116"/>
      <c r="CNG53" s="116"/>
      <c r="CNH53" s="116"/>
      <c r="CNI53" s="116"/>
      <c r="CNJ53" s="116"/>
      <c r="CNK53" s="116"/>
      <c r="CNL53" s="116"/>
      <c r="CNM53" s="116"/>
      <c r="CNN53" s="116"/>
      <c r="CNO53" s="116"/>
      <c r="CNP53" s="116"/>
      <c r="CNQ53" s="116"/>
      <c r="CNR53" s="116"/>
      <c r="CNS53" s="116"/>
      <c r="CNT53" s="116"/>
      <c r="CNU53" s="116"/>
      <c r="CNV53" s="116"/>
      <c r="CNW53" s="116"/>
      <c r="CNX53" s="116"/>
      <c r="CNY53" s="116"/>
      <c r="CNZ53" s="116"/>
      <c r="COA53" s="116"/>
      <c r="COB53" s="116"/>
      <c r="COC53" s="116"/>
      <c r="COD53" s="116"/>
      <c r="COE53" s="116"/>
      <c r="COF53" s="116"/>
      <c r="COG53" s="116"/>
      <c r="COH53" s="116"/>
      <c r="COI53" s="116"/>
      <c r="COJ53" s="116"/>
      <c r="COK53" s="116"/>
      <c r="COL53" s="116"/>
      <c r="COM53" s="116"/>
      <c r="CON53" s="116"/>
      <c r="COO53" s="116"/>
      <c r="COP53" s="116"/>
      <c r="COQ53" s="116"/>
      <c r="COR53" s="116"/>
      <c r="COS53" s="116"/>
      <c r="COT53" s="116"/>
      <c r="COU53" s="116"/>
      <c r="COV53" s="116"/>
      <c r="COW53" s="116"/>
      <c r="COX53" s="116"/>
      <c r="COY53" s="116"/>
      <c r="COZ53" s="116"/>
      <c r="CPA53" s="116"/>
      <c r="CPB53" s="116"/>
      <c r="CPC53" s="116"/>
      <c r="CPD53" s="116"/>
      <c r="CPE53" s="116"/>
      <c r="CPF53" s="116"/>
      <c r="CPG53" s="116"/>
      <c r="CPH53" s="116"/>
      <c r="CPI53" s="116"/>
      <c r="CPJ53" s="116"/>
      <c r="CPK53" s="116"/>
      <c r="CPL53" s="116"/>
      <c r="CPM53" s="116"/>
      <c r="CPN53" s="116"/>
      <c r="CPO53" s="116"/>
      <c r="CPP53" s="116"/>
      <c r="CPQ53" s="116"/>
      <c r="CPR53" s="116"/>
      <c r="CPS53" s="116"/>
      <c r="CPT53" s="116"/>
      <c r="CPU53" s="116"/>
      <c r="CPV53" s="116"/>
      <c r="CPW53" s="116"/>
      <c r="CPX53" s="116"/>
      <c r="CPY53" s="116"/>
      <c r="CPZ53" s="116"/>
      <c r="CQA53" s="116"/>
      <c r="CQB53" s="116"/>
      <c r="CQC53" s="116"/>
      <c r="CQD53" s="116"/>
      <c r="CQE53" s="116"/>
      <c r="CQF53" s="116"/>
      <c r="CQG53" s="116"/>
      <c r="CQH53" s="116"/>
      <c r="CQI53" s="116"/>
      <c r="CQJ53" s="116"/>
      <c r="CQK53" s="116"/>
      <c r="CQL53" s="116"/>
      <c r="CQM53" s="116"/>
      <c r="CQN53" s="116"/>
      <c r="CQO53" s="116"/>
      <c r="CQP53" s="116"/>
      <c r="CQQ53" s="116"/>
      <c r="CQR53" s="116"/>
      <c r="CQS53" s="116"/>
      <c r="CQT53" s="116"/>
      <c r="CQU53" s="116"/>
      <c r="CQV53" s="116"/>
      <c r="CQW53" s="116"/>
      <c r="CQX53" s="116"/>
      <c r="CQY53" s="116"/>
      <c r="CQZ53" s="116"/>
      <c r="CRA53" s="116"/>
      <c r="CRB53" s="116"/>
      <c r="CRC53" s="116"/>
      <c r="CRD53" s="116"/>
      <c r="CRE53" s="116"/>
      <c r="CRF53" s="116"/>
      <c r="CRG53" s="116"/>
      <c r="CRH53" s="116"/>
      <c r="CRI53" s="116"/>
      <c r="CRJ53" s="116"/>
      <c r="CRK53" s="116"/>
      <c r="CRL53" s="116"/>
      <c r="CRM53" s="116"/>
      <c r="CRN53" s="116"/>
      <c r="CRO53" s="116"/>
      <c r="CRP53" s="116"/>
      <c r="CRQ53" s="116"/>
      <c r="CRR53" s="116"/>
      <c r="CRS53" s="116"/>
      <c r="CRT53" s="116"/>
      <c r="CRU53" s="116"/>
      <c r="CRV53" s="116"/>
      <c r="CRW53" s="116"/>
      <c r="CRX53" s="116"/>
      <c r="CRY53" s="116"/>
      <c r="CRZ53" s="116"/>
      <c r="CSA53" s="116"/>
      <c r="CSB53" s="116"/>
      <c r="CSC53" s="116"/>
      <c r="CSD53" s="116"/>
      <c r="CSE53" s="116"/>
      <c r="CSF53" s="116"/>
      <c r="CSG53" s="116"/>
      <c r="CSH53" s="116"/>
      <c r="CSI53" s="116"/>
      <c r="CSJ53" s="116"/>
      <c r="CSK53" s="116"/>
      <c r="CSL53" s="116"/>
      <c r="CSM53" s="116"/>
      <c r="CSN53" s="116"/>
      <c r="CSO53" s="116"/>
      <c r="CSP53" s="116"/>
      <c r="CSQ53" s="116"/>
      <c r="CSR53" s="116"/>
      <c r="CSS53" s="116"/>
      <c r="CST53" s="116"/>
      <c r="CSU53" s="116"/>
      <c r="CSV53" s="116"/>
      <c r="CSW53" s="116"/>
      <c r="CSX53" s="116"/>
      <c r="CSY53" s="116"/>
      <c r="CSZ53" s="116"/>
      <c r="CTA53" s="116"/>
      <c r="CTB53" s="116"/>
      <c r="CTC53" s="116"/>
      <c r="CTD53" s="116"/>
      <c r="CTE53" s="116"/>
      <c r="CTF53" s="116"/>
      <c r="CTG53" s="116"/>
      <c r="CTH53" s="116"/>
      <c r="CTI53" s="116"/>
      <c r="CTJ53" s="116"/>
      <c r="CTK53" s="116"/>
      <c r="CTL53" s="116"/>
      <c r="CTM53" s="116"/>
      <c r="CTN53" s="116"/>
      <c r="CTO53" s="116"/>
      <c r="CTP53" s="116"/>
      <c r="CTQ53" s="116"/>
      <c r="CTR53" s="116"/>
      <c r="CTS53" s="116"/>
      <c r="CTT53" s="116"/>
      <c r="CTU53" s="116"/>
      <c r="CTV53" s="116"/>
      <c r="CTW53" s="116"/>
      <c r="CTX53" s="116"/>
      <c r="CTY53" s="116"/>
      <c r="CTZ53" s="116"/>
      <c r="CUA53" s="116"/>
      <c r="CUB53" s="116"/>
      <c r="CUC53" s="116"/>
      <c r="CUD53" s="116"/>
      <c r="CUE53" s="116"/>
      <c r="CUF53" s="116"/>
      <c r="CUG53" s="116"/>
      <c r="CUH53" s="116"/>
      <c r="CUI53" s="116"/>
      <c r="CUJ53" s="116"/>
      <c r="CUK53" s="116"/>
      <c r="CUL53" s="116"/>
      <c r="CUM53" s="116"/>
      <c r="CUN53" s="116"/>
      <c r="CUO53" s="116"/>
      <c r="CUP53" s="116"/>
      <c r="CUQ53" s="116"/>
      <c r="CUR53" s="116"/>
      <c r="CUS53" s="116"/>
      <c r="CUT53" s="116"/>
      <c r="CUU53" s="116"/>
      <c r="CUV53" s="116"/>
      <c r="CUW53" s="116"/>
      <c r="CUX53" s="116"/>
      <c r="CUY53" s="116"/>
      <c r="CUZ53" s="116"/>
      <c r="CVA53" s="116"/>
      <c r="CVB53" s="116"/>
      <c r="CVC53" s="116"/>
      <c r="CVD53" s="116"/>
      <c r="CVE53" s="116"/>
      <c r="CVF53" s="116"/>
      <c r="CVG53" s="116"/>
      <c r="CVH53" s="116"/>
      <c r="CVI53" s="116"/>
      <c r="CVJ53" s="116"/>
      <c r="CVK53" s="116"/>
      <c r="CVL53" s="116"/>
      <c r="CVM53" s="116"/>
      <c r="CVN53" s="116"/>
      <c r="CVO53" s="116"/>
      <c r="CVP53" s="116"/>
      <c r="CVQ53" s="116"/>
      <c r="CVR53" s="116"/>
      <c r="CVS53" s="116"/>
      <c r="CVT53" s="116"/>
      <c r="CVU53" s="116"/>
      <c r="CVV53" s="116"/>
      <c r="CVW53" s="116"/>
      <c r="CVX53" s="116"/>
      <c r="CVY53" s="116"/>
      <c r="CVZ53" s="116"/>
      <c r="CWA53" s="116"/>
      <c r="CWB53" s="116"/>
      <c r="CWC53" s="116"/>
      <c r="CWD53" s="116"/>
      <c r="CWE53" s="116"/>
      <c r="CWF53" s="116"/>
      <c r="CWG53" s="116"/>
      <c r="CWH53" s="116"/>
      <c r="CWI53" s="116"/>
      <c r="CWJ53" s="116"/>
      <c r="CWK53" s="116"/>
      <c r="CWL53" s="116"/>
      <c r="CWM53" s="116"/>
      <c r="CWN53" s="116"/>
      <c r="CWO53" s="116"/>
      <c r="CWP53" s="116"/>
      <c r="CWQ53" s="116"/>
      <c r="CWR53" s="116"/>
      <c r="CWS53" s="116"/>
      <c r="CWT53" s="116"/>
      <c r="CWU53" s="116"/>
      <c r="CWV53" s="116"/>
      <c r="CWW53" s="116"/>
      <c r="CWX53" s="116"/>
      <c r="CWY53" s="116"/>
      <c r="CWZ53" s="116"/>
      <c r="CXA53" s="116"/>
      <c r="CXB53" s="116"/>
      <c r="CXC53" s="116"/>
      <c r="CXD53" s="116"/>
      <c r="CXE53" s="116"/>
      <c r="CXF53" s="116"/>
      <c r="CXG53" s="116"/>
      <c r="CXH53" s="116"/>
      <c r="CXI53" s="116"/>
      <c r="CXJ53" s="116"/>
      <c r="CXK53" s="116"/>
      <c r="CXL53" s="116"/>
      <c r="CXM53" s="116"/>
      <c r="CXN53" s="116"/>
      <c r="CXO53" s="116"/>
      <c r="CXP53" s="116"/>
      <c r="CXQ53" s="116"/>
      <c r="CXR53" s="116"/>
      <c r="CXS53" s="116"/>
      <c r="CXT53" s="116"/>
      <c r="CXU53" s="116"/>
      <c r="CXV53" s="116"/>
      <c r="CXW53" s="116"/>
      <c r="CXX53" s="116"/>
      <c r="CXY53" s="116"/>
      <c r="CXZ53" s="116"/>
      <c r="CYA53" s="116"/>
      <c r="CYB53" s="116"/>
      <c r="CYC53" s="116"/>
      <c r="CYD53" s="116"/>
      <c r="CYE53" s="116"/>
      <c r="CYF53" s="116"/>
      <c r="CYG53" s="116"/>
      <c r="CYH53" s="116"/>
      <c r="CYI53" s="116"/>
      <c r="CYJ53" s="116"/>
      <c r="CYK53" s="116"/>
      <c r="CYL53" s="116"/>
      <c r="CYM53" s="116"/>
      <c r="CYN53" s="116"/>
      <c r="CYO53" s="116"/>
      <c r="CYP53" s="116"/>
      <c r="CYQ53" s="116"/>
      <c r="CYR53" s="116"/>
      <c r="CYS53" s="116"/>
      <c r="CYT53" s="116"/>
      <c r="CYU53" s="116"/>
      <c r="CYV53" s="116"/>
      <c r="CYW53" s="116"/>
      <c r="CYX53" s="116"/>
      <c r="CYY53" s="116"/>
      <c r="CYZ53" s="116"/>
      <c r="CZA53" s="116"/>
      <c r="CZB53" s="116"/>
      <c r="CZC53" s="116"/>
      <c r="CZD53" s="116"/>
      <c r="CZE53" s="116"/>
      <c r="CZF53" s="116"/>
      <c r="CZG53" s="116"/>
      <c r="CZH53" s="116"/>
      <c r="CZI53" s="116"/>
      <c r="CZJ53" s="116"/>
      <c r="CZK53" s="116"/>
      <c r="CZL53" s="116"/>
      <c r="CZM53" s="116"/>
      <c r="CZN53" s="116"/>
      <c r="CZO53" s="116"/>
      <c r="CZP53" s="116"/>
      <c r="CZQ53" s="116"/>
      <c r="CZR53" s="116"/>
      <c r="CZS53" s="116"/>
      <c r="CZT53" s="116"/>
      <c r="CZU53" s="116"/>
      <c r="CZV53" s="116"/>
      <c r="CZW53" s="116"/>
      <c r="CZX53" s="116"/>
      <c r="CZY53" s="116"/>
      <c r="CZZ53" s="116"/>
      <c r="DAA53" s="116"/>
      <c r="DAB53" s="116"/>
      <c r="DAC53" s="116"/>
      <c r="DAD53" s="116"/>
      <c r="DAE53" s="116"/>
      <c r="DAF53" s="116"/>
      <c r="DAG53" s="116"/>
      <c r="DAH53" s="116"/>
      <c r="DAI53" s="116"/>
      <c r="DAJ53" s="116"/>
      <c r="DAK53" s="116"/>
      <c r="DAL53" s="116"/>
      <c r="DAM53" s="116"/>
      <c r="DAN53" s="116"/>
      <c r="DAO53" s="116"/>
      <c r="DAP53" s="116"/>
      <c r="DAQ53" s="116"/>
      <c r="DAR53" s="116"/>
      <c r="DAS53" s="116"/>
      <c r="DAT53" s="116"/>
      <c r="DAU53" s="116"/>
      <c r="DAV53" s="116"/>
      <c r="DAW53" s="116"/>
      <c r="DAX53" s="116"/>
      <c r="DAY53" s="116"/>
      <c r="DAZ53" s="116"/>
      <c r="DBA53" s="116"/>
      <c r="DBB53" s="116"/>
      <c r="DBC53" s="116"/>
      <c r="DBD53" s="116"/>
      <c r="DBE53" s="116"/>
      <c r="DBF53" s="116"/>
      <c r="DBG53" s="116"/>
      <c r="DBH53" s="116"/>
      <c r="DBI53" s="116"/>
      <c r="DBJ53" s="116"/>
      <c r="DBK53" s="116"/>
      <c r="DBL53" s="116"/>
      <c r="DBM53" s="116"/>
      <c r="DBN53" s="116"/>
      <c r="DBO53" s="116"/>
      <c r="DBP53" s="116"/>
      <c r="DBQ53" s="116"/>
      <c r="DBR53" s="116"/>
      <c r="DBS53" s="116"/>
      <c r="DBT53" s="116"/>
      <c r="DBU53" s="116"/>
      <c r="DBV53" s="116"/>
      <c r="DBW53" s="116"/>
      <c r="DBX53" s="116"/>
      <c r="DBY53" s="116"/>
      <c r="DBZ53" s="116"/>
      <c r="DCA53" s="116"/>
      <c r="DCB53" s="116"/>
      <c r="DCC53" s="116"/>
      <c r="DCD53" s="116"/>
      <c r="DCE53" s="116"/>
      <c r="DCF53" s="116"/>
      <c r="DCG53" s="116"/>
      <c r="DCH53" s="116"/>
      <c r="DCI53" s="116"/>
      <c r="DCJ53" s="116"/>
      <c r="DCK53" s="116"/>
      <c r="DCL53" s="116"/>
      <c r="DCM53" s="116"/>
      <c r="DCN53" s="116"/>
      <c r="DCO53" s="116"/>
      <c r="DCP53" s="116"/>
      <c r="DCQ53" s="116"/>
      <c r="DCR53" s="116"/>
      <c r="DCS53" s="116"/>
      <c r="DCT53" s="116"/>
      <c r="DCU53" s="116"/>
      <c r="DCV53" s="116"/>
      <c r="DCW53" s="116"/>
      <c r="DCX53" s="116"/>
      <c r="DCY53" s="116"/>
      <c r="DCZ53" s="116"/>
      <c r="DDA53" s="116"/>
      <c r="DDB53" s="116"/>
      <c r="DDC53" s="116"/>
      <c r="DDD53" s="116"/>
      <c r="DDE53" s="116"/>
      <c r="DDF53" s="116"/>
      <c r="DDG53" s="116"/>
      <c r="DDH53" s="116"/>
      <c r="DDI53" s="116"/>
      <c r="DDJ53" s="116"/>
      <c r="DDK53" s="116"/>
      <c r="DDL53" s="116"/>
      <c r="DDM53" s="116"/>
      <c r="DDN53" s="116"/>
      <c r="DDO53" s="116"/>
      <c r="DDP53" s="116"/>
      <c r="DDQ53" s="116"/>
      <c r="DDR53" s="116"/>
      <c r="DDS53" s="116"/>
      <c r="DDT53" s="116"/>
      <c r="DDU53" s="116"/>
      <c r="DDV53" s="116"/>
      <c r="DDW53" s="116"/>
      <c r="DDX53" s="116"/>
      <c r="DDY53" s="116"/>
      <c r="DDZ53" s="116"/>
      <c r="DEA53" s="116"/>
      <c r="DEB53" s="116"/>
      <c r="DEC53" s="116"/>
      <c r="DED53" s="116"/>
      <c r="DEE53" s="116"/>
      <c r="DEF53" s="116"/>
      <c r="DEG53" s="116"/>
      <c r="DEH53" s="116"/>
      <c r="DEI53" s="116"/>
      <c r="DEJ53" s="116"/>
      <c r="DEK53" s="116"/>
      <c r="DEL53" s="116"/>
      <c r="DEM53" s="116"/>
      <c r="DEN53" s="116"/>
      <c r="DEO53" s="116"/>
      <c r="DEP53" s="116"/>
      <c r="DEQ53" s="116"/>
      <c r="DER53" s="116"/>
      <c r="DES53" s="116"/>
      <c r="DET53" s="116"/>
      <c r="DEU53" s="116"/>
      <c r="DEV53" s="116"/>
      <c r="DEW53" s="116"/>
      <c r="DEX53" s="116"/>
      <c r="DEY53" s="116"/>
      <c r="DEZ53" s="116"/>
      <c r="DFA53" s="116"/>
      <c r="DFB53" s="116"/>
      <c r="DFC53" s="116"/>
      <c r="DFD53" s="116"/>
      <c r="DFE53" s="116"/>
      <c r="DFF53" s="116"/>
      <c r="DFG53" s="116"/>
      <c r="DFH53" s="116"/>
      <c r="DFI53" s="116"/>
      <c r="DFJ53" s="116"/>
      <c r="DFK53" s="116"/>
      <c r="DFL53" s="116"/>
      <c r="DFM53" s="116"/>
      <c r="DFN53" s="116"/>
      <c r="DFO53" s="116"/>
      <c r="DFP53" s="116"/>
      <c r="DFQ53" s="116"/>
      <c r="DFR53" s="116"/>
      <c r="DFS53" s="116"/>
      <c r="DFT53" s="116"/>
      <c r="DFU53" s="116"/>
      <c r="DFV53" s="116"/>
      <c r="DFW53" s="116"/>
      <c r="DFX53" s="116"/>
      <c r="DFY53" s="116"/>
      <c r="DFZ53" s="116"/>
      <c r="DGA53" s="116"/>
      <c r="DGB53" s="116"/>
      <c r="DGC53" s="116"/>
      <c r="DGD53" s="116"/>
      <c r="DGE53" s="116"/>
      <c r="DGF53" s="116"/>
      <c r="DGG53" s="116"/>
      <c r="DGH53" s="116"/>
      <c r="DGI53" s="116"/>
      <c r="DGJ53" s="116"/>
      <c r="DGK53" s="116"/>
      <c r="DGL53" s="116"/>
      <c r="DGM53" s="116"/>
      <c r="DGN53" s="116"/>
      <c r="DGO53" s="116"/>
      <c r="DGP53" s="116"/>
      <c r="DGQ53" s="116"/>
      <c r="DGR53" s="116"/>
      <c r="DGS53" s="116"/>
      <c r="DGT53" s="116"/>
      <c r="DGU53" s="116"/>
      <c r="DGV53" s="116"/>
      <c r="DGW53" s="116"/>
      <c r="DGX53" s="116"/>
      <c r="DGY53" s="116"/>
      <c r="DGZ53" s="116"/>
      <c r="DHA53" s="116"/>
      <c r="DHB53" s="116"/>
      <c r="DHC53" s="116"/>
      <c r="DHD53" s="116"/>
      <c r="DHE53" s="116"/>
      <c r="DHF53" s="116"/>
      <c r="DHG53" s="116"/>
      <c r="DHH53" s="116"/>
      <c r="DHI53" s="116"/>
      <c r="DHJ53" s="116"/>
      <c r="DHK53" s="116"/>
      <c r="DHL53" s="116"/>
      <c r="DHM53" s="116"/>
      <c r="DHN53" s="116"/>
      <c r="DHO53" s="116"/>
      <c r="DHP53" s="116"/>
      <c r="DHQ53" s="116"/>
      <c r="DHR53" s="116"/>
      <c r="DHS53" s="116"/>
      <c r="DHT53" s="116"/>
      <c r="DHU53" s="116"/>
      <c r="DHV53" s="116"/>
      <c r="DHW53" s="116"/>
      <c r="DHX53" s="116"/>
      <c r="DHY53" s="116"/>
      <c r="DHZ53" s="116"/>
      <c r="DIA53" s="116"/>
      <c r="DIB53" s="116"/>
      <c r="DIC53" s="116"/>
      <c r="DID53" s="116"/>
      <c r="DIE53" s="116"/>
      <c r="DIF53" s="116"/>
      <c r="DIG53" s="116"/>
      <c r="DIH53" s="116"/>
      <c r="DII53" s="116"/>
      <c r="DIJ53" s="116"/>
      <c r="DIK53" s="116"/>
      <c r="DIL53" s="116"/>
      <c r="DIM53" s="116"/>
      <c r="DIN53" s="116"/>
      <c r="DIO53" s="116"/>
      <c r="DIP53" s="116"/>
      <c r="DIQ53" s="116"/>
      <c r="DIR53" s="116"/>
      <c r="DIS53" s="116"/>
      <c r="DIT53" s="116"/>
      <c r="DIU53" s="116"/>
      <c r="DIV53" s="116"/>
      <c r="DIW53" s="116"/>
      <c r="DIX53" s="116"/>
      <c r="DIY53" s="116"/>
      <c r="DIZ53" s="116"/>
      <c r="DJA53" s="116"/>
      <c r="DJB53" s="116"/>
      <c r="DJC53" s="116"/>
      <c r="DJD53" s="116"/>
      <c r="DJE53" s="116"/>
      <c r="DJF53" s="116"/>
      <c r="DJG53" s="116"/>
      <c r="DJH53" s="116"/>
      <c r="DJI53" s="116"/>
      <c r="DJJ53" s="116"/>
      <c r="DJK53" s="116"/>
      <c r="DJL53" s="116"/>
      <c r="DJM53" s="116"/>
      <c r="DJN53" s="116"/>
      <c r="DJO53" s="116"/>
      <c r="DJP53" s="116"/>
      <c r="DJQ53" s="116"/>
      <c r="DJR53" s="116"/>
      <c r="DJS53" s="116"/>
      <c r="DJT53" s="116"/>
      <c r="DJU53" s="116"/>
      <c r="DJV53" s="116"/>
      <c r="DJW53" s="116"/>
      <c r="DJX53" s="116"/>
      <c r="DJY53" s="116"/>
      <c r="DJZ53" s="116"/>
      <c r="DKA53" s="116"/>
      <c r="DKB53" s="116"/>
      <c r="DKC53" s="116"/>
      <c r="DKD53" s="116"/>
      <c r="DKE53" s="116"/>
      <c r="DKF53" s="116"/>
      <c r="DKG53" s="116"/>
      <c r="DKH53" s="116"/>
      <c r="DKI53" s="116"/>
      <c r="DKJ53" s="116"/>
      <c r="DKK53" s="116"/>
      <c r="DKL53" s="116"/>
      <c r="DKM53" s="116"/>
      <c r="DKN53" s="116"/>
      <c r="DKO53" s="116"/>
      <c r="DKP53" s="116"/>
      <c r="DKQ53" s="116"/>
      <c r="DKR53" s="116"/>
      <c r="DKS53" s="116"/>
      <c r="DKT53" s="116"/>
      <c r="DKU53" s="116"/>
      <c r="DKV53" s="116"/>
      <c r="DKW53" s="116"/>
      <c r="DKX53" s="116"/>
      <c r="DKY53" s="116"/>
      <c r="DKZ53" s="116"/>
      <c r="DLA53" s="116"/>
      <c r="DLB53" s="116"/>
      <c r="DLC53" s="116"/>
      <c r="DLD53" s="116"/>
      <c r="DLE53" s="116"/>
      <c r="DLF53" s="116"/>
      <c r="DLG53" s="116"/>
      <c r="DLH53" s="116"/>
      <c r="DLI53" s="116"/>
      <c r="DLJ53" s="116"/>
      <c r="DLK53" s="116"/>
      <c r="DLL53" s="116"/>
      <c r="DLM53" s="116"/>
      <c r="DLN53" s="116"/>
      <c r="DLO53" s="116"/>
      <c r="DLP53" s="116"/>
      <c r="DLQ53" s="116"/>
      <c r="DLR53" s="116"/>
      <c r="DLS53" s="116"/>
      <c r="DLT53" s="116"/>
      <c r="DLU53" s="116"/>
      <c r="DLV53" s="116"/>
      <c r="DLW53" s="116"/>
      <c r="DLX53" s="116"/>
      <c r="DLY53" s="116"/>
      <c r="DLZ53" s="116"/>
      <c r="DMA53" s="116"/>
      <c r="DMB53" s="116"/>
      <c r="DMC53" s="116"/>
      <c r="DMD53" s="116"/>
      <c r="DME53" s="116"/>
      <c r="DMF53" s="116"/>
      <c r="DMG53" s="116"/>
      <c r="DMH53" s="116"/>
      <c r="DMI53" s="116"/>
      <c r="DMJ53" s="116"/>
      <c r="DMK53" s="116"/>
      <c r="DML53" s="116"/>
      <c r="DMM53" s="116"/>
      <c r="DMN53" s="116"/>
      <c r="DMO53" s="116"/>
      <c r="DMP53" s="116"/>
      <c r="DMQ53" s="116"/>
      <c r="DMR53" s="116"/>
      <c r="DMS53" s="116"/>
      <c r="DMT53" s="116"/>
      <c r="DMU53" s="116"/>
      <c r="DMV53" s="116"/>
      <c r="DMW53" s="116"/>
      <c r="DMX53" s="116"/>
      <c r="DMY53" s="116"/>
      <c r="DMZ53" s="116"/>
      <c r="DNA53" s="116"/>
      <c r="DNB53" s="116"/>
      <c r="DNC53" s="116"/>
      <c r="DND53" s="116"/>
      <c r="DNE53" s="116"/>
      <c r="DNF53" s="116"/>
      <c r="DNG53" s="116"/>
      <c r="DNH53" s="116"/>
      <c r="DNI53" s="116"/>
      <c r="DNJ53" s="116"/>
      <c r="DNK53" s="116"/>
      <c r="DNL53" s="116"/>
      <c r="DNM53" s="116"/>
      <c r="DNN53" s="116"/>
      <c r="DNO53" s="116"/>
      <c r="DNP53" s="116"/>
      <c r="DNQ53" s="116"/>
      <c r="DNR53" s="116"/>
      <c r="DNS53" s="116"/>
      <c r="DNT53" s="116"/>
      <c r="DNU53" s="116"/>
      <c r="DNV53" s="116"/>
      <c r="DNW53" s="116"/>
      <c r="DNX53" s="116"/>
      <c r="DNY53" s="116"/>
      <c r="DNZ53" s="116"/>
      <c r="DOA53" s="116"/>
      <c r="DOB53" s="116"/>
      <c r="DOC53" s="116"/>
      <c r="DOD53" s="116"/>
      <c r="DOE53" s="116"/>
      <c r="DOF53" s="116"/>
      <c r="DOG53" s="116"/>
      <c r="DOH53" s="116"/>
      <c r="DOI53" s="116"/>
      <c r="DOJ53" s="116"/>
      <c r="DOK53" s="116"/>
      <c r="DOL53" s="116"/>
      <c r="DOM53" s="116"/>
      <c r="DON53" s="116"/>
      <c r="DOO53" s="116"/>
      <c r="DOP53" s="116"/>
      <c r="DOQ53" s="116"/>
      <c r="DOR53" s="116"/>
      <c r="DOS53" s="116"/>
      <c r="DOT53" s="116"/>
      <c r="DOU53" s="116"/>
      <c r="DOV53" s="116"/>
      <c r="DOW53" s="116"/>
      <c r="DOX53" s="116"/>
      <c r="DOY53" s="116"/>
      <c r="DOZ53" s="116"/>
      <c r="DPA53" s="116"/>
      <c r="DPB53" s="116"/>
      <c r="DPC53" s="116"/>
      <c r="DPD53" s="116"/>
      <c r="DPE53" s="116"/>
      <c r="DPF53" s="116"/>
      <c r="DPG53" s="116"/>
      <c r="DPH53" s="116"/>
      <c r="DPI53" s="116"/>
      <c r="DPJ53" s="116"/>
      <c r="DPK53" s="116"/>
      <c r="DPL53" s="116"/>
      <c r="DPM53" s="116"/>
      <c r="DPN53" s="116"/>
      <c r="DPO53" s="116"/>
      <c r="DPP53" s="116"/>
      <c r="DPQ53" s="116"/>
      <c r="DPR53" s="116"/>
      <c r="DPS53" s="116"/>
      <c r="DPT53" s="116"/>
      <c r="DPU53" s="116"/>
      <c r="DPV53" s="116"/>
      <c r="DPW53" s="116"/>
      <c r="DPX53" s="116"/>
      <c r="DPY53" s="116"/>
      <c r="DPZ53" s="116"/>
      <c r="DQA53" s="116"/>
      <c r="DQB53" s="116"/>
      <c r="DQC53" s="116"/>
      <c r="DQD53" s="116"/>
      <c r="DQE53" s="116"/>
      <c r="DQF53" s="116"/>
      <c r="DQG53" s="116"/>
      <c r="DQH53" s="116"/>
      <c r="DQI53" s="116"/>
      <c r="DQJ53" s="116"/>
      <c r="DQK53" s="116"/>
      <c r="DQL53" s="116"/>
      <c r="DQM53" s="116"/>
      <c r="DQN53" s="116"/>
      <c r="DQO53" s="116"/>
      <c r="DQP53" s="116"/>
      <c r="DQQ53" s="116"/>
      <c r="DQR53" s="116"/>
      <c r="DQS53" s="116"/>
      <c r="DQT53" s="116"/>
      <c r="DQU53" s="116"/>
      <c r="DQV53" s="116"/>
      <c r="DQW53" s="116"/>
      <c r="DQX53" s="116"/>
      <c r="DQY53" s="116"/>
      <c r="DQZ53" s="116"/>
      <c r="DRA53" s="116"/>
      <c r="DRB53" s="116"/>
      <c r="DRC53" s="116"/>
      <c r="DRD53" s="116"/>
      <c r="DRE53" s="116"/>
      <c r="DRF53" s="116"/>
      <c r="DRG53" s="116"/>
      <c r="DRH53" s="116"/>
      <c r="DRI53" s="116"/>
      <c r="DRJ53" s="116"/>
      <c r="DRK53" s="116"/>
      <c r="DRL53" s="116"/>
      <c r="DRM53" s="116"/>
      <c r="DRN53" s="116"/>
      <c r="DRO53" s="116"/>
      <c r="DRP53" s="116"/>
      <c r="DRQ53" s="116"/>
      <c r="DRR53" s="116"/>
      <c r="DRS53" s="116"/>
      <c r="DRT53" s="116"/>
      <c r="DRU53" s="116"/>
      <c r="DRV53" s="116"/>
      <c r="DRW53" s="116"/>
      <c r="DRX53" s="116"/>
      <c r="DRY53" s="116"/>
      <c r="DRZ53" s="116"/>
      <c r="DSA53" s="116"/>
      <c r="DSB53" s="116"/>
      <c r="DSC53" s="116"/>
      <c r="DSD53" s="116"/>
      <c r="DSE53" s="116"/>
      <c r="DSF53" s="116"/>
      <c r="DSG53" s="116"/>
      <c r="DSH53" s="116"/>
      <c r="DSI53" s="116"/>
      <c r="DSJ53" s="116"/>
      <c r="DSK53" s="116"/>
      <c r="DSL53" s="116"/>
      <c r="DSM53" s="116"/>
      <c r="DSN53" s="116"/>
      <c r="DSO53" s="116"/>
      <c r="DSP53" s="116"/>
      <c r="DSQ53" s="116"/>
      <c r="DSR53" s="116"/>
      <c r="DSS53" s="116"/>
      <c r="DST53" s="116"/>
      <c r="DSU53" s="116"/>
      <c r="DSV53" s="116"/>
      <c r="DSW53" s="116"/>
      <c r="DSX53" s="116"/>
      <c r="DSY53" s="116"/>
      <c r="DSZ53" s="116"/>
      <c r="DTA53" s="116"/>
      <c r="DTB53" s="116"/>
      <c r="DTC53" s="116"/>
      <c r="DTD53" s="116"/>
      <c r="DTE53" s="116"/>
      <c r="DTF53" s="116"/>
      <c r="DTG53" s="116"/>
      <c r="DTH53" s="116"/>
      <c r="DTI53" s="116"/>
      <c r="DTJ53" s="116"/>
      <c r="DTK53" s="116"/>
      <c r="DTL53" s="116"/>
      <c r="DTM53" s="116"/>
      <c r="DTN53" s="116"/>
      <c r="DTO53" s="116"/>
      <c r="DTP53" s="116"/>
      <c r="DTQ53" s="116"/>
      <c r="DTR53" s="116"/>
      <c r="DTS53" s="116"/>
      <c r="DTT53" s="116"/>
      <c r="DTU53" s="116"/>
      <c r="DTV53" s="116"/>
      <c r="DTW53" s="116"/>
      <c r="DTX53" s="116"/>
      <c r="DTY53" s="116"/>
      <c r="DTZ53" s="116"/>
      <c r="DUA53" s="116"/>
      <c r="DUB53" s="116"/>
      <c r="DUC53" s="116"/>
      <c r="DUD53" s="116"/>
      <c r="DUE53" s="116"/>
      <c r="DUF53" s="116"/>
      <c r="DUG53" s="116"/>
      <c r="DUH53" s="116"/>
      <c r="DUI53" s="116"/>
      <c r="DUJ53" s="116"/>
      <c r="DUK53" s="116"/>
      <c r="DUL53" s="116"/>
      <c r="DUM53" s="116"/>
      <c r="DUN53" s="116"/>
      <c r="DUO53" s="116"/>
      <c r="DUP53" s="116"/>
      <c r="DUQ53" s="116"/>
      <c r="DUR53" s="116"/>
      <c r="DUS53" s="116"/>
      <c r="DUT53" s="116"/>
      <c r="DUU53" s="116"/>
      <c r="DUV53" s="116"/>
      <c r="DUW53" s="116"/>
      <c r="DUX53" s="116"/>
      <c r="DUY53" s="116"/>
      <c r="DUZ53" s="116"/>
      <c r="DVA53" s="116"/>
      <c r="DVB53" s="116"/>
      <c r="DVC53" s="116"/>
      <c r="DVD53" s="116"/>
      <c r="DVE53" s="116"/>
      <c r="DVF53" s="116"/>
      <c r="DVG53" s="116"/>
      <c r="DVH53" s="116"/>
      <c r="DVI53" s="116"/>
      <c r="DVJ53" s="116"/>
      <c r="DVK53" s="116"/>
      <c r="DVL53" s="116"/>
      <c r="DVM53" s="116"/>
      <c r="DVN53" s="116"/>
      <c r="DVO53" s="116"/>
      <c r="DVP53" s="116"/>
      <c r="DVQ53" s="116"/>
      <c r="DVR53" s="116"/>
      <c r="DVS53" s="116"/>
      <c r="DVT53" s="116"/>
      <c r="DVU53" s="116"/>
      <c r="DVV53" s="116"/>
      <c r="DVW53" s="116"/>
      <c r="DVX53" s="116"/>
      <c r="DVY53" s="116"/>
      <c r="DVZ53" s="116"/>
      <c r="DWA53" s="116"/>
      <c r="DWB53" s="116"/>
      <c r="DWC53" s="116"/>
      <c r="DWD53" s="116"/>
      <c r="DWE53" s="116"/>
      <c r="DWF53" s="116"/>
      <c r="DWG53" s="116"/>
      <c r="DWH53" s="116"/>
      <c r="DWI53" s="116"/>
      <c r="DWJ53" s="116"/>
      <c r="DWK53" s="116"/>
      <c r="DWL53" s="116"/>
      <c r="DWM53" s="116"/>
      <c r="DWN53" s="116"/>
      <c r="DWO53" s="116"/>
      <c r="DWP53" s="116"/>
      <c r="DWQ53" s="116"/>
      <c r="DWR53" s="116"/>
      <c r="DWS53" s="116"/>
      <c r="DWT53" s="116"/>
      <c r="DWU53" s="116"/>
      <c r="DWV53" s="116"/>
      <c r="DWW53" s="116"/>
      <c r="DWX53" s="116"/>
      <c r="DWY53" s="116"/>
      <c r="DWZ53" s="116"/>
      <c r="DXA53" s="116"/>
      <c r="DXB53" s="116"/>
      <c r="DXC53" s="116"/>
      <c r="DXD53" s="116"/>
      <c r="DXE53" s="116"/>
      <c r="DXF53" s="116"/>
      <c r="DXG53" s="116"/>
      <c r="DXH53" s="116"/>
      <c r="DXI53" s="116"/>
      <c r="DXJ53" s="116"/>
      <c r="DXK53" s="116"/>
      <c r="DXL53" s="116"/>
      <c r="DXM53" s="116"/>
      <c r="DXN53" s="116"/>
      <c r="DXO53" s="116"/>
      <c r="DXP53" s="116"/>
      <c r="DXQ53" s="116"/>
      <c r="DXR53" s="116"/>
      <c r="DXS53" s="116"/>
      <c r="DXT53" s="116"/>
      <c r="DXU53" s="116"/>
      <c r="DXV53" s="116"/>
      <c r="DXW53" s="116"/>
      <c r="DXX53" s="116"/>
      <c r="DXY53" s="116"/>
      <c r="DXZ53" s="116"/>
      <c r="DYA53" s="116"/>
      <c r="DYB53" s="116"/>
      <c r="DYC53" s="116"/>
      <c r="DYD53" s="116"/>
      <c r="DYE53" s="116"/>
      <c r="DYF53" s="116"/>
      <c r="DYG53" s="116"/>
      <c r="DYH53" s="116"/>
      <c r="DYI53" s="116"/>
      <c r="DYJ53" s="116"/>
      <c r="DYK53" s="116"/>
      <c r="DYL53" s="116"/>
      <c r="DYM53" s="116"/>
      <c r="DYN53" s="116"/>
      <c r="DYO53" s="116"/>
      <c r="DYP53" s="116"/>
      <c r="DYQ53" s="116"/>
      <c r="DYR53" s="116"/>
      <c r="DYS53" s="116"/>
      <c r="DYT53" s="116"/>
      <c r="DYU53" s="116"/>
      <c r="DYV53" s="116"/>
      <c r="DYW53" s="116"/>
      <c r="DYX53" s="116"/>
      <c r="DYY53" s="116"/>
      <c r="DYZ53" s="116"/>
      <c r="DZA53" s="116"/>
      <c r="DZB53" s="116"/>
      <c r="DZC53" s="116"/>
      <c r="DZD53" s="116"/>
      <c r="DZE53" s="116"/>
      <c r="DZF53" s="116"/>
      <c r="DZG53" s="116"/>
      <c r="DZH53" s="116"/>
      <c r="DZI53" s="116"/>
      <c r="DZJ53" s="116"/>
      <c r="DZK53" s="116"/>
      <c r="DZL53" s="116"/>
      <c r="DZM53" s="116"/>
      <c r="DZN53" s="116"/>
      <c r="DZO53" s="116"/>
      <c r="DZP53" s="116"/>
      <c r="DZQ53" s="116"/>
      <c r="DZR53" s="116"/>
      <c r="DZS53" s="116"/>
      <c r="DZT53" s="116"/>
      <c r="DZU53" s="116"/>
      <c r="DZV53" s="116"/>
      <c r="DZW53" s="116"/>
      <c r="DZX53" s="116"/>
      <c r="DZY53" s="116"/>
      <c r="DZZ53" s="116"/>
      <c r="EAA53" s="116"/>
      <c r="EAB53" s="116"/>
      <c r="EAC53" s="116"/>
      <c r="EAD53" s="116"/>
      <c r="EAE53" s="116"/>
      <c r="EAF53" s="116"/>
      <c r="EAG53" s="116"/>
      <c r="EAH53" s="116"/>
      <c r="EAI53" s="116"/>
      <c r="EAJ53" s="116"/>
      <c r="EAK53" s="116"/>
      <c r="EAL53" s="116"/>
      <c r="EAM53" s="116"/>
      <c r="EAN53" s="116"/>
      <c r="EAO53" s="116"/>
      <c r="EAP53" s="116"/>
      <c r="EAQ53" s="116"/>
      <c r="EAR53" s="116"/>
      <c r="EAS53" s="116"/>
      <c r="EAT53" s="116"/>
      <c r="EAU53" s="116"/>
      <c r="EAV53" s="116"/>
      <c r="EAW53" s="116"/>
      <c r="EAX53" s="116"/>
      <c r="EAY53" s="116"/>
      <c r="EAZ53" s="116"/>
      <c r="EBA53" s="116"/>
      <c r="EBB53" s="116"/>
      <c r="EBC53" s="116"/>
      <c r="EBD53" s="116"/>
      <c r="EBE53" s="116"/>
      <c r="EBF53" s="116"/>
      <c r="EBG53" s="116"/>
      <c r="EBH53" s="116"/>
      <c r="EBI53" s="116"/>
      <c r="EBJ53" s="116"/>
      <c r="EBK53" s="116"/>
      <c r="EBL53" s="116"/>
      <c r="EBM53" s="116"/>
      <c r="EBN53" s="116"/>
      <c r="EBO53" s="116"/>
      <c r="EBP53" s="116"/>
      <c r="EBQ53" s="116"/>
      <c r="EBR53" s="116"/>
      <c r="EBS53" s="116"/>
      <c r="EBT53" s="116"/>
      <c r="EBU53" s="116"/>
      <c r="EBV53" s="116"/>
      <c r="EBW53" s="116"/>
      <c r="EBX53" s="116"/>
      <c r="EBY53" s="116"/>
      <c r="EBZ53" s="116"/>
      <c r="ECA53" s="116"/>
      <c r="ECB53" s="116"/>
      <c r="ECC53" s="116"/>
      <c r="ECD53" s="116"/>
      <c r="ECE53" s="116"/>
      <c r="ECF53" s="116"/>
      <c r="ECG53" s="116"/>
      <c r="ECH53" s="116"/>
      <c r="ECI53" s="116"/>
      <c r="ECJ53" s="116"/>
      <c r="ECK53" s="116"/>
      <c r="ECL53" s="116"/>
      <c r="ECM53" s="116"/>
      <c r="ECN53" s="116"/>
      <c r="ECO53" s="116"/>
      <c r="ECP53" s="116"/>
      <c r="ECQ53" s="116"/>
      <c r="ECR53" s="116"/>
      <c r="ECS53" s="116"/>
      <c r="ECT53" s="116"/>
      <c r="ECU53" s="116"/>
      <c r="ECV53" s="116"/>
      <c r="ECW53" s="116"/>
      <c r="ECX53" s="116"/>
      <c r="ECY53" s="116"/>
      <c r="ECZ53" s="116"/>
      <c r="EDA53" s="116"/>
      <c r="EDB53" s="116"/>
      <c r="EDC53" s="116"/>
      <c r="EDD53" s="116"/>
      <c r="EDE53" s="116"/>
      <c r="EDF53" s="116"/>
      <c r="EDG53" s="116"/>
      <c r="EDH53" s="116"/>
      <c r="EDI53" s="116"/>
      <c r="EDJ53" s="116"/>
      <c r="EDK53" s="116"/>
      <c r="EDL53" s="116"/>
      <c r="EDM53" s="116"/>
      <c r="EDN53" s="116"/>
      <c r="EDO53" s="116"/>
      <c r="EDP53" s="116"/>
      <c r="EDQ53" s="116"/>
      <c r="EDR53" s="116"/>
      <c r="EDS53" s="116"/>
      <c r="EDT53" s="116"/>
      <c r="EDU53" s="116"/>
      <c r="EDV53" s="116"/>
      <c r="EDW53" s="116"/>
      <c r="EDX53" s="116"/>
      <c r="EDY53" s="116"/>
      <c r="EDZ53" s="116"/>
      <c r="EEA53" s="116"/>
      <c r="EEB53" s="116"/>
      <c r="EEC53" s="116"/>
      <c r="EED53" s="116"/>
      <c r="EEE53" s="116"/>
      <c r="EEF53" s="116"/>
      <c r="EEG53" s="116"/>
      <c r="EEH53" s="116"/>
      <c r="EEI53" s="116"/>
      <c r="EEJ53" s="116"/>
      <c r="EEK53" s="116"/>
      <c r="EEL53" s="116"/>
      <c r="EEM53" s="116"/>
      <c r="EEN53" s="116"/>
      <c r="EEO53" s="116"/>
      <c r="EEP53" s="116"/>
      <c r="EEQ53" s="116"/>
      <c r="EER53" s="116"/>
      <c r="EES53" s="116"/>
      <c r="EET53" s="116"/>
      <c r="EEU53" s="116"/>
      <c r="EEV53" s="116"/>
      <c r="EEW53" s="116"/>
      <c r="EEX53" s="116"/>
      <c r="EEY53" s="116"/>
      <c r="EEZ53" s="116"/>
      <c r="EFA53" s="116"/>
      <c r="EFB53" s="116"/>
      <c r="EFC53" s="116"/>
      <c r="EFD53" s="116"/>
      <c r="EFE53" s="116"/>
      <c r="EFF53" s="116"/>
      <c r="EFG53" s="116"/>
      <c r="EFH53" s="116"/>
      <c r="EFI53" s="116"/>
      <c r="EFJ53" s="116"/>
      <c r="EFK53" s="116"/>
      <c r="EFL53" s="116"/>
      <c r="EFM53" s="116"/>
      <c r="EFN53" s="116"/>
      <c r="EFO53" s="116"/>
      <c r="EFP53" s="116"/>
      <c r="EFQ53" s="116"/>
      <c r="EFR53" s="116"/>
      <c r="EFS53" s="116"/>
      <c r="EFT53" s="116"/>
      <c r="EFU53" s="116"/>
      <c r="EFV53" s="116"/>
      <c r="EFW53" s="116"/>
      <c r="EFX53" s="116"/>
      <c r="EFY53" s="116"/>
      <c r="EFZ53" s="116"/>
      <c r="EGA53" s="116"/>
      <c r="EGB53" s="116"/>
      <c r="EGC53" s="116"/>
      <c r="EGD53" s="116"/>
      <c r="EGE53" s="116"/>
      <c r="EGF53" s="116"/>
      <c r="EGG53" s="116"/>
      <c r="EGH53" s="116"/>
      <c r="EGI53" s="116"/>
      <c r="EGJ53" s="116"/>
      <c r="EGK53" s="116"/>
      <c r="EGL53" s="116"/>
      <c r="EGM53" s="116"/>
      <c r="EGN53" s="116"/>
      <c r="EGO53" s="116"/>
      <c r="EGP53" s="116"/>
      <c r="EGQ53" s="116"/>
      <c r="EGR53" s="116"/>
      <c r="EGS53" s="116"/>
      <c r="EGT53" s="116"/>
      <c r="EGU53" s="116"/>
      <c r="EGV53" s="116"/>
      <c r="EGW53" s="116"/>
      <c r="EGX53" s="116"/>
      <c r="EGY53" s="116"/>
      <c r="EGZ53" s="116"/>
      <c r="EHA53" s="116"/>
      <c r="EHB53" s="116"/>
      <c r="EHC53" s="116"/>
      <c r="EHD53" s="116"/>
      <c r="EHE53" s="116"/>
      <c r="EHF53" s="116"/>
      <c r="EHG53" s="116"/>
      <c r="EHH53" s="116"/>
      <c r="EHI53" s="116"/>
      <c r="EHJ53" s="116"/>
      <c r="EHK53" s="116"/>
      <c r="EHL53" s="116"/>
      <c r="EHM53" s="116"/>
      <c r="EHN53" s="116"/>
      <c r="EHO53" s="116"/>
      <c r="EHP53" s="116"/>
      <c r="EHQ53" s="116"/>
      <c r="EHR53" s="116"/>
      <c r="EHS53" s="116"/>
      <c r="EHT53" s="116"/>
      <c r="EHU53" s="116"/>
      <c r="EHV53" s="116"/>
      <c r="EHW53" s="116"/>
      <c r="EHX53" s="116"/>
      <c r="EHY53" s="116"/>
      <c r="EHZ53" s="116"/>
      <c r="EIA53" s="116"/>
      <c r="EIB53" s="116"/>
      <c r="EIC53" s="116"/>
      <c r="EID53" s="116"/>
      <c r="EIE53" s="116"/>
      <c r="EIF53" s="116"/>
      <c r="EIG53" s="116"/>
      <c r="EIH53" s="116"/>
      <c r="EII53" s="116"/>
      <c r="EIJ53" s="116"/>
      <c r="EIK53" s="116"/>
      <c r="EIL53" s="116"/>
      <c r="EIM53" s="116"/>
      <c r="EIN53" s="116"/>
      <c r="EIO53" s="116"/>
      <c r="EIP53" s="116"/>
      <c r="EIQ53" s="116"/>
      <c r="EIR53" s="116"/>
      <c r="EIS53" s="116"/>
      <c r="EIT53" s="116"/>
      <c r="EIU53" s="116"/>
      <c r="EIV53" s="116"/>
      <c r="EIW53" s="116"/>
      <c r="EIX53" s="116"/>
      <c r="EIY53" s="116"/>
      <c r="EIZ53" s="116"/>
      <c r="EJA53" s="116"/>
      <c r="EJB53" s="116"/>
      <c r="EJC53" s="116"/>
      <c r="EJD53" s="116"/>
      <c r="EJE53" s="116"/>
      <c r="EJF53" s="116"/>
      <c r="EJG53" s="116"/>
      <c r="EJH53" s="116"/>
      <c r="EJI53" s="116"/>
      <c r="EJJ53" s="116"/>
      <c r="EJK53" s="116"/>
      <c r="EJL53" s="116"/>
      <c r="EJM53" s="116"/>
      <c r="EJN53" s="116"/>
      <c r="EJO53" s="116"/>
      <c r="EJP53" s="116"/>
      <c r="EJQ53" s="116"/>
      <c r="EJR53" s="116"/>
      <c r="EJS53" s="116"/>
      <c r="EJT53" s="116"/>
      <c r="EJU53" s="116"/>
      <c r="EJV53" s="116"/>
      <c r="EJW53" s="116"/>
      <c r="EJX53" s="116"/>
      <c r="EJY53" s="116"/>
      <c r="EJZ53" s="116"/>
      <c r="EKA53" s="116"/>
      <c r="EKB53" s="116"/>
      <c r="EKC53" s="116"/>
      <c r="EKD53" s="116"/>
      <c r="EKE53" s="116"/>
      <c r="EKF53" s="116"/>
      <c r="EKG53" s="116"/>
      <c r="EKH53" s="116"/>
      <c r="EKI53" s="116"/>
      <c r="EKJ53" s="116"/>
      <c r="EKK53" s="116"/>
      <c r="EKL53" s="116"/>
      <c r="EKM53" s="116"/>
      <c r="EKN53" s="116"/>
      <c r="EKO53" s="116"/>
      <c r="EKP53" s="116"/>
      <c r="EKQ53" s="116"/>
      <c r="EKR53" s="116"/>
      <c r="EKS53" s="116"/>
      <c r="EKT53" s="116"/>
      <c r="EKU53" s="116"/>
      <c r="EKV53" s="116"/>
      <c r="EKW53" s="116"/>
      <c r="EKX53" s="116"/>
      <c r="EKY53" s="116"/>
      <c r="EKZ53" s="116"/>
      <c r="ELA53" s="116"/>
      <c r="ELB53" s="116"/>
      <c r="ELC53" s="116"/>
      <c r="ELD53" s="116"/>
      <c r="ELE53" s="116"/>
      <c r="ELF53" s="116"/>
      <c r="ELG53" s="116"/>
      <c r="ELH53" s="116"/>
      <c r="ELI53" s="116"/>
      <c r="ELJ53" s="116"/>
      <c r="ELK53" s="116"/>
      <c r="ELL53" s="116"/>
      <c r="ELM53" s="116"/>
      <c r="ELN53" s="116"/>
      <c r="ELO53" s="116"/>
      <c r="ELP53" s="116"/>
      <c r="ELQ53" s="116"/>
      <c r="ELR53" s="116"/>
      <c r="ELS53" s="116"/>
      <c r="ELT53" s="116"/>
      <c r="ELU53" s="116"/>
      <c r="ELV53" s="116"/>
      <c r="ELW53" s="116"/>
      <c r="ELX53" s="116"/>
      <c r="ELY53" s="116"/>
      <c r="ELZ53" s="116"/>
      <c r="EMA53" s="116"/>
      <c r="EMB53" s="116"/>
      <c r="EMC53" s="116"/>
      <c r="EMD53" s="116"/>
      <c r="EME53" s="116"/>
      <c r="EMF53" s="116"/>
      <c r="EMG53" s="116"/>
      <c r="EMH53" s="116"/>
      <c r="EMI53" s="116"/>
      <c r="EMJ53" s="116"/>
      <c r="EMK53" s="116"/>
      <c r="EML53" s="116"/>
      <c r="EMM53" s="116"/>
      <c r="EMN53" s="116"/>
      <c r="EMO53" s="116"/>
      <c r="EMP53" s="116"/>
      <c r="EMQ53" s="116"/>
      <c r="EMR53" s="116"/>
      <c r="EMS53" s="116"/>
      <c r="EMT53" s="116"/>
      <c r="EMU53" s="116"/>
      <c r="EMV53" s="116"/>
      <c r="EMW53" s="116"/>
      <c r="EMX53" s="116"/>
      <c r="EMY53" s="116"/>
      <c r="EMZ53" s="116"/>
      <c r="ENA53" s="116"/>
      <c r="ENB53" s="116"/>
      <c r="ENC53" s="116"/>
      <c r="END53" s="116"/>
      <c r="ENE53" s="116"/>
      <c r="ENF53" s="116"/>
      <c r="ENG53" s="116"/>
      <c r="ENH53" s="116"/>
      <c r="ENI53" s="116"/>
      <c r="ENJ53" s="116"/>
      <c r="ENK53" s="116"/>
      <c r="ENL53" s="116"/>
      <c r="ENM53" s="116"/>
      <c r="ENN53" s="116"/>
      <c r="ENO53" s="116"/>
      <c r="ENP53" s="116"/>
      <c r="ENQ53" s="116"/>
      <c r="ENR53" s="116"/>
      <c r="ENS53" s="116"/>
      <c r="ENT53" s="116"/>
      <c r="ENU53" s="116"/>
      <c r="ENV53" s="116"/>
      <c r="ENW53" s="116"/>
      <c r="ENX53" s="116"/>
      <c r="ENY53" s="116"/>
      <c r="ENZ53" s="116"/>
      <c r="EOA53" s="116"/>
      <c r="EOB53" s="116"/>
      <c r="EOC53" s="116"/>
      <c r="EOD53" s="116"/>
      <c r="EOE53" s="116"/>
      <c r="EOF53" s="116"/>
      <c r="EOG53" s="116"/>
      <c r="EOH53" s="116"/>
      <c r="EOI53" s="116"/>
      <c r="EOJ53" s="116"/>
      <c r="EOK53" s="116"/>
      <c r="EOL53" s="116"/>
      <c r="EOM53" s="116"/>
      <c r="EON53" s="116"/>
      <c r="EOO53" s="116"/>
      <c r="EOP53" s="116"/>
      <c r="EOQ53" s="116"/>
      <c r="EOR53" s="116"/>
      <c r="EOS53" s="116"/>
      <c r="EOT53" s="116"/>
      <c r="EOU53" s="116"/>
      <c r="EOV53" s="116"/>
      <c r="EOW53" s="116"/>
      <c r="EOX53" s="116"/>
      <c r="EOY53" s="116"/>
      <c r="EOZ53" s="116"/>
      <c r="EPA53" s="116"/>
      <c r="EPB53" s="116"/>
      <c r="EPC53" s="116"/>
      <c r="EPD53" s="116"/>
      <c r="EPE53" s="116"/>
      <c r="EPF53" s="116"/>
      <c r="EPG53" s="116"/>
      <c r="EPH53" s="116"/>
      <c r="EPI53" s="116"/>
      <c r="EPJ53" s="116"/>
      <c r="EPK53" s="116"/>
      <c r="EPL53" s="116"/>
      <c r="EPM53" s="116"/>
      <c r="EPN53" s="116"/>
      <c r="EPO53" s="116"/>
      <c r="EPP53" s="116"/>
      <c r="EPQ53" s="116"/>
      <c r="EPR53" s="116"/>
      <c r="EPS53" s="116"/>
      <c r="EPT53" s="116"/>
      <c r="EPU53" s="116"/>
      <c r="EPV53" s="116"/>
      <c r="EPW53" s="116"/>
      <c r="EPX53" s="116"/>
      <c r="EPY53" s="116"/>
      <c r="EPZ53" s="116"/>
      <c r="EQA53" s="116"/>
      <c r="EQB53" s="116"/>
      <c r="EQC53" s="116"/>
      <c r="EQD53" s="116"/>
      <c r="EQE53" s="116"/>
      <c r="EQF53" s="116"/>
      <c r="EQG53" s="116"/>
      <c r="EQH53" s="116"/>
      <c r="EQI53" s="116"/>
      <c r="EQJ53" s="116"/>
      <c r="EQK53" s="116"/>
      <c r="EQL53" s="116"/>
      <c r="EQM53" s="116"/>
      <c r="EQN53" s="116"/>
      <c r="EQO53" s="116"/>
      <c r="EQP53" s="116"/>
      <c r="EQQ53" s="116"/>
      <c r="EQR53" s="116"/>
      <c r="EQS53" s="116"/>
      <c r="EQT53" s="116"/>
      <c r="EQU53" s="116"/>
      <c r="EQV53" s="116"/>
      <c r="EQW53" s="116"/>
      <c r="EQX53" s="116"/>
      <c r="EQY53" s="116"/>
      <c r="EQZ53" s="116"/>
      <c r="ERA53" s="116"/>
      <c r="ERB53" s="116"/>
      <c r="ERC53" s="116"/>
      <c r="ERD53" s="116"/>
      <c r="ERE53" s="116"/>
      <c r="ERF53" s="116"/>
      <c r="ERG53" s="116"/>
      <c r="ERH53" s="116"/>
      <c r="ERI53" s="116"/>
      <c r="ERJ53" s="116"/>
      <c r="ERK53" s="116"/>
      <c r="ERL53" s="116"/>
      <c r="ERM53" s="116"/>
      <c r="ERN53" s="116"/>
      <c r="ERO53" s="116"/>
      <c r="ERP53" s="116"/>
      <c r="ERQ53" s="116"/>
      <c r="ERR53" s="116"/>
      <c r="ERS53" s="116"/>
      <c r="ERT53" s="116"/>
      <c r="ERU53" s="116"/>
      <c r="ERV53" s="116"/>
      <c r="ERW53" s="116"/>
      <c r="ERX53" s="116"/>
      <c r="ERY53" s="116"/>
      <c r="ERZ53" s="116"/>
      <c r="ESA53" s="116"/>
      <c r="ESB53" s="116"/>
      <c r="ESC53" s="116"/>
      <c r="ESD53" s="116"/>
      <c r="ESE53" s="116"/>
      <c r="ESF53" s="116"/>
      <c r="ESG53" s="116"/>
      <c r="ESH53" s="116"/>
      <c r="ESI53" s="116"/>
      <c r="ESJ53" s="116"/>
      <c r="ESK53" s="116"/>
      <c r="ESL53" s="116"/>
      <c r="ESM53" s="116"/>
      <c r="ESN53" s="116"/>
      <c r="ESO53" s="116"/>
      <c r="ESP53" s="116"/>
      <c r="ESQ53" s="116"/>
      <c r="ESR53" s="116"/>
      <c r="ESS53" s="116"/>
      <c r="EST53" s="116"/>
      <c r="ESU53" s="116"/>
      <c r="ESV53" s="116"/>
      <c r="ESW53" s="116"/>
      <c r="ESX53" s="116"/>
      <c r="ESY53" s="116"/>
      <c r="ESZ53" s="116"/>
      <c r="ETA53" s="116"/>
      <c r="ETB53" s="116"/>
      <c r="ETC53" s="116"/>
      <c r="ETD53" s="116"/>
      <c r="ETE53" s="116"/>
      <c r="ETF53" s="116"/>
      <c r="ETG53" s="116"/>
      <c r="ETH53" s="116"/>
      <c r="ETI53" s="116"/>
      <c r="ETJ53" s="116"/>
      <c r="ETK53" s="116"/>
      <c r="ETL53" s="116"/>
      <c r="ETM53" s="116"/>
      <c r="ETN53" s="116"/>
      <c r="ETO53" s="116"/>
      <c r="ETP53" s="116"/>
      <c r="ETQ53" s="116"/>
      <c r="ETR53" s="116"/>
      <c r="ETS53" s="116"/>
      <c r="ETT53" s="116"/>
      <c r="ETU53" s="116"/>
      <c r="ETV53" s="116"/>
      <c r="ETW53" s="116"/>
      <c r="ETX53" s="116"/>
      <c r="ETY53" s="116"/>
      <c r="ETZ53" s="116"/>
      <c r="EUA53" s="116"/>
      <c r="EUB53" s="116"/>
      <c r="EUC53" s="116"/>
      <c r="EUD53" s="116"/>
      <c r="EUE53" s="116"/>
      <c r="EUF53" s="116"/>
      <c r="EUG53" s="116"/>
      <c r="EUH53" s="116"/>
      <c r="EUI53" s="116"/>
      <c r="EUJ53" s="116"/>
      <c r="EUK53" s="116"/>
      <c r="EUL53" s="116"/>
      <c r="EUM53" s="116"/>
      <c r="EUN53" s="116"/>
      <c r="EUO53" s="116"/>
      <c r="EUP53" s="116"/>
      <c r="EUQ53" s="116"/>
      <c r="EUR53" s="116"/>
      <c r="EUS53" s="116"/>
      <c r="EUT53" s="116"/>
      <c r="EUU53" s="116"/>
      <c r="EUV53" s="116"/>
      <c r="EUW53" s="116"/>
      <c r="EUX53" s="116"/>
      <c r="EUY53" s="116"/>
      <c r="EUZ53" s="116"/>
      <c r="EVA53" s="116"/>
      <c r="EVB53" s="116"/>
      <c r="EVC53" s="116"/>
      <c r="EVD53" s="116"/>
      <c r="EVE53" s="116"/>
      <c r="EVF53" s="116"/>
      <c r="EVG53" s="116"/>
      <c r="EVH53" s="116"/>
      <c r="EVI53" s="116"/>
      <c r="EVJ53" s="116"/>
      <c r="EVK53" s="116"/>
      <c r="EVL53" s="116"/>
      <c r="EVM53" s="116"/>
      <c r="EVN53" s="116"/>
      <c r="EVO53" s="116"/>
      <c r="EVP53" s="116"/>
      <c r="EVQ53" s="116"/>
      <c r="EVR53" s="116"/>
      <c r="EVS53" s="116"/>
      <c r="EVT53" s="116"/>
      <c r="EVU53" s="116"/>
      <c r="EVV53" s="116"/>
      <c r="EVW53" s="116"/>
      <c r="EVX53" s="116"/>
      <c r="EVY53" s="116"/>
      <c r="EVZ53" s="116"/>
      <c r="EWA53" s="116"/>
      <c r="EWB53" s="116"/>
      <c r="EWC53" s="116"/>
      <c r="EWD53" s="116"/>
      <c r="EWE53" s="116"/>
      <c r="EWF53" s="116"/>
      <c r="EWG53" s="116"/>
      <c r="EWH53" s="116"/>
      <c r="EWI53" s="116"/>
      <c r="EWJ53" s="116"/>
      <c r="EWK53" s="116"/>
      <c r="EWL53" s="116"/>
      <c r="EWM53" s="116"/>
      <c r="EWN53" s="116"/>
      <c r="EWO53" s="116"/>
      <c r="EWP53" s="116"/>
      <c r="EWQ53" s="116"/>
      <c r="EWR53" s="116"/>
      <c r="EWS53" s="116"/>
      <c r="EWT53" s="116"/>
      <c r="EWU53" s="116"/>
      <c r="EWV53" s="116"/>
      <c r="EWW53" s="116"/>
      <c r="EWX53" s="116"/>
      <c r="EWY53" s="116"/>
      <c r="EWZ53" s="116"/>
      <c r="EXA53" s="116"/>
      <c r="EXB53" s="116"/>
      <c r="EXC53" s="116"/>
      <c r="EXD53" s="116"/>
      <c r="EXE53" s="116"/>
      <c r="EXF53" s="116"/>
      <c r="EXG53" s="116"/>
      <c r="EXH53" s="116"/>
      <c r="EXI53" s="116"/>
      <c r="EXJ53" s="116"/>
      <c r="EXK53" s="116"/>
      <c r="EXL53" s="116"/>
      <c r="EXM53" s="116"/>
      <c r="EXN53" s="116"/>
      <c r="EXO53" s="116"/>
      <c r="EXP53" s="116"/>
      <c r="EXQ53" s="116"/>
      <c r="EXR53" s="116"/>
      <c r="EXS53" s="116"/>
      <c r="EXT53" s="116"/>
      <c r="EXU53" s="116"/>
      <c r="EXV53" s="116"/>
      <c r="EXW53" s="116"/>
      <c r="EXX53" s="116"/>
      <c r="EXY53" s="116"/>
      <c r="EXZ53" s="116"/>
      <c r="EYA53" s="116"/>
      <c r="EYB53" s="116"/>
      <c r="EYC53" s="116"/>
      <c r="EYD53" s="116"/>
      <c r="EYE53" s="116"/>
      <c r="EYF53" s="116"/>
      <c r="EYG53" s="116"/>
      <c r="EYH53" s="116"/>
      <c r="EYI53" s="116"/>
      <c r="EYJ53" s="116"/>
      <c r="EYK53" s="116"/>
      <c r="EYL53" s="116"/>
      <c r="EYM53" s="116"/>
      <c r="EYN53" s="116"/>
      <c r="EYO53" s="116"/>
      <c r="EYP53" s="116"/>
      <c r="EYQ53" s="116"/>
      <c r="EYR53" s="116"/>
      <c r="EYS53" s="116"/>
      <c r="EYT53" s="116"/>
      <c r="EYU53" s="116"/>
      <c r="EYV53" s="116"/>
      <c r="EYW53" s="116"/>
      <c r="EYX53" s="116"/>
      <c r="EYY53" s="116"/>
      <c r="EYZ53" s="116"/>
      <c r="EZA53" s="116"/>
      <c r="EZB53" s="116"/>
      <c r="EZC53" s="116"/>
      <c r="EZD53" s="116"/>
      <c r="EZE53" s="116"/>
      <c r="EZF53" s="116"/>
      <c r="EZG53" s="116"/>
      <c r="EZH53" s="116"/>
      <c r="EZI53" s="116"/>
      <c r="EZJ53" s="116"/>
      <c r="EZK53" s="116"/>
      <c r="EZL53" s="116"/>
      <c r="EZM53" s="116"/>
      <c r="EZN53" s="116"/>
      <c r="EZO53" s="116"/>
      <c r="EZP53" s="116"/>
      <c r="EZQ53" s="116"/>
      <c r="EZR53" s="116"/>
      <c r="EZS53" s="116"/>
      <c r="EZT53" s="116"/>
      <c r="EZU53" s="116"/>
      <c r="EZV53" s="116"/>
      <c r="EZW53" s="116"/>
      <c r="EZX53" s="116"/>
      <c r="EZY53" s="116"/>
      <c r="EZZ53" s="116"/>
      <c r="FAA53" s="116"/>
      <c r="FAB53" s="116"/>
      <c r="FAC53" s="116"/>
      <c r="FAD53" s="116"/>
      <c r="FAE53" s="116"/>
      <c r="FAF53" s="116"/>
      <c r="FAG53" s="116"/>
      <c r="FAH53" s="116"/>
      <c r="FAI53" s="116"/>
      <c r="FAJ53" s="116"/>
      <c r="FAK53" s="116"/>
      <c r="FAL53" s="116"/>
      <c r="FAM53" s="116"/>
      <c r="FAN53" s="116"/>
      <c r="FAO53" s="116"/>
      <c r="FAP53" s="116"/>
      <c r="FAQ53" s="116"/>
      <c r="FAR53" s="116"/>
      <c r="FAS53" s="116"/>
      <c r="FAT53" s="116"/>
      <c r="FAU53" s="116"/>
      <c r="FAV53" s="116"/>
      <c r="FAW53" s="116"/>
      <c r="FAX53" s="116"/>
      <c r="FAY53" s="116"/>
      <c r="FAZ53" s="116"/>
      <c r="FBA53" s="116"/>
      <c r="FBB53" s="116"/>
      <c r="FBC53" s="116"/>
      <c r="FBD53" s="116"/>
      <c r="FBE53" s="116"/>
      <c r="FBF53" s="116"/>
      <c r="FBG53" s="116"/>
      <c r="FBH53" s="116"/>
      <c r="FBI53" s="116"/>
      <c r="FBJ53" s="116"/>
      <c r="FBK53" s="116"/>
      <c r="FBL53" s="116"/>
      <c r="FBM53" s="116"/>
      <c r="FBN53" s="116"/>
      <c r="FBO53" s="116"/>
      <c r="FBP53" s="116"/>
      <c r="FBQ53" s="116"/>
      <c r="FBR53" s="116"/>
      <c r="FBS53" s="116"/>
      <c r="FBT53" s="116"/>
      <c r="FBU53" s="116"/>
      <c r="FBV53" s="116"/>
      <c r="FBW53" s="116"/>
      <c r="FBX53" s="116"/>
      <c r="FBY53" s="116"/>
      <c r="FBZ53" s="116"/>
      <c r="FCA53" s="116"/>
      <c r="FCB53" s="116"/>
      <c r="FCC53" s="116"/>
      <c r="FCD53" s="116"/>
      <c r="FCE53" s="116"/>
      <c r="FCF53" s="116"/>
      <c r="FCG53" s="116"/>
      <c r="FCH53" s="116"/>
      <c r="FCI53" s="116"/>
      <c r="FCJ53" s="116"/>
      <c r="FCK53" s="116"/>
      <c r="FCL53" s="116"/>
      <c r="FCM53" s="116"/>
      <c r="FCN53" s="116"/>
      <c r="FCO53" s="116"/>
      <c r="FCP53" s="116"/>
      <c r="FCQ53" s="116"/>
      <c r="FCR53" s="116"/>
      <c r="FCS53" s="116"/>
      <c r="FCT53" s="116"/>
      <c r="FCU53" s="116"/>
      <c r="FCV53" s="116"/>
      <c r="FCW53" s="116"/>
      <c r="FCX53" s="116"/>
      <c r="FCY53" s="116"/>
      <c r="FCZ53" s="116"/>
      <c r="FDA53" s="116"/>
      <c r="FDB53" s="116"/>
      <c r="FDC53" s="116"/>
      <c r="FDD53" s="116"/>
      <c r="FDE53" s="116"/>
      <c r="FDF53" s="116"/>
      <c r="FDG53" s="116"/>
      <c r="FDH53" s="116"/>
      <c r="FDI53" s="116"/>
      <c r="FDJ53" s="116"/>
      <c r="FDK53" s="116"/>
      <c r="FDL53" s="116"/>
      <c r="FDM53" s="116"/>
      <c r="FDN53" s="116"/>
      <c r="FDO53" s="116"/>
      <c r="FDP53" s="116"/>
      <c r="FDQ53" s="116"/>
      <c r="FDR53" s="116"/>
      <c r="FDS53" s="116"/>
      <c r="FDT53" s="116"/>
      <c r="FDU53" s="116"/>
      <c r="FDV53" s="116"/>
      <c r="FDW53" s="116"/>
      <c r="FDX53" s="116"/>
      <c r="FDY53" s="116"/>
      <c r="FDZ53" s="116"/>
      <c r="FEA53" s="116"/>
      <c r="FEB53" s="116"/>
      <c r="FEC53" s="116"/>
      <c r="FED53" s="116"/>
      <c r="FEE53" s="116"/>
      <c r="FEF53" s="116"/>
      <c r="FEG53" s="116"/>
      <c r="FEH53" s="116"/>
      <c r="FEI53" s="116"/>
      <c r="FEJ53" s="116"/>
      <c r="FEK53" s="116"/>
      <c r="FEL53" s="116"/>
      <c r="FEM53" s="116"/>
      <c r="FEN53" s="116"/>
      <c r="FEO53" s="116"/>
      <c r="FEP53" s="116"/>
      <c r="FEQ53" s="116"/>
      <c r="FER53" s="116"/>
      <c r="FES53" s="116"/>
      <c r="FET53" s="116"/>
      <c r="FEU53" s="116"/>
      <c r="FEV53" s="116"/>
      <c r="FEW53" s="116"/>
      <c r="FEX53" s="116"/>
      <c r="FEY53" s="116"/>
      <c r="FEZ53" s="116"/>
      <c r="FFA53" s="116"/>
      <c r="FFB53" s="116"/>
      <c r="FFC53" s="116"/>
      <c r="FFD53" s="116"/>
      <c r="FFE53" s="116"/>
      <c r="FFF53" s="116"/>
      <c r="FFG53" s="116"/>
      <c r="FFH53" s="116"/>
      <c r="FFI53" s="116"/>
      <c r="FFJ53" s="116"/>
      <c r="FFK53" s="116"/>
      <c r="FFL53" s="116"/>
      <c r="FFM53" s="116"/>
      <c r="FFN53" s="116"/>
      <c r="FFO53" s="116"/>
      <c r="FFP53" s="116"/>
      <c r="FFQ53" s="116"/>
      <c r="FFR53" s="116"/>
      <c r="FFS53" s="116"/>
      <c r="FFT53" s="116"/>
      <c r="FFU53" s="116"/>
      <c r="FFV53" s="116"/>
      <c r="FFW53" s="116"/>
      <c r="FFX53" s="116"/>
      <c r="FFY53" s="116"/>
      <c r="FFZ53" s="116"/>
      <c r="FGA53" s="116"/>
      <c r="FGB53" s="116"/>
      <c r="FGC53" s="116"/>
      <c r="FGD53" s="116"/>
      <c r="FGE53" s="116"/>
      <c r="FGF53" s="116"/>
      <c r="FGG53" s="116"/>
      <c r="FGH53" s="116"/>
      <c r="FGI53" s="116"/>
      <c r="FGJ53" s="116"/>
      <c r="FGK53" s="116"/>
      <c r="FGL53" s="116"/>
      <c r="FGM53" s="116"/>
      <c r="FGN53" s="116"/>
      <c r="FGO53" s="116"/>
      <c r="FGP53" s="116"/>
      <c r="FGQ53" s="116"/>
      <c r="FGR53" s="116"/>
      <c r="FGS53" s="116"/>
      <c r="FGT53" s="116"/>
      <c r="FGU53" s="116"/>
      <c r="FGV53" s="116"/>
      <c r="FGW53" s="116"/>
      <c r="FGX53" s="116"/>
      <c r="FGY53" s="116"/>
      <c r="FGZ53" s="116"/>
      <c r="FHA53" s="116"/>
      <c r="FHB53" s="116"/>
      <c r="FHC53" s="116"/>
      <c r="FHD53" s="116"/>
      <c r="FHE53" s="116"/>
      <c r="FHF53" s="116"/>
      <c r="FHG53" s="116"/>
      <c r="FHH53" s="116"/>
      <c r="FHI53" s="116"/>
      <c r="FHJ53" s="116"/>
      <c r="FHK53" s="116"/>
      <c r="FHL53" s="116"/>
      <c r="FHM53" s="116"/>
      <c r="FHN53" s="116"/>
      <c r="FHO53" s="116"/>
      <c r="FHP53" s="116"/>
      <c r="FHQ53" s="116"/>
      <c r="FHR53" s="116"/>
      <c r="FHS53" s="116"/>
      <c r="FHT53" s="116"/>
      <c r="FHU53" s="116"/>
      <c r="FHV53" s="116"/>
      <c r="FHW53" s="116"/>
      <c r="FHX53" s="116"/>
      <c r="FHY53" s="116"/>
      <c r="FHZ53" s="116"/>
      <c r="FIA53" s="116"/>
      <c r="FIB53" s="116"/>
      <c r="FIC53" s="116"/>
      <c r="FID53" s="116"/>
      <c r="FIE53" s="116"/>
      <c r="FIF53" s="116"/>
      <c r="FIG53" s="116"/>
      <c r="FIH53" s="116"/>
      <c r="FII53" s="116"/>
      <c r="FIJ53" s="116"/>
      <c r="FIK53" s="116"/>
      <c r="FIL53" s="116"/>
      <c r="FIM53" s="116"/>
      <c r="FIN53" s="116"/>
      <c r="FIO53" s="116"/>
      <c r="FIP53" s="116"/>
      <c r="FIQ53" s="116"/>
      <c r="FIR53" s="116"/>
      <c r="FIS53" s="116"/>
      <c r="FIT53" s="116"/>
      <c r="FIU53" s="116"/>
      <c r="FIV53" s="116"/>
      <c r="FIW53" s="116"/>
      <c r="FIX53" s="116"/>
      <c r="FIY53" s="116"/>
      <c r="FIZ53" s="116"/>
      <c r="FJA53" s="116"/>
      <c r="FJB53" s="116"/>
      <c r="FJC53" s="116"/>
      <c r="FJD53" s="116"/>
      <c r="FJE53" s="116"/>
      <c r="FJF53" s="116"/>
      <c r="FJG53" s="116"/>
      <c r="FJH53" s="116"/>
      <c r="FJI53" s="116"/>
      <c r="FJJ53" s="116"/>
      <c r="FJK53" s="116"/>
      <c r="FJL53" s="116"/>
      <c r="FJM53" s="116"/>
      <c r="FJN53" s="116"/>
      <c r="FJO53" s="116"/>
      <c r="FJP53" s="116"/>
      <c r="FJQ53" s="116"/>
      <c r="FJR53" s="116"/>
      <c r="FJS53" s="116"/>
      <c r="FJT53" s="116"/>
      <c r="FJU53" s="116"/>
      <c r="FJV53" s="116"/>
      <c r="FJW53" s="116"/>
      <c r="FJX53" s="116"/>
      <c r="FJY53" s="116"/>
      <c r="FJZ53" s="116"/>
      <c r="FKA53" s="116"/>
      <c r="FKB53" s="116"/>
      <c r="FKC53" s="116"/>
      <c r="FKD53" s="116"/>
      <c r="FKE53" s="116"/>
      <c r="FKF53" s="116"/>
      <c r="FKG53" s="116"/>
      <c r="FKH53" s="116"/>
      <c r="FKI53" s="116"/>
      <c r="FKJ53" s="116"/>
      <c r="FKK53" s="116"/>
      <c r="FKL53" s="116"/>
      <c r="FKM53" s="116"/>
      <c r="FKN53" s="116"/>
      <c r="FKO53" s="116"/>
      <c r="FKP53" s="116"/>
      <c r="FKQ53" s="116"/>
      <c r="FKR53" s="116"/>
      <c r="FKS53" s="116"/>
      <c r="FKT53" s="116"/>
      <c r="FKU53" s="116"/>
      <c r="FKV53" s="116"/>
      <c r="FKW53" s="116"/>
      <c r="FKX53" s="116"/>
      <c r="FKY53" s="116"/>
      <c r="FKZ53" s="116"/>
      <c r="FLA53" s="116"/>
      <c r="FLB53" s="116"/>
      <c r="FLC53" s="116"/>
      <c r="FLD53" s="116"/>
      <c r="FLE53" s="116"/>
      <c r="FLF53" s="116"/>
      <c r="FLG53" s="116"/>
      <c r="FLH53" s="116"/>
      <c r="FLI53" s="116"/>
      <c r="FLJ53" s="116"/>
      <c r="FLK53" s="116"/>
      <c r="FLL53" s="116"/>
      <c r="FLM53" s="116"/>
      <c r="FLN53" s="116"/>
      <c r="FLO53" s="116"/>
      <c r="FLP53" s="116"/>
      <c r="FLQ53" s="116"/>
      <c r="FLR53" s="116"/>
      <c r="FLS53" s="116"/>
      <c r="FLT53" s="116"/>
      <c r="FLU53" s="116"/>
      <c r="FLV53" s="116"/>
      <c r="FLW53" s="116"/>
      <c r="FLX53" s="116"/>
      <c r="FLY53" s="116"/>
      <c r="FLZ53" s="116"/>
      <c r="FMA53" s="116"/>
      <c r="FMB53" s="116"/>
      <c r="FMC53" s="116"/>
      <c r="FMD53" s="116"/>
      <c r="FME53" s="116"/>
      <c r="FMF53" s="116"/>
      <c r="FMG53" s="116"/>
      <c r="FMH53" s="116"/>
      <c r="FMI53" s="116"/>
      <c r="FMJ53" s="116"/>
      <c r="FMK53" s="116"/>
      <c r="FML53" s="116"/>
      <c r="FMM53" s="116"/>
      <c r="FMN53" s="116"/>
      <c r="FMO53" s="116"/>
      <c r="FMP53" s="116"/>
      <c r="FMQ53" s="116"/>
      <c r="FMR53" s="116"/>
      <c r="FMS53" s="116"/>
      <c r="FMT53" s="116"/>
      <c r="FMU53" s="116"/>
      <c r="FMV53" s="116"/>
      <c r="FMW53" s="116"/>
      <c r="FMX53" s="116"/>
      <c r="FMY53" s="116"/>
      <c r="FMZ53" s="116"/>
      <c r="FNA53" s="116"/>
      <c r="FNB53" s="116"/>
      <c r="FNC53" s="116"/>
      <c r="FND53" s="116"/>
      <c r="FNE53" s="116"/>
      <c r="FNF53" s="116"/>
      <c r="FNG53" s="116"/>
      <c r="FNH53" s="116"/>
      <c r="FNI53" s="116"/>
      <c r="FNJ53" s="116"/>
      <c r="FNK53" s="116"/>
      <c r="FNL53" s="116"/>
      <c r="FNM53" s="116"/>
      <c r="FNN53" s="116"/>
      <c r="FNO53" s="116"/>
      <c r="FNP53" s="116"/>
      <c r="FNQ53" s="116"/>
      <c r="FNR53" s="116"/>
      <c r="FNS53" s="116"/>
      <c r="FNT53" s="116"/>
      <c r="FNU53" s="116"/>
      <c r="FNV53" s="116"/>
      <c r="FNW53" s="116"/>
      <c r="FNX53" s="116"/>
      <c r="FNY53" s="116"/>
      <c r="FNZ53" s="116"/>
      <c r="FOA53" s="116"/>
      <c r="FOB53" s="116"/>
      <c r="FOC53" s="116"/>
      <c r="FOD53" s="116"/>
      <c r="FOE53" s="116"/>
      <c r="FOF53" s="116"/>
      <c r="FOG53" s="116"/>
      <c r="FOH53" s="116"/>
      <c r="FOI53" s="116"/>
      <c r="FOJ53" s="116"/>
      <c r="FOK53" s="116"/>
      <c r="FOL53" s="116"/>
      <c r="FOM53" s="116"/>
      <c r="FON53" s="116"/>
      <c r="FOO53" s="116"/>
      <c r="FOP53" s="116"/>
      <c r="FOQ53" s="116"/>
      <c r="FOR53" s="116"/>
      <c r="FOS53" s="116"/>
      <c r="FOT53" s="116"/>
      <c r="FOU53" s="116"/>
      <c r="FOV53" s="116"/>
      <c r="FOW53" s="116"/>
      <c r="FOX53" s="116"/>
      <c r="FOY53" s="116"/>
      <c r="FOZ53" s="116"/>
      <c r="FPA53" s="116"/>
      <c r="FPB53" s="116"/>
      <c r="FPC53" s="116"/>
      <c r="FPD53" s="116"/>
      <c r="FPE53" s="116"/>
      <c r="FPF53" s="116"/>
      <c r="FPG53" s="116"/>
      <c r="FPH53" s="116"/>
      <c r="FPI53" s="116"/>
      <c r="FPJ53" s="116"/>
      <c r="FPK53" s="116"/>
      <c r="FPL53" s="116"/>
      <c r="FPM53" s="116"/>
      <c r="FPN53" s="116"/>
      <c r="FPO53" s="116"/>
      <c r="FPP53" s="116"/>
      <c r="FPQ53" s="116"/>
      <c r="FPR53" s="116"/>
      <c r="FPS53" s="116"/>
      <c r="FPT53" s="116"/>
      <c r="FPU53" s="116"/>
      <c r="FPV53" s="116"/>
      <c r="FPW53" s="116"/>
      <c r="FPX53" s="116"/>
      <c r="FPY53" s="116"/>
      <c r="FPZ53" s="116"/>
      <c r="FQA53" s="116"/>
      <c r="FQB53" s="116"/>
      <c r="FQC53" s="116"/>
      <c r="FQD53" s="116"/>
      <c r="FQE53" s="116"/>
      <c r="FQF53" s="116"/>
      <c r="FQG53" s="116"/>
      <c r="FQH53" s="116"/>
      <c r="FQI53" s="116"/>
      <c r="FQJ53" s="116"/>
      <c r="FQK53" s="116"/>
      <c r="FQL53" s="116"/>
      <c r="FQM53" s="116"/>
      <c r="FQN53" s="116"/>
      <c r="FQO53" s="116"/>
      <c r="FQP53" s="116"/>
      <c r="FQQ53" s="116"/>
      <c r="FQR53" s="116"/>
      <c r="FQS53" s="116"/>
      <c r="FQT53" s="116"/>
      <c r="FQU53" s="116"/>
      <c r="FQV53" s="116"/>
      <c r="FQW53" s="116"/>
      <c r="FQX53" s="116"/>
      <c r="FQY53" s="116"/>
      <c r="FQZ53" s="116"/>
      <c r="FRA53" s="116"/>
      <c r="FRB53" s="116"/>
      <c r="FRC53" s="116"/>
      <c r="FRD53" s="116"/>
      <c r="FRE53" s="116"/>
      <c r="FRF53" s="116"/>
      <c r="FRG53" s="116"/>
      <c r="FRH53" s="116"/>
      <c r="FRI53" s="116"/>
      <c r="FRJ53" s="116"/>
      <c r="FRK53" s="116"/>
      <c r="FRL53" s="116"/>
      <c r="FRM53" s="116"/>
      <c r="FRN53" s="116"/>
      <c r="FRO53" s="116"/>
      <c r="FRP53" s="116"/>
      <c r="FRQ53" s="116"/>
      <c r="FRR53" s="116"/>
      <c r="FRS53" s="116"/>
      <c r="FRT53" s="116"/>
      <c r="FRU53" s="116"/>
      <c r="FRV53" s="116"/>
      <c r="FRW53" s="116"/>
      <c r="FRX53" s="116"/>
      <c r="FRY53" s="116"/>
      <c r="FRZ53" s="116"/>
      <c r="FSA53" s="116"/>
      <c r="FSB53" s="116"/>
      <c r="FSC53" s="116"/>
      <c r="FSD53" s="116"/>
      <c r="FSE53" s="116"/>
      <c r="FSF53" s="116"/>
      <c r="FSG53" s="116"/>
      <c r="FSH53" s="116"/>
      <c r="FSI53" s="116"/>
      <c r="FSJ53" s="116"/>
      <c r="FSK53" s="116"/>
      <c r="FSL53" s="116"/>
      <c r="FSM53" s="116"/>
      <c r="FSN53" s="116"/>
      <c r="FSO53" s="116"/>
      <c r="FSP53" s="116"/>
      <c r="FSQ53" s="116"/>
      <c r="FSR53" s="116"/>
      <c r="FSS53" s="116"/>
      <c r="FST53" s="116"/>
      <c r="FSU53" s="116"/>
      <c r="FSV53" s="116"/>
      <c r="FSW53" s="116"/>
      <c r="FSX53" s="116"/>
      <c r="FSY53" s="116"/>
      <c r="FSZ53" s="116"/>
      <c r="FTA53" s="116"/>
      <c r="FTB53" s="116"/>
      <c r="FTC53" s="116"/>
      <c r="FTD53" s="116"/>
      <c r="FTE53" s="116"/>
      <c r="FTF53" s="116"/>
      <c r="FTG53" s="116"/>
      <c r="FTH53" s="116"/>
      <c r="FTI53" s="116"/>
      <c r="FTJ53" s="116"/>
      <c r="FTK53" s="116"/>
      <c r="FTL53" s="116"/>
      <c r="FTM53" s="116"/>
      <c r="FTN53" s="116"/>
      <c r="FTO53" s="116"/>
      <c r="FTP53" s="116"/>
      <c r="FTQ53" s="116"/>
      <c r="FTR53" s="116"/>
      <c r="FTS53" s="116"/>
      <c r="FTT53" s="116"/>
      <c r="FTU53" s="116"/>
      <c r="FTV53" s="116"/>
      <c r="FTW53" s="116"/>
      <c r="FTX53" s="116"/>
      <c r="FTY53" s="116"/>
      <c r="FTZ53" s="116"/>
      <c r="FUA53" s="116"/>
      <c r="FUB53" s="116"/>
      <c r="FUC53" s="116"/>
      <c r="FUD53" s="116"/>
      <c r="FUE53" s="116"/>
      <c r="FUF53" s="116"/>
      <c r="FUG53" s="116"/>
      <c r="FUH53" s="116"/>
      <c r="FUI53" s="116"/>
      <c r="FUJ53" s="116"/>
      <c r="FUK53" s="116"/>
      <c r="FUL53" s="116"/>
      <c r="FUM53" s="116"/>
      <c r="FUN53" s="116"/>
      <c r="FUO53" s="116"/>
      <c r="FUP53" s="116"/>
      <c r="FUQ53" s="116"/>
      <c r="FUR53" s="116"/>
      <c r="FUS53" s="116"/>
      <c r="FUT53" s="116"/>
      <c r="FUU53" s="116"/>
      <c r="FUV53" s="116"/>
      <c r="FUW53" s="116"/>
      <c r="FUX53" s="116"/>
      <c r="FUY53" s="116"/>
      <c r="FUZ53" s="116"/>
      <c r="FVA53" s="116"/>
      <c r="FVB53" s="116"/>
      <c r="FVC53" s="116"/>
      <c r="FVD53" s="116"/>
      <c r="FVE53" s="116"/>
      <c r="FVF53" s="116"/>
      <c r="FVG53" s="116"/>
      <c r="FVH53" s="116"/>
      <c r="FVI53" s="116"/>
      <c r="FVJ53" s="116"/>
      <c r="FVK53" s="116"/>
      <c r="FVL53" s="116"/>
      <c r="FVM53" s="116"/>
      <c r="FVN53" s="116"/>
      <c r="FVO53" s="116"/>
      <c r="FVP53" s="116"/>
      <c r="FVQ53" s="116"/>
      <c r="FVR53" s="116"/>
      <c r="FVS53" s="116"/>
      <c r="FVT53" s="116"/>
      <c r="FVU53" s="116"/>
      <c r="FVV53" s="116"/>
      <c r="FVW53" s="116"/>
      <c r="FVX53" s="116"/>
      <c r="FVY53" s="116"/>
      <c r="FVZ53" s="116"/>
      <c r="FWA53" s="116"/>
      <c r="FWB53" s="116"/>
      <c r="FWC53" s="116"/>
      <c r="FWD53" s="116"/>
      <c r="FWE53" s="116"/>
      <c r="FWF53" s="116"/>
      <c r="FWG53" s="116"/>
      <c r="FWH53" s="116"/>
      <c r="FWI53" s="116"/>
      <c r="FWJ53" s="116"/>
      <c r="FWK53" s="116"/>
      <c r="FWL53" s="116"/>
      <c r="FWM53" s="116"/>
      <c r="FWN53" s="116"/>
      <c r="FWO53" s="116"/>
      <c r="FWP53" s="116"/>
      <c r="FWQ53" s="116"/>
      <c r="FWR53" s="116"/>
      <c r="FWS53" s="116"/>
      <c r="FWT53" s="116"/>
      <c r="FWU53" s="116"/>
      <c r="FWV53" s="116"/>
      <c r="FWW53" s="116"/>
      <c r="FWX53" s="116"/>
      <c r="FWY53" s="116"/>
      <c r="FWZ53" s="116"/>
      <c r="FXA53" s="116"/>
      <c r="FXB53" s="116"/>
      <c r="FXC53" s="116"/>
      <c r="FXD53" s="116"/>
      <c r="FXE53" s="116"/>
      <c r="FXF53" s="116"/>
      <c r="FXG53" s="116"/>
      <c r="FXH53" s="116"/>
      <c r="FXI53" s="116"/>
      <c r="FXJ53" s="116"/>
      <c r="FXK53" s="116"/>
      <c r="FXL53" s="116"/>
      <c r="FXM53" s="116"/>
      <c r="FXN53" s="116"/>
      <c r="FXO53" s="116"/>
      <c r="FXP53" s="116"/>
      <c r="FXQ53" s="116"/>
      <c r="FXR53" s="116"/>
      <c r="FXS53" s="116"/>
      <c r="FXT53" s="116"/>
      <c r="FXU53" s="116"/>
      <c r="FXV53" s="116"/>
      <c r="FXW53" s="116"/>
      <c r="FXX53" s="116"/>
      <c r="FXY53" s="116"/>
      <c r="FXZ53" s="116"/>
      <c r="FYA53" s="116"/>
      <c r="FYB53" s="116"/>
      <c r="FYC53" s="116"/>
      <c r="FYD53" s="116"/>
      <c r="FYE53" s="116"/>
      <c r="FYF53" s="116"/>
      <c r="FYG53" s="116"/>
      <c r="FYH53" s="116"/>
      <c r="FYI53" s="116"/>
      <c r="FYJ53" s="116"/>
      <c r="FYK53" s="116"/>
      <c r="FYL53" s="116"/>
      <c r="FYM53" s="116"/>
      <c r="FYN53" s="116"/>
      <c r="FYO53" s="116"/>
      <c r="FYP53" s="116"/>
      <c r="FYQ53" s="116"/>
      <c r="FYR53" s="116"/>
      <c r="FYS53" s="116"/>
      <c r="FYT53" s="116"/>
      <c r="FYU53" s="116"/>
      <c r="FYV53" s="116"/>
      <c r="FYW53" s="116"/>
      <c r="FYX53" s="116"/>
      <c r="FYY53" s="116"/>
      <c r="FYZ53" s="116"/>
      <c r="FZA53" s="116"/>
      <c r="FZB53" s="116"/>
      <c r="FZC53" s="116"/>
      <c r="FZD53" s="116"/>
      <c r="FZE53" s="116"/>
      <c r="FZF53" s="116"/>
      <c r="FZG53" s="116"/>
      <c r="FZH53" s="116"/>
      <c r="FZI53" s="116"/>
      <c r="FZJ53" s="116"/>
      <c r="FZK53" s="116"/>
      <c r="FZL53" s="116"/>
      <c r="FZM53" s="116"/>
      <c r="FZN53" s="116"/>
      <c r="FZO53" s="116"/>
      <c r="FZP53" s="116"/>
      <c r="FZQ53" s="116"/>
      <c r="FZR53" s="116"/>
      <c r="FZS53" s="116"/>
      <c r="FZT53" s="116"/>
      <c r="FZU53" s="116"/>
      <c r="FZV53" s="116"/>
      <c r="FZW53" s="116"/>
      <c r="FZX53" s="116"/>
      <c r="FZY53" s="116"/>
      <c r="FZZ53" s="116"/>
      <c r="GAA53" s="116"/>
      <c r="GAB53" s="116"/>
      <c r="GAC53" s="116"/>
      <c r="GAD53" s="116"/>
      <c r="GAE53" s="116"/>
      <c r="GAF53" s="116"/>
      <c r="GAG53" s="116"/>
      <c r="GAH53" s="116"/>
      <c r="GAI53" s="116"/>
      <c r="GAJ53" s="116"/>
      <c r="GAK53" s="116"/>
      <c r="GAL53" s="116"/>
      <c r="GAM53" s="116"/>
      <c r="GAN53" s="116"/>
      <c r="GAO53" s="116"/>
      <c r="GAP53" s="116"/>
      <c r="GAQ53" s="116"/>
      <c r="GAR53" s="116"/>
      <c r="GAS53" s="116"/>
      <c r="GAT53" s="116"/>
      <c r="GAU53" s="116"/>
      <c r="GAV53" s="116"/>
      <c r="GAW53" s="116"/>
      <c r="GAX53" s="116"/>
      <c r="GAY53" s="116"/>
      <c r="GAZ53" s="116"/>
      <c r="GBA53" s="116"/>
      <c r="GBB53" s="116"/>
      <c r="GBC53" s="116"/>
      <c r="GBD53" s="116"/>
      <c r="GBE53" s="116"/>
      <c r="GBF53" s="116"/>
      <c r="GBG53" s="116"/>
      <c r="GBH53" s="116"/>
      <c r="GBI53" s="116"/>
      <c r="GBJ53" s="116"/>
      <c r="GBK53" s="116"/>
      <c r="GBL53" s="116"/>
      <c r="GBM53" s="116"/>
      <c r="GBN53" s="116"/>
      <c r="GBO53" s="116"/>
      <c r="GBP53" s="116"/>
      <c r="GBQ53" s="116"/>
      <c r="GBR53" s="116"/>
      <c r="GBS53" s="116"/>
      <c r="GBT53" s="116"/>
      <c r="GBU53" s="116"/>
      <c r="GBV53" s="116"/>
      <c r="GBW53" s="116"/>
      <c r="GBX53" s="116"/>
      <c r="GBY53" s="116"/>
      <c r="GBZ53" s="116"/>
      <c r="GCA53" s="116"/>
      <c r="GCB53" s="116"/>
      <c r="GCC53" s="116"/>
      <c r="GCD53" s="116"/>
      <c r="GCE53" s="116"/>
      <c r="GCF53" s="116"/>
      <c r="GCG53" s="116"/>
      <c r="GCH53" s="116"/>
      <c r="GCI53" s="116"/>
      <c r="GCJ53" s="116"/>
      <c r="GCK53" s="116"/>
      <c r="GCL53" s="116"/>
      <c r="GCM53" s="116"/>
      <c r="GCN53" s="116"/>
      <c r="GCO53" s="116"/>
      <c r="GCP53" s="116"/>
      <c r="GCQ53" s="116"/>
      <c r="GCR53" s="116"/>
      <c r="GCS53" s="116"/>
      <c r="GCT53" s="116"/>
      <c r="GCU53" s="116"/>
      <c r="GCV53" s="116"/>
      <c r="GCW53" s="116"/>
      <c r="GCX53" s="116"/>
      <c r="GCY53" s="116"/>
      <c r="GCZ53" s="116"/>
      <c r="GDA53" s="116"/>
      <c r="GDB53" s="116"/>
      <c r="GDC53" s="116"/>
      <c r="GDD53" s="116"/>
      <c r="GDE53" s="116"/>
      <c r="GDF53" s="116"/>
      <c r="GDG53" s="116"/>
      <c r="GDH53" s="116"/>
      <c r="GDI53" s="116"/>
      <c r="GDJ53" s="116"/>
      <c r="GDK53" s="116"/>
      <c r="GDL53" s="116"/>
      <c r="GDM53" s="116"/>
      <c r="GDN53" s="116"/>
      <c r="GDO53" s="116"/>
      <c r="GDP53" s="116"/>
      <c r="GDQ53" s="116"/>
      <c r="GDR53" s="116"/>
      <c r="GDS53" s="116"/>
      <c r="GDT53" s="116"/>
      <c r="GDU53" s="116"/>
      <c r="GDV53" s="116"/>
      <c r="GDW53" s="116"/>
      <c r="GDX53" s="116"/>
      <c r="GDY53" s="116"/>
      <c r="GDZ53" s="116"/>
      <c r="GEA53" s="116"/>
      <c r="GEB53" s="116"/>
      <c r="GEC53" s="116"/>
      <c r="GED53" s="116"/>
      <c r="GEE53" s="116"/>
      <c r="GEF53" s="116"/>
      <c r="GEG53" s="116"/>
      <c r="GEH53" s="116"/>
      <c r="GEI53" s="116"/>
      <c r="GEJ53" s="116"/>
      <c r="GEK53" s="116"/>
      <c r="GEL53" s="116"/>
      <c r="GEM53" s="116"/>
      <c r="GEN53" s="116"/>
      <c r="GEO53" s="116"/>
      <c r="GEP53" s="116"/>
      <c r="GEQ53" s="116"/>
      <c r="GER53" s="116"/>
      <c r="GES53" s="116"/>
      <c r="GET53" s="116"/>
      <c r="GEU53" s="116"/>
      <c r="GEV53" s="116"/>
      <c r="GEW53" s="116"/>
      <c r="GEX53" s="116"/>
      <c r="GEY53" s="116"/>
      <c r="GEZ53" s="116"/>
      <c r="GFA53" s="116"/>
      <c r="GFB53" s="116"/>
      <c r="GFC53" s="116"/>
      <c r="GFD53" s="116"/>
      <c r="GFE53" s="116"/>
      <c r="GFF53" s="116"/>
      <c r="GFG53" s="116"/>
      <c r="GFH53" s="116"/>
      <c r="GFI53" s="116"/>
      <c r="GFJ53" s="116"/>
      <c r="GFK53" s="116"/>
      <c r="GFL53" s="116"/>
      <c r="GFM53" s="116"/>
      <c r="GFN53" s="116"/>
      <c r="GFO53" s="116"/>
      <c r="GFP53" s="116"/>
      <c r="GFQ53" s="116"/>
      <c r="GFR53" s="116"/>
      <c r="GFS53" s="116"/>
      <c r="GFT53" s="116"/>
      <c r="GFU53" s="116"/>
      <c r="GFV53" s="116"/>
      <c r="GFW53" s="116"/>
      <c r="GFX53" s="116"/>
      <c r="GFY53" s="116"/>
      <c r="GFZ53" s="116"/>
      <c r="GGA53" s="116"/>
      <c r="GGB53" s="116"/>
      <c r="GGC53" s="116"/>
      <c r="GGD53" s="116"/>
      <c r="GGE53" s="116"/>
      <c r="GGF53" s="116"/>
      <c r="GGG53" s="116"/>
      <c r="GGH53" s="116"/>
      <c r="GGI53" s="116"/>
      <c r="GGJ53" s="116"/>
      <c r="GGK53" s="116"/>
      <c r="GGL53" s="116"/>
      <c r="GGM53" s="116"/>
      <c r="GGN53" s="116"/>
      <c r="GGO53" s="116"/>
      <c r="GGP53" s="116"/>
      <c r="GGQ53" s="116"/>
      <c r="GGR53" s="116"/>
      <c r="GGS53" s="116"/>
      <c r="GGT53" s="116"/>
      <c r="GGU53" s="116"/>
      <c r="GGV53" s="116"/>
      <c r="GGW53" s="116"/>
      <c r="GGX53" s="116"/>
      <c r="GGY53" s="116"/>
      <c r="GGZ53" s="116"/>
      <c r="GHA53" s="116"/>
      <c r="GHB53" s="116"/>
      <c r="GHC53" s="116"/>
      <c r="GHD53" s="116"/>
      <c r="GHE53" s="116"/>
      <c r="GHF53" s="116"/>
      <c r="GHG53" s="116"/>
      <c r="GHH53" s="116"/>
      <c r="GHI53" s="116"/>
      <c r="GHJ53" s="116"/>
      <c r="GHK53" s="116"/>
      <c r="GHL53" s="116"/>
      <c r="GHM53" s="116"/>
      <c r="GHN53" s="116"/>
      <c r="GHO53" s="116"/>
      <c r="GHP53" s="116"/>
      <c r="GHQ53" s="116"/>
      <c r="GHR53" s="116"/>
      <c r="GHS53" s="116"/>
      <c r="GHT53" s="116"/>
      <c r="GHU53" s="116"/>
      <c r="GHV53" s="116"/>
      <c r="GHW53" s="116"/>
      <c r="GHX53" s="116"/>
      <c r="GHY53" s="116"/>
      <c r="GHZ53" s="116"/>
      <c r="GIA53" s="116"/>
      <c r="GIB53" s="116"/>
      <c r="GIC53" s="116"/>
      <c r="GID53" s="116"/>
      <c r="GIE53" s="116"/>
      <c r="GIF53" s="116"/>
      <c r="GIG53" s="116"/>
      <c r="GIH53" s="116"/>
      <c r="GII53" s="116"/>
      <c r="GIJ53" s="116"/>
      <c r="GIK53" s="116"/>
      <c r="GIL53" s="116"/>
      <c r="GIM53" s="116"/>
      <c r="GIN53" s="116"/>
      <c r="GIO53" s="116"/>
      <c r="GIP53" s="116"/>
      <c r="GIQ53" s="116"/>
      <c r="GIR53" s="116"/>
      <c r="GIS53" s="116"/>
      <c r="GIT53" s="116"/>
      <c r="GIU53" s="116"/>
      <c r="GIV53" s="116"/>
      <c r="GIW53" s="116"/>
      <c r="GIX53" s="116"/>
      <c r="GIY53" s="116"/>
      <c r="GIZ53" s="116"/>
      <c r="GJA53" s="116"/>
      <c r="GJB53" s="116"/>
      <c r="GJC53" s="116"/>
      <c r="GJD53" s="116"/>
      <c r="GJE53" s="116"/>
      <c r="GJF53" s="116"/>
      <c r="GJG53" s="116"/>
      <c r="GJH53" s="116"/>
      <c r="GJI53" s="116"/>
      <c r="GJJ53" s="116"/>
      <c r="GJK53" s="116"/>
      <c r="GJL53" s="116"/>
      <c r="GJM53" s="116"/>
      <c r="GJN53" s="116"/>
      <c r="GJO53" s="116"/>
      <c r="GJP53" s="116"/>
      <c r="GJQ53" s="116"/>
      <c r="GJR53" s="116"/>
      <c r="GJS53" s="116"/>
      <c r="GJT53" s="116"/>
      <c r="GJU53" s="116"/>
      <c r="GJV53" s="116"/>
      <c r="GJW53" s="116"/>
      <c r="GJX53" s="116"/>
      <c r="GJY53" s="116"/>
      <c r="GJZ53" s="116"/>
      <c r="GKA53" s="116"/>
      <c r="GKB53" s="116"/>
      <c r="GKC53" s="116"/>
      <c r="GKD53" s="116"/>
      <c r="GKE53" s="116"/>
      <c r="GKF53" s="116"/>
      <c r="GKG53" s="116"/>
      <c r="GKH53" s="116"/>
      <c r="GKI53" s="116"/>
      <c r="GKJ53" s="116"/>
      <c r="GKK53" s="116"/>
      <c r="GKL53" s="116"/>
      <c r="GKM53" s="116"/>
      <c r="GKN53" s="116"/>
      <c r="GKO53" s="116"/>
      <c r="GKP53" s="116"/>
      <c r="GKQ53" s="116"/>
      <c r="GKR53" s="116"/>
      <c r="GKS53" s="116"/>
      <c r="GKT53" s="116"/>
      <c r="GKU53" s="116"/>
      <c r="GKV53" s="116"/>
      <c r="GKW53" s="116"/>
      <c r="GKX53" s="116"/>
      <c r="GKY53" s="116"/>
      <c r="GKZ53" s="116"/>
      <c r="GLA53" s="116"/>
      <c r="GLB53" s="116"/>
      <c r="GLC53" s="116"/>
      <c r="GLD53" s="116"/>
      <c r="GLE53" s="116"/>
      <c r="GLF53" s="116"/>
      <c r="GLG53" s="116"/>
      <c r="GLH53" s="116"/>
      <c r="GLI53" s="116"/>
      <c r="GLJ53" s="116"/>
      <c r="GLK53" s="116"/>
      <c r="GLL53" s="116"/>
      <c r="GLM53" s="116"/>
      <c r="GLN53" s="116"/>
      <c r="GLO53" s="116"/>
      <c r="GLP53" s="116"/>
      <c r="GLQ53" s="116"/>
      <c r="GLR53" s="116"/>
      <c r="GLS53" s="116"/>
      <c r="GLT53" s="116"/>
      <c r="GLU53" s="116"/>
      <c r="GLV53" s="116"/>
      <c r="GLW53" s="116"/>
      <c r="GLX53" s="116"/>
      <c r="GLY53" s="116"/>
      <c r="GLZ53" s="116"/>
      <c r="GMA53" s="116"/>
      <c r="GMB53" s="116"/>
      <c r="GMC53" s="116"/>
      <c r="GMD53" s="116"/>
      <c r="GME53" s="116"/>
      <c r="GMF53" s="116"/>
      <c r="GMG53" s="116"/>
      <c r="GMH53" s="116"/>
      <c r="GMI53" s="116"/>
      <c r="GMJ53" s="116"/>
      <c r="GMK53" s="116"/>
      <c r="GML53" s="116"/>
      <c r="GMM53" s="116"/>
      <c r="GMN53" s="116"/>
      <c r="GMO53" s="116"/>
      <c r="GMP53" s="116"/>
      <c r="GMQ53" s="116"/>
      <c r="GMR53" s="116"/>
      <c r="GMS53" s="116"/>
      <c r="GMT53" s="116"/>
      <c r="GMU53" s="116"/>
      <c r="GMV53" s="116"/>
      <c r="GMW53" s="116"/>
      <c r="GMX53" s="116"/>
      <c r="GMY53" s="116"/>
      <c r="GMZ53" s="116"/>
      <c r="GNA53" s="116"/>
      <c r="GNB53" s="116"/>
      <c r="GNC53" s="116"/>
      <c r="GND53" s="116"/>
      <c r="GNE53" s="116"/>
      <c r="GNF53" s="116"/>
      <c r="GNG53" s="116"/>
      <c r="GNH53" s="116"/>
      <c r="GNI53" s="116"/>
      <c r="GNJ53" s="116"/>
      <c r="GNK53" s="116"/>
      <c r="GNL53" s="116"/>
      <c r="GNM53" s="116"/>
      <c r="GNN53" s="116"/>
      <c r="GNO53" s="116"/>
      <c r="GNP53" s="116"/>
      <c r="GNQ53" s="116"/>
      <c r="GNR53" s="116"/>
      <c r="GNS53" s="116"/>
      <c r="GNT53" s="116"/>
      <c r="GNU53" s="116"/>
      <c r="GNV53" s="116"/>
      <c r="GNW53" s="116"/>
      <c r="GNX53" s="116"/>
      <c r="GNY53" s="116"/>
      <c r="GNZ53" s="116"/>
      <c r="GOA53" s="116"/>
      <c r="GOB53" s="116"/>
      <c r="GOC53" s="116"/>
      <c r="GOD53" s="116"/>
      <c r="GOE53" s="116"/>
      <c r="GOF53" s="116"/>
      <c r="GOG53" s="116"/>
      <c r="GOH53" s="116"/>
      <c r="GOI53" s="116"/>
      <c r="GOJ53" s="116"/>
      <c r="GOK53" s="116"/>
      <c r="GOL53" s="116"/>
      <c r="GOM53" s="116"/>
      <c r="GON53" s="116"/>
      <c r="GOO53" s="116"/>
      <c r="GOP53" s="116"/>
      <c r="GOQ53" s="116"/>
      <c r="GOR53" s="116"/>
      <c r="GOS53" s="116"/>
      <c r="GOT53" s="116"/>
      <c r="GOU53" s="116"/>
      <c r="GOV53" s="116"/>
      <c r="GOW53" s="116"/>
      <c r="GOX53" s="116"/>
      <c r="GOY53" s="116"/>
      <c r="GOZ53" s="116"/>
      <c r="GPA53" s="116"/>
      <c r="GPB53" s="116"/>
      <c r="GPC53" s="116"/>
      <c r="GPD53" s="116"/>
      <c r="GPE53" s="116"/>
      <c r="GPF53" s="116"/>
      <c r="GPG53" s="116"/>
      <c r="GPH53" s="116"/>
      <c r="GPI53" s="116"/>
      <c r="GPJ53" s="116"/>
      <c r="GPK53" s="116"/>
      <c r="GPL53" s="116"/>
      <c r="GPM53" s="116"/>
      <c r="GPN53" s="116"/>
      <c r="GPO53" s="116"/>
      <c r="GPP53" s="116"/>
      <c r="GPQ53" s="116"/>
      <c r="GPR53" s="116"/>
      <c r="GPS53" s="116"/>
      <c r="GPT53" s="116"/>
      <c r="GPU53" s="116"/>
      <c r="GPV53" s="116"/>
      <c r="GPW53" s="116"/>
      <c r="GPX53" s="116"/>
      <c r="GPY53" s="116"/>
      <c r="GPZ53" s="116"/>
      <c r="GQA53" s="116"/>
      <c r="GQB53" s="116"/>
      <c r="GQC53" s="116"/>
      <c r="GQD53" s="116"/>
      <c r="GQE53" s="116"/>
      <c r="GQF53" s="116"/>
      <c r="GQG53" s="116"/>
      <c r="GQH53" s="116"/>
      <c r="GQI53" s="116"/>
      <c r="GQJ53" s="116"/>
      <c r="GQK53" s="116"/>
      <c r="GQL53" s="116"/>
      <c r="GQM53" s="116"/>
      <c r="GQN53" s="116"/>
      <c r="GQO53" s="116"/>
      <c r="GQP53" s="116"/>
      <c r="GQQ53" s="116"/>
      <c r="GQR53" s="116"/>
      <c r="GQS53" s="116"/>
      <c r="GQT53" s="116"/>
      <c r="GQU53" s="116"/>
      <c r="GQV53" s="116"/>
      <c r="GQW53" s="116"/>
      <c r="GQX53" s="116"/>
      <c r="GQY53" s="116"/>
      <c r="GQZ53" s="116"/>
      <c r="GRA53" s="116"/>
      <c r="GRB53" s="116"/>
      <c r="GRC53" s="116"/>
      <c r="GRD53" s="116"/>
      <c r="GRE53" s="116"/>
      <c r="GRF53" s="116"/>
      <c r="GRG53" s="116"/>
      <c r="GRH53" s="116"/>
      <c r="GRI53" s="116"/>
      <c r="GRJ53" s="116"/>
      <c r="GRK53" s="116"/>
      <c r="GRL53" s="116"/>
      <c r="GRM53" s="116"/>
      <c r="GRN53" s="116"/>
      <c r="GRO53" s="116"/>
      <c r="GRP53" s="116"/>
      <c r="GRQ53" s="116"/>
      <c r="GRR53" s="116"/>
      <c r="GRS53" s="116"/>
      <c r="GRT53" s="116"/>
      <c r="GRU53" s="116"/>
      <c r="GRV53" s="116"/>
      <c r="GRW53" s="116"/>
      <c r="GRX53" s="116"/>
      <c r="GRY53" s="116"/>
      <c r="GRZ53" s="116"/>
      <c r="GSA53" s="116"/>
      <c r="GSB53" s="116"/>
      <c r="GSC53" s="116"/>
      <c r="GSD53" s="116"/>
      <c r="GSE53" s="116"/>
      <c r="GSF53" s="116"/>
      <c r="GSG53" s="116"/>
      <c r="GSH53" s="116"/>
      <c r="GSI53" s="116"/>
      <c r="GSJ53" s="116"/>
      <c r="GSK53" s="116"/>
      <c r="GSL53" s="116"/>
      <c r="GSM53" s="116"/>
      <c r="GSN53" s="116"/>
      <c r="GSO53" s="116"/>
      <c r="GSP53" s="116"/>
      <c r="GSQ53" s="116"/>
      <c r="GSR53" s="116"/>
      <c r="GSS53" s="116"/>
      <c r="GST53" s="116"/>
      <c r="GSU53" s="116"/>
      <c r="GSV53" s="116"/>
      <c r="GSW53" s="116"/>
      <c r="GSX53" s="116"/>
      <c r="GSY53" s="116"/>
      <c r="GSZ53" s="116"/>
      <c r="GTA53" s="116"/>
      <c r="GTB53" s="116"/>
      <c r="GTC53" s="116"/>
      <c r="GTD53" s="116"/>
      <c r="GTE53" s="116"/>
      <c r="GTF53" s="116"/>
      <c r="GTG53" s="116"/>
      <c r="GTH53" s="116"/>
      <c r="GTI53" s="116"/>
      <c r="GTJ53" s="116"/>
      <c r="GTK53" s="116"/>
      <c r="GTL53" s="116"/>
      <c r="GTM53" s="116"/>
      <c r="GTN53" s="116"/>
      <c r="GTO53" s="116"/>
      <c r="GTP53" s="116"/>
      <c r="GTQ53" s="116"/>
      <c r="GTR53" s="116"/>
      <c r="GTS53" s="116"/>
      <c r="GTT53" s="116"/>
      <c r="GTU53" s="116"/>
      <c r="GTV53" s="116"/>
      <c r="GTW53" s="116"/>
      <c r="GTX53" s="116"/>
      <c r="GTY53" s="116"/>
      <c r="GTZ53" s="116"/>
      <c r="GUA53" s="116"/>
      <c r="GUB53" s="116"/>
      <c r="GUC53" s="116"/>
      <c r="GUD53" s="116"/>
      <c r="GUE53" s="116"/>
      <c r="GUF53" s="116"/>
      <c r="GUG53" s="116"/>
      <c r="GUH53" s="116"/>
      <c r="GUI53" s="116"/>
      <c r="GUJ53" s="116"/>
      <c r="GUK53" s="116"/>
      <c r="GUL53" s="116"/>
      <c r="GUM53" s="116"/>
      <c r="GUN53" s="116"/>
      <c r="GUO53" s="116"/>
      <c r="GUP53" s="116"/>
      <c r="GUQ53" s="116"/>
      <c r="GUR53" s="116"/>
      <c r="GUS53" s="116"/>
      <c r="GUT53" s="116"/>
      <c r="GUU53" s="116"/>
      <c r="GUV53" s="116"/>
      <c r="GUW53" s="116"/>
      <c r="GUX53" s="116"/>
      <c r="GUY53" s="116"/>
      <c r="GUZ53" s="116"/>
      <c r="GVA53" s="116"/>
      <c r="GVB53" s="116"/>
      <c r="GVC53" s="116"/>
      <c r="GVD53" s="116"/>
      <c r="GVE53" s="116"/>
      <c r="GVF53" s="116"/>
      <c r="GVG53" s="116"/>
      <c r="GVH53" s="116"/>
      <c r="GVI53" s="116"/>
      <c r="GVJ53" s="116"/>
      <c r="GVK53" s="116"/>
      <c r="GVL53" s="116"/>
      <c r="GVM53" s="116"/>
      <c r="GVN53" s="116"/>
      <c r="GVO53" s="116"/>
      <c r="GVP53" s="116"/>
      <c r="GVQ53" s="116"/>
      <c r="GVR53" s="116"/>
      <c r="GVS53" s="116"/>
      <c r="GVT53" s="116"/>
      <c r="GVU53" s="116"/>
      <c r="GVV53" s="116"/>
      <c r="GVW53" s="116"/>
      <c r="GVX53" s="116"/>
      <c r="GVY53" s="116"/>
      <c r="GVZ53" s="116"/>
      <c r="GWA53" s="116"/>
      <c r="GWB53" s="116"/>
      <c r="GWC53" s="116"/>
      <c r="GWD53" s="116"/>
      <c r="GWE53" s="116"/>
      <c r="GWF53" s="116"/>
      <c r="GWG53" s="116"/>
      <c r="GWH53" s="116"/>
      <c r="GWI53" s="116"/>
      <c r="GWJ53" s="116"/>
      <c r="GWK53" s="116"/>
      <c r="GWL53" s="116"/>
      <c r="GWM53" s="116"/>
      <c r="GWN53" s="116"/>
      <c r="GWO53" s="116"/>
      <c r="GWP53" s="116"/>
      <c r="GWQ53" s="116"/>
      <c r="GWR53" s="116"/>
      <c r="GWS53" s="116"/>
      <c r="GWT53" s="116"/>
      <c r="GWU53" s="116"/>
      <c r="GWV53" s="116"/>
      <c r="GWW53" s="116"/>
      <c r="GWX53" s="116"/>
      <c r="GWY53" s="116"/>
      <c r="GWZ53" s="116"/>
      <c r="GXA53" s="116"/>
      <c r="GXB53" s="116"/>
      <c r="GXC53" s="116"/>
      <c r="GXD53" s="116"/>
      <c r="GXE53" s="116"/>
      <c r="GXF53" s="116"/>
      <c r="GXG53" s="116"/>
      <c r="GXH53" s="116"/>
      <c r="GXI53" s="116"/>
      <c r="GXJ53" s="116"/>
      <c r="GXK53" s="116"/>
      <c r="GXL53" s="116"/>
      <c r="GXM53" s="116"/>
      <c r="GXN53" s="116"/>
      <c r="GXO53" s="116"/>
      <c r="GXP53" s="116"/>
      <c r="GXQ53" s="116"/>
      <c r="GXR53" s="116"/>
      <c r="GXS53" s="116"/>
      <c r="GXT53" s="116"/>
      <c r="GXU53" s="116"/>
      <c r="GXV53" s="116"/>
      <c r="GXW53" s="116"/>
      <c r="GXX53" s="116"/>
      <c r="GXY53" s="116"/>
      <c r="GXZ53" s="116"/>
      <c r="GYA53" s="116"/>
      <c r="GYB53" s="116"/>
      <c r="GYC53" s="116"/>
      <c r="GYD53" s="116"/>
      <c r="GYE53" s="116"/>
      <c r="GYF53" s="116"/>
      <c r="GYG53" s="116"/>
      <c r="GYH53" s="116"/>
      <c r="GYI53" s="116"/>
      <c r="GYJ53" s="116"/>
      <c r="GYK53" s="116"/>
      <c r="GYL53" s="116"/>
      <c r="GYM53" s="116"/>
      <c r="GYN53" s="116"/>
      <c r="GYO53" s="116"/>
      <c r="GYP53" s="116"/>
      <c r="GYQ53" s="116"/>
      <c r="GYR53" s="116"/>
      <c r="GYS53" s="116"/>
      <c r="GYT53" s="116"/>
      <c r="GYU53" s="116"/>
      <c r="GYV53" s="116"/>
      <c r="GYW53" s="116"/>
      <c r="GYX53" s="116"/>
      <c r="GYY53" s="116"/>
      <c r="GYZ53" s="116"/>
      <c r="GZA53" s="116"/>
      <c r="GZB53" s="116"/>
      <c r="GZC53" s="116"/>
      <c r="GZD53" s="116"/>
      <c r="GZE53" s="116"/>
      <c r="GZF53" s="116"/>
      <c r="GZG53" s="116"/>
      <c r="GZH53" s="116"/>
      <c r="GZI53" s="116"/>
      <c r="GZJ53" s="116"/>
      <c r="GZK53" s="116"/>
      <c r="GZL53" s="116"/>
      <c r="GZM53" s="116"/>
      <c r="GZN53" s="116"/>
      <c r="GZO53" s="116"/>
      <c r="GZP53" s="116"/>
      <c r="GZQ53" s="116"/>
      <c r="GZR53" s="116"/>
      <c r="GZS53" s="116"/>
      <c r="GZT53" s="116"/>
      <c r="GZU53" s="116"/>
      <c r="GZV53" s="116"/>
      <c r="GZW53" s="116"/>
      <c r="GZX53" s="116"/>
      <c r="GZY53" s="116"/>
      <c r="GZZ53" s="116"/>
      <c r="HAA53" s="116"/>
      <c r="HAB53" s="116"/>
      <c r="HAC53" s="116"/>
      <c r="HAD53" s="116"/>
      <c r="HAE53" s="116"/>
      <c r="HAF53" s="116"/>
      <c r="HAG53" s="116"/>
      <c r="HAH53" s="116"/>
      <c r="HAI53" s="116"/>
      <c r="HAJ53" s="116"/>
      <c r="HAK53" s="116"/>
      <c r="HAL53" s="116"/>
      <c r="HAM53" s="116"/>
      <c r="HAN53" s="116"/>
      <c r="HAO53" s="116"/>
      <c r="HAP53" s="116"/>
      <c r="HAQ53" s="116"/>
      <c r="HAR53" s="116"/>
      <c r="HAS53" s="116"/>
      <c r="HAT53" s="116"/>
      <c r="HAU53" s="116"/>
      <c r="HAV53" s="116"/>
      <c r="HAW53" s="116"/>
      <c r="HAX53" s="116"/>
      <c r="HAY53" s="116"/>
      <c r="HAZ53" s="116"/>
      <c r="HBA53" s="116"/>
      <c r="HBB53" s="116"/>
      <c r="HBC53" s="116"/>
      <c r="HBD53" s="116"/>
      <c r="HBE53" s="116"/>
      <c r="HBF53" s="116"/>
      <c r="HBG53" s="116"/>
      <c r="HBH53" s="116"/>
      <c r="HBI53" s="116"/>
      <c r="HBJ53" s="116"/>
      <c r="HBK53" s="116"/>
      <c r="HBL53" s="116"/>
      <c r="HBM53" s="116"/>
      <c r="HBN53" s="116"/>
      <c r="HBO53" s="116"/>
      <c r="HBP53" s="116"/>
      <c r="HBQ53" s="116"/>
      <c r="HBR53" s="116"/>
      <c r="HBS53" s="116"/>
      <c r="HBT53" s="116"/>
      <c r="HBU53" s="116"/>
      <c r="HBV53" s="116"/>
      <c r="HBW53" s="116"/>
      <c r="HBX53" s="116"/>
      <c r="HBY53" s="116"/>
      <c r="HBZ53" s="116"/>
      <c r="HCA53" s="116"/>
      <c r="HCB53" s="116"/>
      <c r="HCC53" s="116"/>
      <c r="HCD53" s="116"/>
      <c r="HCE53" s="116"/>
      <c r="HCF53" s="116"/>
      <c r="HCG53" s="116"/>
      <c r="HCH53" s="116"/>
      <c r="HCI53" s="116"/>
      <c r="HCJ53" s="116"/>
      <c r="HCK53" s="116"/>
      <c r="HCL53" s="116"/>
      <c r="HCM53" s="116"/>
      <c r="HCN53" s="116"/>
      <c r="HCO53" s="116"/>
      <c r="HCP53" s="116"/>
      <c r="HCQ53" s="116"/>
      <c r="HCR53" s="116"/>
      <c r="HCS53" s="116"/>
      <c r="HCT53" s="116"/>
      <c r="HCU53" s="116"/>
      <c r="HCV53" s="116"/>
      <c r="HCW53" s="116"/>
      <c r="HCX53" s="116"/>
      <c r="HCY53" s="116"/>
      <c r="HCZ53" s="116"/>
      <c r="HDA53" s="116"/>
      <c r="HDB53" s="116"/>
      <c r="HDC53" s="116"/>
      <c r="HDD53" s="116"/>
      <c r="HDE53" s="116"/>
      <c r="HDF53" s="116"/>
      <c r="HDG53" s="116"/>
      <c r="HDH53" s="116"/>
      <c r="HDI53" s="116"/>
      <c r="HDJ53" s="116"/>
      <c r="HDK53" s="116"/>
      <c r="HDL53" s="116"/>
      <c r="HDM53" s="116"/>
      <c r="HDN53" s="116"/>
      <c r="HDO53" s="116"/>
      <c r="HDP53" s="116"/>
      <c r="HDQ53" s="116"/>
      <c r="HDR53" s="116"/>
      <c r="HDS53" s="116"/>
      <c r="HDT53" s="116"/>
      <c r="HDU53" s="116"/>
      <c r="HDV53" s="116"/>
      <c r="HDW53" s="116"/>
      <c r="HDX53" s="116"/>
      <c r="HDY53" s="116"/>
      <c r="HDZ53" s="116"/>
      <c r="HEA53" s="116"/>
      <c r="HEB53" s="116"/>
      <c r="HEC53" s="116"/>
      <c r="HED53" s="116"/>
      <c r="HEE53" s="116"/>
      <c r="HEF53" s="116"/>
      <c r="HEG53" s="116"/>
      <c r="HEH53" s="116"/>
      <c r="HEI53" s="116"/>
      <c r="HEJ53" s="116"/>
      <c r="HEK53" s="116"/>
      <c r="HEL53" s="116"/>
      <c r="HEM53" s="116"/>
      <c r="HEN53" s="116"/>
      <c r="HEO53" s="116"/>
      <c r="HEP53" s="116"/>
      <c r="HEQ53" s="116"/>
      <c r="HER53" s="116"/>
      <c r="HES53" s="116"/>
      <c r="HET53" s="116"/>
      <c r="HEU53" s="116"/>
      <c r="HEV53" s="116"/>
      <c r="HEW53" s="116"/>
      <c r="HEX53" s="116"/>
      <c r="HEY53" s="116"/>
      <c r="HEZ53" s="116"/>
      <c r="HFA53" s="116"/>
      <c r="HFB53" s="116"/>
      <c r="HFC53" s="116"/>
      <c r="HFD53" s="116"/>
      <c r="HFE53" s="116"/>
      <c r="HFF53" s="116"/>
      <c r="HFG53" s="116"/>
      <c r="HFH53" s="116"/>
      <c r="HFI53" s="116"/>
      <c r="HFJ53" s="116"/>
      <c r="HFK53" s="116"/>
      <c r="HFL53" s="116"/>
      <c r="HFM53" s="116"/>
      <c r="HFN53" s="116"/>
      <c r="HFO53" s="116"/>
      <c r="HFP53" s="116"/>
      <c r="HFQ53" s="116"/>
      <c r="HFR53" s="116"/>
      <c r="HFS53" s="116"/>
      <c r="HFT53" s="116"/>
      <c r="HFU53" s="116"/>
      <c r="HFV53" s="116"/>
      <c r="HFW53" s="116"/>
      <c r="HFX53" s="116"/>
      <c r="HFY53" s="116"/>
      <c r="HFZ53" s="116"/>
      <c r="HGA53" s="116"/>
      <c r="HGB53" s="116"/>
      <c r="HGC53" s="116"/>
      <c r="HGD53" s="116"/>
      <c r="HGE53" s="116"/>
      <c r="HGF53" s="116"/>
      <c r="HGG53" s="116"/>
      <c r="HGH53" s="116"/>
      <c r="HGI53" s="116"/>
      <c r="HGJ53" s="116"/>
      <c r="HGK53" s="116"/>
      <c r="HGL53" s="116"/>
      <c r="HGM53" s="116"/>
      <c r="HGN53" s="116"/>
      <c r="HGO53" s="116"/>
      <c r="HGP53" s="116"/>
      <c r="HGQ53" s="116"/>
      <c r="HGR53" s="116"/>
      <c r="HGS53" s="116"/>
      <c r="HGT53" s="116"/>
      <c r="HGU53" s="116"/>
      <c r="HGV53" s="116"/>
      <c r="HGW53" s="116"/>
      <c r="HGX53" s="116"/>
      <c r="HGY53" s="116"/>
      <c r="HGZ53" s="116"/>
      <c r="HHA53" s="116"/>
      <c r="HHB53" s="116"/>
      <c r="HHC53" s="116"/>
      <c r="HHD53" s="116"/>
      <c r="HHE53" s="116"/>
      <c r="HHF53" s="116"/>
      <c r="HHG53" s="116"/>
      <c r="HHH53" s="116"/>
      <c r="HHI53" s="116"/>
      <c r="HHJ53" s="116"/>
      <c r="HHK53" s="116"/>
      <c r="HHL53" s="116"/>
      <c r="HHM53" s="116"/>
      <c r="HHN53" s="116"/>
      <c r="HHO53" s="116"/>
      <c r="HHP53" s="116"/>
      <c r="HHQ53" s="116"/>
      <c r="HHR53" s="116"/>
      <c r="HHS53" s="116"/>
      <c r="HHT53" s="116"/>
      <c r="HHU53" s="116"/>
      <c r="HHV53" s="116"/>
      <c r="HHW53" s="116"/>
      <c r="HHX53" s="116"/>
      <c r="HHY53" s="116"/>
      <c r="HHZ53" s="116"/>
      <c r="HIA53" s="116"/>
      <c r="HIB53" s="116"/>
      <c r="HIC53" s="116"/>
      <c r="HID53" s="116"/>
      <c r="HIE53" s="116"/>
      <c r="HIF53" s="116"/>
      <c r="HIG53" s="116"/>
      <c r="HIH53" s="116"/>
      <c r="HII53" s="116"/>
      <c r="HIJ53" s="116"/>
      <c r="HIK53" s="116"/>
      <c r="HIL53" s="116"/>
      <c r="HIM53" s="116"/>
      <c r="HIN53" s="116"/>
      <c r="HIO53" s="116"/>
      <c r="HIP53" s="116"/>
      <c r="HIQ53" s="116"/>
      <c r="HIR53" s="116"/>
      <c r="HIS53" s="116"/>
      <c r="HIT53" s="116"/>
      <c r="HIU53" s="116"/>
      <c r="HIV53" s="116"/>
      <c r="HIW53" s="116"/>
      <c r="HIX53" s="116"/>
      <c r="HIY53" s="116"/>
      <c r="HIZ53" s="116"/>
      <c r="HJA53" s="116"/>
      <c r="HJB53" s="116"/>
      <c r="HJC53" s="116"/>
      <c r="HJD53" s="116"/>
      <c r="HJE53" s="116"/>
      <c r="HJF53" s="116"/>
      <c r="HJG53" s="116"/>
      <c r="HJH53" s="116"/>
      <c r="HJI53" s="116"/>
      <c r="HJJ53" s="116"/>
      <c r="HJK53" s="116"/>
      <c r="HJL53" s="116"/>
      <c r="HJM53" s="116"/>
      <c r="HJN53" s="116"/>
      <c r="HJO53" s="116"/>
      <c r="HJP53" s="116"/>
      <c r="HJQ53" s="116"/>
      <c r="HJR53" s="116"/>
      <c r="HJS53" s="116"/>
      <c r="HJT53" s="116"/>
      <c r="HJU53" s="116"/>
      <c r="HJV53" s="116"/>
      <c r="HJW53" s="116"/>
      <c r="HJX53" s="116"/>
      <c r="HJY53" s="116"/>
      <c r="HJZ53" s="116"/>
      <c r="HKA53" s="116"/>
      <c r="HKB53" s="116"/>
      <c r="HKC53" s="116"/>
      <c r="HKD53" s="116"/>
      <c r="HKE53" s="116"/>
      <c r="HKF53" s="116"/>
      <c r="HKG53" s="116"/>
      <c r="HKH53" s="116"/>
      <c r="HKI53" s="116"/>
      <c r="HKJ53" s="116"/>
      <c r="HKK53" s="116"/>
      <c r="HKL53" s="116"/>
      <c r="HKM53" s="116"/>
      <c r="HKN53" s="116"/>
      <c r="HKO53" s="116"/>
      <c r="HKP53" s="116"/>
      <c r="HKQ53" s="116"/>
      <c r="HKR53" s="116"/>
      <c r="HKS53" s="116"/>
      <c r="HKT53" s="116"/>
      <c r="HKU53" s="116"/>
      <c r="HKV53" s="116"/>
      <c r="HKW53" s="116"/>
      <c r="HKX53" s="116"/>
      <c r="HKY53" s="116"/>
      <c r="HKZ53" s="116"/>
      <c r="HLA53" s="116"/>
      <c r="HLB53" s="116"/>
      <c r="HLC53" s="116"/>
      <c r="HLD53" s="116"/>
      <c r="HLE53" s="116"/>
      <c r="HLF53" s="116"/>
      <c r="HLG53" s="116"/>
      <c r="HLH53" s="116"/>
      <c r="HLI53" s="116"/>
      <c r="HLJ53" s="116"/>
      <c r="HLK53" s="116"/>
      <c r="HLL53" s="116"/>
      <c r="HLM53" s="116"/>
      <c r="HLN53" s="116"/>
      <c r="HLO53" s="116"/>
      <c r="HLP53" s="116"/>
      <c r="HLQ53" s="116"/>
      <c r="HLR53" s="116"/>
      <c r="HLS53" s="116"/>
      <c r="HLT53" s="116"/>
      <c r="HLU53" s="116"/>
      <c r="HLV53" s="116"/>
      <c r="HLW53" s="116"/>
      <c r="HLX53" s="116"/>
      <c r="HLY53" s="116"/>
      <c r="HLZ53" s="116"/>
      <c r="HMA53" s="116"/>
      <c r="HMB53" s="116"/>
      <c r="HMC53" s="116"/>
      <c r="HMD53" s="116"/>
      <c r="HME53" s="116"/>
      <c r="HMF53" s="116"/>
      <c r="HMG53" s="116"/>
      <c r="HMH53" s="116"/>
      <c r="HMI53" s="116"/>
      <c r="HMJ53" s="116"/>
      <c r="HMK53" s="116"/>
      <c r="HML53" s="116"/>
      <c r="HMM53" s="116"/>
      <c r="HMN53" s="116"/>
      <c r="HMO53" s="116"/>
      <c r="HMP53" s="116"/>
      <c r="HMQ53" s="116"/>
      <c r="HMR53" s="116"/>
      <c r="HMS53" s="116"/>
      <c r="HMT53" s="116"/>
      <c r="HMU53" s="116"/>
      <c r="HMV53" s="116"/>
      <c r="HMW53" s="116"/>
      <c r="HMX53" s="116"/>
      <c r="HMY53" s="116"/>
      <c r="HMZ53" s="116"/>
      <c r="HNA53" s="116"/>
      <c r="HNB53" s="116"/>
      <c r="HNC53" s="116"/>
      <c r="HND53" s="116"/>
      <c r="HNE53" s="116"/>
      <c r="HNF53" s="116"/>
      <c r="HNG53" s="116"/>
      <c r="HNH53" s="116"/>
      <c r="HNI53" s="116"/>
      <c r="HNJ53" s="116"/>
      <c r="HNK53" s="116"/>
      <c r="HNL53" s="116"/>
      <c r="HNM53" s="116"/>
      <c r="HNN53" s="116"/>
      <c r="HNO53" s="116"/>
      <c r="HNP53" s="116"/>
      <c r="HNQ53" s="116"/>
      <c r="HNR53" s="116"/>
      <c r="HNS53" s="116"/>
      <c r="HNT53" s="116"/>
      <c r="HNU53" s="116"/>
      <c r="HNV53" s="116"/>
      <c r="HNW53" s="116"/>
      <c r="HNX53" s="116"/>
      <c r="HNY53" s="116"/>
      <c r="HNZ53" s="116"/>
      <c r="HOA53" s="116"/>
      <c r="HOB53" s="116"/>
      <c r="HOC53" s="116"/>
      <c r="HOD53" s="116"/>
      <c r="HOE53" s="116"/>
      <c r="HOF53" s="116"/>
      <c r="HOG53" s="116"/>
      <c r="HOH53" s="116"/>
      <c r="HOI53" s="116"/>
      <c r="HOJ53" s="116"/>
      <c r="HOK53" s="116"/>
      <c r="HOL53" s="116"/>
      <c r="HOM53" s="116"/>
      <c r="HON53" s="116"/>
      <c r="HOO53" s="116"/>
      <c r="HOP53" s="116"/>
      <c r="HOQ53" s="116"/>
      <c r="HOR53" s="116"/>
      <c r="HOS53" s="116"/>
      <c r="HOT53" s="116"/>
      <c r="HOU53" s="116"/>
      <c r="HOV53" s="116"/>
      <c r="HOW53" s="116"/>
      <c r="HOX53" s="116"/>
      <c r="HOY53" s="116"/>
      <c r="HOZ53" s="116"/>
      <c r="HPA53" s="116"/>
      <c r="HPB53" s="116"/>
      <c r="HPC53" s="116"/>
      <c r="HPD53" s="116"/>
      <c r="HPE53" s="116"/>
      <c r="HPF53" s="116"/>
      <c r="HPG53" s="116"/>
      <c r="HPH53" s="116"/>
      <c r="HPI53" s="116"/>
      <c r="HPJ53" s="116"/>
      <c r="HPK53" s="116"/>
      <c r="HPL53" s="116"/>
      <c r="HPM53" s="116"/>
      <c r="HPN53" s="116"/>
      <c r="HPO53" s="116"/>
      <c r="HPP53" s="116"/>
      <c r="HPQ53" s="116"/>
      <c r="HPR53" s="116"/>
      <c r="HPS53" s="116"/>
      <c r="HPT53" s="116"/>
      <c r="HPU53" s="116"/>
      <c r="HPV53" s="116"/>
      <c r="HPW53" s="116"/>
      <c r="HPX53" s="116"/>
      <c r="HPY53" s="116"/>
      <c r="HPZ53" s="116"/>
      <c r="HQA53" s="116"/>
      <c r="HQB53" s="116"/>
      <c r="HQC53" s="116"/>
      <c r="HQD53" s="116"/>
      <c r="HQE53" s="116"/>
      <c r="HQF53" s="116"/>
      <c r="HQG53" s="116"/>
      <c r="HQH53" s="116"/>
      <c r="HQI53" s="116"/>
      <c r="HQJ53" s="116"/>
      <c r="HQK53" s="116"/>
      <c r="HQL53" s="116"/>
      <c r="HQM53" s="116"/>
      <c r="HQN53" s="116"/>
      <c r="HQO53" s="116"/>
      <c r="HQP53" s="116"/>
      <c r="HQQ53" s="116"/>
      <c r="HQR53" s="116"/>
      <c r="HQS53" s="116"/>
      <c r="HQT53" s="116"/>
      <c r="HQU53" s="116"/>
      <c r="HQV53" s="116"/>
      <c r="HQW53" s="116"/>
      <c r="HQX53" s="116"/>
      <c r="HQY53" s="116"/>
      <c r="HQZ53" s="116"/>
      <c r="HRA53" s="116"/>
      <c r="HRB53" s="116"/>
      <c r="HRC53" s="116"/>
      <c r="HRD53" s="116"/>
      <c r="HRE53" s="116"/>
      <c r="HRF53" s="116"/>
      <c r="HRG53" s="116"/>
      <c r="HRH53" s="116"/>
      <c r="HRI53" s="116"/>
      <c r="HRJ53" s="116"/>
      <c r="HRK53" s="116"/>
      <c r="HRL53" s="116"/>
      <c r="HRM53" s="116"/>
      <c r="HRN53" s="116"/>
      <c r="HRO53" s="116"/>
      <c r="HRP53" s="116"/>
      <c r="HRQ53" s="116"/>
      <c r="HRR53" s="116"/>
      <c r="HRS53" s="116"/>
      <c r="HRT53" s="116"/>
      <c r="HRU53" s="116"/>
      <c r="HRV53" s="116"/>
      <c r="HRW53" s="116"/>
      <c r="HRX53" s="116"/>
      <c r="HRY53" s="116"/>
      <c r="HRZ53" s="116"/>
      <c r="HSA53" s="116"/>
      <c r="HSB53" s="116"/>
      <c r="HSC53" s="116"/>
      <c r="HSD53" s="116"/>
      <c r="HSE53" s="116"/>
      <c r="HSF53" s="116"/>
      <c r="HSG53" s="116"/>
      <c r="HSH53" s="116"/>
      <c r="HSI53" s="116"/>
      <c r="HSJ53" s="116"/>
      <c r="HSK53" s="116"/>
      <c r="HSL53" s="116"/>
      <c r="HSM53" s="116"/>
      <c r="HSN53" s="116"/>
      <c r="HSO53" s="116"/>
      <c r="HSP53" s="116"/>
      <c r="HSQ53" s="116"/>
      <c r="HSR53" s="116"/>
      <c r="HSS53" s="116"/>
      <c r="HST53" s="116"/>
      <c r="HSU53" s="116"/>
      <c r="HSV53" s="116"/>
      <c r="HSW53" s="116"/>
      <c r="HSX53" s="116"/>
      <c r="HSY53" s="116"/>
      <c r="HSZ53" s="116"/>
      <c r="HTA53" s="116"/>
      <c r="HTB53" s="116"/>
      <c r="HTC53" s="116"/>
      <c r="HTD53" s="116"/>
      <c r="HTE53" s="116"/>
      <c r="HTF53" s="116"/>
      <c r="HTG53" s="116"/>
      <c r="HTH53" s="116"/>
      <c r="HTI53" s="116"/>
      <c r="HTJ53" s="116"/>
      <c r="HTK53" s="116"/>
      <c r="HTL53" s="116"/>
      <c r="HTM53" s="116"/>
      <c r="HTN53" s="116"/>
      <c r="HTO53" s="116"/>
      <c r="HTP53" s="116"/>
      <c r="HTQ53" s="116"/>
      <c r="HTR53" s="116"/>
      <c r="HTS53" s="116"/>
      <c r="HTT53" s="116"/>
      <c r="HTU53" s="116"/>
      <c r="HTV53" s="116"/>
      <c r="HTW53" s="116"/>
      <c r="HTX53" s="116"/>
      <c r="HTY53" s="116"/>
      <c r="HTZ53" s="116"/>
      <c r="HUA53" s="116"/>
      <c r="HUB53" s="116"/>
      <c r="HUC53" s="116"/>
      <c r="HUD53" s="116"/>
      <c r="HUE53" s="116"/>
      <c r="HUF53" s="116"/>
      <c r="HUG53" s="116"/>
      <c r="HUH53" s="116"/>
      <c r="HUI53" s="116"/>
      <c r="HUJ53" s="116"/>
      <c r="HUK53" s="116"/>
      <c r="HUL53" s="116"/>
      <c r="HUM53" s="116"/>
      <c r="HUN53" s="116"/>
      <c r="HUO53" s="116"/>
      <c r="HUP53" s="116"/>
      <c r="HUQ53" s="116"/>
      <c r="HUR53" s="116"/>
      <c r="HUS53" s="116"/>
      <c r="HUT53" s="116"/>
      <c r="HUU53" s="116"/>
      <c r="HUV53" s="116"/>
      <c r="HUW53" s="116"/>
      <c r="HUX53" s="116"/>
      <c r="HUY53" s="116"/>
      <c r="HUZ53" s="116"/>
      <c r="HVA53" s="116"/>
      <c r="HVB53" s="116"/>
      <c r="HVC53" s="116"/>
      <c r="HVD53" s="116"/>
      <c r="HVE53" s="116"/>
      <c r="HVF53" s="116"/>
      <c r="HVG53" s="116"/>
      <c r="HVH53" s="116"/>
      <c r="HVI53" s="116"/>
      <c r="HVJ53" s="116"/>
      <c r="HVK53" s="116"/>
      <c r="HVL53" s="116"/>
      <c r="HVM53" s="116"/>
      <c r="HVN53" s="116"/>
      <c r="HVO53" s="116"/>
      <c r="HVP53" s="116"/>
      <c r="HVQ53" s="116"/>
      <c r="HVR53" s="116"/>
      <c r="HVS53" s="116"/>
      <c r="HVT53" s="116"/>
      <c r="HVU53" s="116"/>
      <c r="HVV53" s="116"/>
      <c r="HVW53" s="116"/>
      <c r="HVX53" s="116"/>
      <c r="HVY53" s="116"/>
      <c r="HVZ53" s="116"/>
      <c r="HWA53" s="116"/>
      <c r="HWB53" s="116"/>
      <c r="HWC53" s="116"/>
      <c r="HWD53" s="116"/>
      <c r="HWE53" s="116"/>
      <c r="HWF53" s="116"/>
      <c r="HWG53" s="116"/>
      <c r="HWH53" s="116"/>
      <c r="HWI53" s="116"/>
      <c r="HWJ53" s="116"/>
      <c r="HWK53" s="116"/>
      <c r="HWL53" s="116"/>
      <c r="HWM53" s="116"/>
      <c r="HWN53" s="116"/>
      <c r="HWO53" s="116"/>
      <c r="HWP53" s="116"/>
      <c r="HWQ53" s="116"/>
      <c r="HWR53" s="116"/>
      <c r="HWS53" s="116"/>
      <c r="HWT53" s="116"/>
      <c r="HWU53" s="116"/>
      <c r="HWV53" s="116"/>
      <c r="HWW53" s="116"/>
      <c r="HWX53" s="116"/>
      <c r="HWY53" s="116"/>
      <c r="HWZ53" s="116"/>
      <c r="HXA53" s="116"/>
      <c r="HXB53" s="116"/>
      <c r="HXC53" s="116"/>
      <c r="HXD53" s="116"/>
      <c r="HXE53" s="116"/>
      <c r="HXF53" s="116"/>
      <c r="HXG53" s="116"/>
      <c r="HXH53" s="116"/>
      <c r="HXI53" s="116"/>
      <c r="HXJ53" s="116"/>
      <c r="HXK53" s="116"/>
      <c r="HXL53" s="116"/>
      <c r="HXM53" s="116"/>
      <c r="HXN53" s="116"/>
      <c r="HXO53" s="116"/>
      <c r="HXP53" s="116"/>
      <c r="HXQ53" s="116"/>
      <c r="HXR53" s="116"/>
      <c r="HXS53" s="116"/>
      <c r="HXT53" s="116"/>
      <c r="HXU53" s="116"/>
      <c r="HXV53" s="116"/>
      <c r="HXW53" s="116"/>
      <c r="HXX53" s="116"/>
      <c r="HXY53" s="116"/>
      <c r="HXZ53" s="116"/>
      <c r="HYA53" s="116"/>
      <c r="HYB53" s="116"/>
      <c r="HYC53" s="116"/>
      <c r="HYD53" s="116"/>
      <c r="HYE53" s="116"/>
      <c r="HYF53" s="116"/>
      <c r="HYG53" s="116"/>
      <c r="HYH53" s="116"/>
      <c r="HYI53" s="116"/>
      <c r="HYJ53" s="116"/>
      <c r="HYK53" s="116"/>
      <c r="HYL53" s="116"/>
      <c r="HYM53" s="116"/>
      <c r="HYN53" s="116"/>
      <c r="HYO53" s="116"/>
      <c r="HYP53" s="116"/>
      <c r="HYQ53" s="116"/>
      <c r="HYR53" s="116"/>
      <c r="HYS53" s="116"/>
      <c r="HYT53" s="116"/>
      <c r="HYU53" s="116"/>
      <c r="HYV53" s="116"/>
      <c r="HYW53" s="116"/>
      <c r="HYX53" s="116"/>
      <c r="HYY53" s="116"/>
      <c r="HYZ53" s="116"/>
      <c r="HZA53" s="116"/>
      <c r="HZB53" s="116"/>
      <c r="HZC53" s="116"/>
      <c r="HZD53" s="116"/>
      <c r="HZE53" s="116"/>
      <c r="HZF53" s="116"/>
      <c r="HZG53" s="116"/>
      <c r="HZH53" s="116"/>
      <c r="HZI53" s="116"/>
      <c r="HZJ53" s="116"/>
      <c r="HZK53" s="116"/>
      <c r="HZL53" s="116"/>
      <c r="HZM53" s="116"/>
      <c r="HZN53" s="116"/>
      <c r="HZO53" s="116"/>
      <c r="HZP53" s="116"/>
      <c r="HZQ53" s="116"/>
      <c r="HZR53" s="116"/>
      <c r="HZS53" s="116"/>
      <c r="HZT53" s="116"/>
      <c r="HZU53" s="116"/>
      <c r="HZV53" s="116"/>
      <c r="HZW53" s="116"/>
      <c r="HZX53" s="116"/>
      <c r="HZY53" s="116"/>
      <c r="HZZ53" s="116"/>
      <c r="IAA53" s="116"/>
      <c r="IAB53" s="116"/>
      <c r="IAC53" s="116"/>
      <c r="IAD53" s="116"/>
      <c r="IAE53" s="116"/>
      <c r="IAF53" s="116"/>
      <c r="IAG53" s="116"/>
      <c r="IAH53" s="116"/>
      <c r="IAI53" s="116"/>
      <c r="IAJ53" s="116"/>
      <c r="IAK53" s="116"/>
      <c r="IAL53" s="116"/>
      <c r="IAM53" s="116"/>
      <c r="IAN53" s="116"/>
      <c r="IAO53" s="116"/>
      <c r="IAP53" s="116"/>
      <c r="IAQ53" s="116"/>
      <c r="IAR53" s="116"/>
      <c r="IAS53" s="116"/>
      <c r="IAT53" s="116"/>
      <c r="IAU53" s="116"/>
      <c r="IAV53" s="116"/>
      <c r="IAW53" s="116"/>
      <c r="IAX53" s="116"/>
      <c r="IAY53" s="116"/>
      <c r="IAZ53" s="116"/>
      <c r="IBA53" s="116"/>
      <c r="IBB53" s="116"/>
      <c r="IBC53" s="116"/>
      <c r="IBD53" s="116"/>
      <c r="IBE53" s="116"/>
      <c r="IBF53" s="116"/>
      <c r="IBG53" s="116"/>
      <c r="IBH53" s="116"/>
      <c r="IBI53" s="116"/>
      <c r="IBJ53" s="116"/>
      <c r="IBK53" s="116"/>
      <c r="IBL53" s="116"/>
      <c r="IBM53" s="116"/>
      <c r="IBN53" s="116"/>
      <c r="IBO53" s="116"/>
      <c r="IBP53" s="116"/>
      <c r="IBQ53" s="116"/>
      <c r="IBR53" s="116"/>
      <c r="IBS53" s="116"/>
      <c r="IBT53" s="116"/>
      <c r="IBU53" s="116"/>
      <c r="IBV53" s="116"/>
      <c r="IBW53" s="116"/>
      <c r="IBX53" s="116"/>
      <c r="IBY53" s="116"/>
      <c r="IBZ53" s="116"/>
      <c r="ICA53" s="116"/>
      <c r="ICB53" s="116"/>
      <c r="ICC53" s="116"/>
      <c r="ICD53" s="116"/>
      <c r="ICE53" s="116"/>
      <c r="ICF53" s="116"/>
      <c r="ICG53" s="116"/>
      <c r="ICH53" s="116"/>
      <c r="ICI53" s="116"/>
      <c r="ICJ53" s="116"/>
      <c r="ICK53" s="116"/>
      <c r="ICL53" s="116"/>
      <c r="ICM53" s="116"/>
      <c r="ICN53" s="116"/>
      <c r="ICO53" s="116"/>
      <c r="ICP53" s="116"/>
      <c r="ICQ53" s="116"/>
      <c r="ICR53" s="116"/>
      <c r="ICS53" s="116"/>
      <c r="ICT53" s="116"/>
      <c r="ICU53" s="116"/>
      <c r="ICV53" s="116"/>
      <c r="ICW53" s="116"/>
      <c r="ICX53" s="116"/>
      <c r="ICY53" s="116"/>
      <c r="ICZ53" s="116"/>
      <c r="IDA53" s="116"/>
      <c r="IDB53" s="116"/>
      <c r="IDC53" s="116"/>
      <c r="IDD53" s="116"/>
      <c r="IDE53" s="116"/>
      <c r="IDF53" s="116"/>
      <c r="IDG53" s="116"/>
      <c r="IDH53" s="116"/>
      <c r="IDI53" s="116"/>
      <c r="IDJ53" s="116"/>
      <c r="IDK53" s="116"/>
      <c r="IDL53" s="116"/>
      <c r="IDM53" s="116"/>
      <c r="IDN53" s="116"/>
      <c r="IDO53" s="116"/>
      <c r="IDP53" s="116"/>
      <c r="IDQ53" s="116"/>
      <c r="IDR53" s="116"/>
      <c r="IDS53" s="116"/>
      <c r="IDT53" s="116"/>
      <c r="IDU53" s="116"/>
      <c r="IDV53" s="116"/>
      <c r="IDW53" s="116"/>
      <c r="IDX53" s="116"/>
      <c r="IDY53" s="116"/>
      <c r="IDZ53" s="116"/>
      <c r="IEA53" s="116"/>
      <c r="IEB53" s="116"/>
      <c r="IEC53" s="116"/>
      <c r="IED53" s="116"/>
      <c r="IEE53" s="116"/>
      <c r="IEF53" s="116"/>
      <c r="IEG53" s="116"/>
      <c r="IEH53" s="116"/>
      <c r="IEI53" s="116"/>
      <c r="IEJ53" s="116"/>
      <c r="IEK53" s="116"/>
      <c r="IEL53" s="116"/>
      <c r="IEM53" s="116"/>
      <c r="IEN53" s="116"/>
      <c r="IEO53" s="116"/>
      <c r="IEP53" s="116"/>
      <c r="IEQ53" s="116"/>
      <c r="IER53" s="116"/>
      <c r="IES53" s="116"/>
      <c r="IET53" s="116"/>
      <c r="IEU53" s="116"/>
      <c r="IEV53" s="116"/>
      <c r="IEW53" s="116"/>
      <c r="IEX53" s="116"/>
      <c r="IEY53" s="116"/>
      <c r="IEZ53" s="116"/>
      <c r="IFA53" s="116"/>
      <c r="IFB53" s="116"/>
      <c r="IFC53" s="116"/>
      <c r="IFD53" s="116"/>
      <c r="IFE53" s="116"/>
      <c r="IFF53" s="116"/>
      <c r="IFG53" s="116"/>
      <c r="IFH53" s="116"/>
      <c r="IFI53" s="116"/>
      <c r="IFJ53" s="116"/>
      <c r="IFK53" s="116"/>
      <c r="IFL53" s="116"/>
      <c r="IFM53" s="116"/>
      <c r="IFN53" s="116"/>
      <c r="IFO53" s="116"/>
      <c r="IFP53" s="116"/>
      <c r="IFQ53" s="116"/>
      <c r="IFR53" s="116"/>
      <c r="IFS53" s="116"/>
      <c r="IFT53" s="116"/>
      <c r="IFU53" s="116"/>
      <c r="IFV53" s="116"/>
      <c r="IFW53" s="116"/>
      <c r="IFX53" s="116"/>
      <c r="IFY53" s="116"/>
      <c r="IFZ53" s="116"/>
      <c r="IGA53" s="116"/>
      <c r="IGB53" s="116"/>
      <c r="IGC53" s="116"/>
      <c r="IGD53" s="116"/>
      <c r="IGE53" s="116"/>
      <c r="IGF53" s="116"/>
      <c r="IGG53" s="116"/>
      <c r="IGH53" s="116"/>
      <c r="IGI53" s="116"/>
      <c r="IGJ53" s="116"/>
      <c r="IGK53" s="116"/>
      <c r="IGL53" s="116"/>
      <c r="IGM53" s="116"/>
      <c r="IGN53" s="116"/>
      <c r="IGO53" s="116"/>
      <c r="IGP53" s="116"/>
      <c r="IGQ53" s="116"/>
      <c r="IGR53" s="116"/>
      <c r="IGS53" s="116"/>
      <c r="IGT53" s="116"/>
      <c r="IGU53" s="116"/>
      <c r="IGV53" s="116"/>
      <c r="IGW53" s="116"/>
      <c r="IGX53" s="116"/>
      <c r="IGY53" s="116"/>
      <c r="IGZ53" s="116"/>
      <c r="IHA53" s="116"/>
      <c r="IHB53" s="116"/>
      <c r="IHC53" s="116"/>
      <c r="IHD53" s="116"/>
      <c r="IHE53" s="116"/>
      <c r="IHF53" s="116"/>
      <c r="IHG53" s="116"/>
      <c r="IHH53" s="116"/>
      <c r="IHI53" s="116"/>
      <c r="IHJ53" s="116"/>
      <c r="IHK53" s="116"/>
      <c r="IHL53" s="116"/>
      <c r="IHM53" s="116"/>
      <c r="IHN53" s="116"/>
      <c r="IHO53" s="116"/>
      <c r="IHP53" s="116"/>
      <c r="IHQ53" s="116"/>
      <c r="IHR53" s="116"/>
      <c r="IHS53" s="116"/>
      <c r="IHT53" s="116"/>
      <c r="IHU53" s="116"/>
      <c r="IHV53" s="116"/>
      <c r="IHW53" s="116"/>
      <c r="IHX53" s="116"/>
      <c r="IHY53" s="116"/>
      <c r="IHZ53" s="116"/>
      <c r="IIA53" s="116"/>
      <c r="IIB53" s="116"/>
      <c r="IIC53" s="116"/>
      <c r="IID53" s="116"/>
      <c r="IIE53" s="116"/>
      <c r="IIF53" s="116"/>
      <c r="IIG53" s="116"/>
      <c r="IIH53" s="116"/>
      <c r="III53" s="116"/>
      <c r="IIJ53" s="116"/>
      <c r="IIK53" s="116"/>
      <c r="IIL53" s="116"/>
      <c r="IIM53" s="116"/>
      <c r="IIN53" s="116"/>
      <c r="IIO53" s="116"/>
      <c r="IIP53" s="116"/>
      <c r="IIQ53" s="116"/>
      <c r="IIR53" s="116"/>
      <c r="IIS53" s="116"/>
      <c r="IIT53" s="116"/>
      <c r="IIU53" s="116"/>
      <c r="IIV53" s="116"/>
      <c r="IIW53" s="116"/>
      <c r="IIX53" s="116"/>
      <c r="IIY53" s="116"/>
      <c r="IIZ53" s="116"/>
      <c r="IJA53" s="116"/>
      <c r="IJB53" s="116"/>
      <c r="IJC53" s="116"/>
      <c r="IJD53" s="116"/>
      <c r="IJE53" s="116"/>
      <c r="IJF53" s="116"/>
      <c r="IJG53" s="116"/>
      <c r="IJH53" s="116"/>
      <c r="IJI53" s="116"/>
      <c r="IJJ53" s="116"/>
      <c r="IJK53" s="116"/>
      <c r="IJL53" s="116"/>
      <c r="IJM53" s="116"/>
      <c r="IJN53" s="116"/>
      <c r="IJO53" s="116"/>
      <c r="IJP53" s="116"/>
      <c r="IJQ53" s="116"/>
      <c r="IJR53" s="116"/>
      <c r="IJS53" s="116"/>
      <c r="IJT53" s="116"/>
      <c r="IJU53" s="116"/>
      <c r="IJV53" s="116"/>
      <c r="IJW53" s="116"/>
      <c r="IJX53" s="116"/>
      <c r="IJY53" s="116"/>
      <c r="IJZ53" s="116"/>
      <c r="IKA53" s="116"/>
      <c r="IKB53" s="116"/>
      <c r="IKC53" s="116"/>
      <c r="IKD53" s="116"/>
      <c r="IKE53" s="116"/>
      <c r="IKF53" s="116"/>
      <c r="IKG53" s="116"/>
      <c r="IKH53" s="116"/>
      <c r="IKI53" s="116"/>
      <c r="IKJ53" s="116"/>
      <c r="IKK53" s="116"/>
      <c r="IKL53" s="116"/>
      <c r="IKM53" s="116"/>
      <c r="IKN53" s="116"/>
      <c r="IKO53" s="116"/>
      <c r="IKP53" s="116"/>
      <c r="IKQ53" s="116"/>
      <c r="IKR53" s="116"/>
      <c r="IKS53" s="116"/>
      <c r="IKT53" s="116"/>
      <c r="IKU53" s="116"/>
      <c r="IKV53" s="116"/>
      <c r="IKW53" s="116"/>
      <c r="IKX53" s="116"/>
      <c r="IKY53" s="116"/>
      <c r="IKZ53" s="116"/>
      <c r="ILA53" s="116"/>
      <c r="ILB53" s="116"/>
      <c r="ILC53" s="116"/>
      <c r="ILD53" s="116"/>
      <c r="ILE53" s="116"/>
      <c r="ILF53" s="116"/>
      <c r="ILG53" s="116"/>
      <c r="ILH53" s="116"/>
      <c r="ILI53" s="116"/>
      <c r="ILJ53" s="116"/>
      <c r="ILK53" s="116"/>
      <c r="ILL53" s="116"/>
      <c r="ILM53" s="116"/>
      <c r="ILN53" s="116"/>
      <c r="ILO53" s="116"/>
      <c r="ILP53" s="116"/>
      <c r="ILQ53" s="116"/>
      <c r="ILR53" s="116"/>
      <c r="ILS53" s="116"/>
      <c r="ILT53" s="116"/>
      <c r="ILU53" s="116"/>
      <c r="ILV53" s="116"/>
      <c r="ILW53" s="116"/>
      <c r="ILX53" s="116"/>
      <c r="ILY53" s="116"/>
      <c r="ILZ53" s="116"/>
      <c r="IMA53" s="116"/>
      <c r="IMB53" s="116"/>
      <c r="IMC53" s="116"/>
      <c r="IMD53" s="116"/>
      <c r="IME53" s="116"/>
      <c r="IMF53" s="116"/>
      <c r="IMG53" s="116"/>
      <c r="IMH53" s="116"/>
      <c r="IMI53" s="116"/>
      <c r="IMJ53" s="116"/>
      <c r="IMK53" s="116"/>
      <c r="IML53" s="116"/>
      <c r="IMM53" s="116"/>
      <c r="IMN53" s="116"/>
      <c r="IMO53" s="116"/>
      <c r="IMP53" s="116"/>
      <c r="IMQ53" s="116"/>
      <c r="IMR53" s="116"/>
      <c r="IMS53" s="116"/>
      <c r="IMT53" s="116"/>
      <c r="IMU53" s="116"/>
      <c r="IMV53" s="116"/>
      <c r="IMW53" s="116"/>
      <c r="IMX53" s="116"/>
      <c r="IMY53" s="116"/>
      <c r="IMZ53" s="116"/>
      <c r="INA53" s="116"/>
      <c r="INB53" s="116"/>
      <c r="INC53" s="116"/>
      <c r="IND53" s="116"/>
      <c r="INE53" s="116"/>
      <c r="INF53" s="116"/>
      <c r="ING53" s="116"/>
      <c r="INH53" s="116"/>
      <c r="INI53" s="116"/>
      <c r="INJ53" s="116"/>
      <c r="INK53" s="116"/>
      <c r="INL53" s="116"/>
      <c r="INM53" s="116"/>
      <c r="INN53" s="116"/>
      <c r="INO53" s="116"/>
      <c r="INP53" s="116"/>
      <c r="INQ53" s="116"/>
      <c r="INR53" s="116"/>
      <c r="INS53" s="116"/>
      <c r="INT53" s="116"/>
      <c r="INU53" s="116"/>
      <c r="INV53" s="116"/>
      <c r="INW53" s="116"/>
      <c r="INX53" s="116"/>
      <c r="INY53" s="116"/>
      <c r="INZ53" s="116"/>
      <c r="IOA53" s="116"/>
      <c r="IOB53" s="116"/>
      <c r="IOC53" s="116"/>
      <c r="IOD53" s="116"/>
      <c r="IOE53" s="116"/>
      <c r="IOF53" s="116"/>
      <c r="IOG53" s="116"/>
      <c r="IOH53" s="116"/>
      <c r="IOI53" s="116"/>
      <c r="IOJ53" s="116"/>
      <c r="IOK53" s="116"/>
      <c r="IOL53" s="116"/>
      <c r="IOM53" s="116"/>
      <c r="ION53" s="116"/>
      <c r="IOO53" s="116"/>
      <c r="IOP53" s="116"/>
      <c r="IOQ53" s="116"/>
      <c r="IOR53" s="116"/>
      <c r="IOS53" s="116"/>
      <c r="IOT53" s="116"/>
      <c r="IOU53" s="116"/>
      <c r="IOV53" s="116"/>
      <c r="IOW53" s="116"/>
      <c r="IOX53" s="116"/>
      <c r="IOY53" s="116"/>
      <c r="IOZ53" s="116"/>
      <c r="IPA53" s="116"/>
      <c r="IPB53" s="116"/>
      <c r="IPC53" s="116"/>
      <c r="IPD53" s="116"/>
      <c r="IPE53" s="116"/>
      <c r="IPF53" s="116"/>
      <c r="IPG53" s="116"/>
      <c r="IPH53" s="116"/>
      <c r="IPI53" s="116"/>
      <c r="IPJ53" s="116"/>
      <c r="IPK53" s="116"/>
      <c r="IPL53" s="116"/>
      <c r="IPM53" s="116"/>
      <c r="IPN53" s="116"/>
      <c r="IPO53" s="116"/>
      <c r="IPP53" s="116"/>
      <c r="IPQ53" s="116"/>
      <c r="IPR53" s="116"/>
      <c r="IPS53" s="116"/>
      <c r="IPT53" s="116"/>
      <c r="IPU53" s="116"/>
      <c r="IPV53" s="116"/>
      <c r="IPW53" s="116"/>
      <c r="IPX53" s="116"/>
      <c r="IPY53" s="116"/>
      <c r="IPZ53" s="116"/>
      <c r="IQA53" s="116"/>
      <c r="IQB53" s="116"/>
      <c r="IQC53" s="116"/>
      <c r="IQD53" s="116"/>
      <c r="IQE53" s="116"/>
      <c r="IQF53" s="116"/>
      <c r="IQG53" s="116"/>
      <c r="IQH53" s="116"/>
      <c r="IQI53" s="116"/>
      <c r="IQJ53" s="116"/>
      <c r="IQK53" s="116"/>
      <c r="IQL53" s="116"/>
      <c r="IQM53" s="116"/>
      <c r="IQN53" s="116"/>
      <c r="IQO53" s="116"/>
      <c r="IQP53" s="116"/>
      <c r="IQQ53" s="116"/>
      <c r="IQR53" s="116"/>
      <c r="IQS53" s="116"/>
      <c r="IQT53" s="116"/>
      <c r="IQU53" s="116"/>
      <c r="IQV53" s="116"/>
      <c r="IQW53" s="116"/>
      <c r="IQX53" s="116"/>
      <c r="IQY53" s="116"/>
      <c r="IQZ53" s="116"/>
      <c r="IRA53" s="116"/>
      <c r="IRB53" s="116"/>
      <c r="IRC53" s="116"/>
      <c r="IRD53" s="116"/>
      <c r="IRE53" s="116"/>
      <c r="IRF53" s="116"/>
      <c r="IRG53" s="116"/>
      <c r="IRH53" s="116"/>
      <c r="IRI53" s="116"/>
      <c r="IRJ53" s="116"/>
      <c r="IRK53" s="116"/>
      <c r="IRL53" s="116"/>
      <c r="IRM53" s="116"/>
      <c r="IRN53" s="116"/>
      <c r="IRO53" s="116"/>
      <c r="IRP53" s="116"/>
      <c r="IRQ53" s="116"/>
      <c r="IRR53" s="116"/>
      <c r="IRS53" s="116"/>
      <c r="IRT53" s="116"/>
      <c r="IRU53" s="116"/>
      <c r="IRV53" s="116"/>
      <c r="IRW53" s="116"/>
      <c r="IRX53" s="116"/>
      <c r="IRY53" s="116"/>
      <c r="IRZ53" s="116"/>
      <c r="ISA53" s="116"/>
      <c r="ISB53" s="116"/>
      <c r="ISC53" s="116"/>
      <c r="ISD53" s="116"/>
      <c r="ISE53" s="116"/>
      <c r="ISF53" s="116"/>
      <c r="ISG53" s="116"/>
      <c r="ISH53" s="116"/>
      <c r="ISI53" s="116"/>
      <c r="ISJ53" s="116"/>
      <c r="ISK53" s="116"/>
      <c r="ISL53" s="116"/>
      <c r="ISM53" s="116"/>
      <c r="ISN53" s="116"/>
      <c r="ISO53" s="116"/>
      <c r="ISP53" s="116"/>
      <c r="ISQ53" s="116"/>
      <c r="ISR53" s="116"/>
      <c r="ISS53" s="116"/>
      <c r="IST53" s="116"/>
      <c r="ISU53" s="116"/>
      <c r="ISV53" s="116"/>
      <c r="ISW53" s="116"/>
      <c r="ISX53" s="116"/>
      <c r="ISY53" s="116"/>
      <c r="ISZ53" s="116"/>
      <c r="ITA53" s="116"/>
      <c r="ITB53" s="116"/>
      <c r="ITC53" s="116"/>
      <c r="ITD53" s="116"/>
      <c r="ITE53" s="116"/>
      <c r="ITF53" s="116"/>
      <c r="ITG53" s="116"/>
      <c r="ITH53" s="116"/>
      <c r="ITI53" s="116"/>
      <c r="ITJ53" s="116"/>
      <c r="ITK53" s="116"/>
      <c r="ITL53" s="116"/>
      <c r="ITM53" s="116"/>
      <c r="ITN53" s="116"/>
      <c r="ITO53" s="116"/>
      <c r="ITP53" s="116"/>
      <c r="ITQ53" s="116"/>
      <c r="ITR53" s="116"/>
      <c r="ITS53" s="116"/>
      <c r="ITT53" s="116"/>
      <c r="ITU53" s="116"/>
      <c r="ITV53" s="116"/>
      <c r="ITW53" s="116"/>
      <c r="ITX53" s="116"/>
      <c r="ITY53" s="116"/>
      <c r="ITZ53" s="116"/>
      <c r="IUA53" s="116"/>
      <c r="IUB53" s="116"/>
      <c r="IUC53" s="116"/>
      <c r="IUD53" s="116"/>
      <c r="IUE53" s="116"/>
      <c r="IUF53" s="116"/>
      <c r="IUG53" s="116"/>
      <c r="IUH53" s="116"/>
      <c r="IUI53" s="116"/>
      <c r="IUJ53" s="116"/>
      <c r="IUK53" s="116"/>
      <c r="IUL53" s="116"/>
      <c r="IUM53" s="116"/>
      <c r="IUN53" s="116"/>
      <c r="IUO53" s="116"/>
      <c r="IUP53" s="116"/>
      <c r="IUQ53" s="116"/>
      <c r="IUR53" s="116"/>
      <c r="IUS53" s="116"/>
      <c r="IUT53" s="116"/>
      <c r="IUU53" s="116"/>
      <c r="IUV53" s="116"/>
      <c r="IUW53" s="116"/>
      <c r="IUX53" s="116"/>
      <c r="IUY53" s="116"/>
      <c r="IUZ53" s="116"/>
      <c r="IVA53" s="116"/>
      <c r="IVB53" s="116"/>
      <c r="IVC53" s="116"/>
      <c r="IVD53" s="116"/>
      <c r="IVE53" s="116"/>
      <c r="IVF53" s="116"/>
      <c r="IVG53" s="116"/>
      <c r="IVH53" s="116"/>
      <c r="IVI53" s="116"/>
      <c r="IVJ53" s="116"/>
      <c r="IVK53" s="116"/>
      <c r="IVL53" s="116"/>
      <c r="IVM53" s="116"/>
      <c r="IVN53" s="116"/>
      <c r="IVO53" s="116"/>
      <c r="IVP53" s="116"/>
      <c r="IVQ53" s="116"/>
      <c r="IVR53" s="116"/>
      <c r="IVS53" s="116"/>
      <c r="IVT53" s="116"/>
      <c r="IVU53" s="116"/>
      <c r="IVV53" s="116"/>
      <c r="IVW53" s="116"/>
      <c r="IVX53" s="116"/>
      <c r="IVY53" s="116"/>
      <c r="IVZ53" s="116"/>
      <c r="IWA53" s="116"/>
      <c r="IWB53" s="116"/>
      <c r="IWC53" s="116"/>
      <c r="IWD53" s="116"/>
      <c r="IWE53" s="116"/>
      <c r="IWF53" s="116"/>
      <c r="IWG53" s="116"/>
      <c r="IWH53" s="116"/>
      <c r="IWI53" s="116"/>
      <c r="IWJ53" s="116"/>
      <c r="IWK53" s="116"/>
      <c r="IWL53" s="116"/>
      <c r="IWM53" s="116"/>
      <c r="IWN53" s="116"/>
      <c r="IWO53" s="116"/>
      <c r="IWP53" s="116"/>
      <c r="IWQ53" s="116"/>
      <c r="IWR53" s="116"/>
      <c r="IWS53" s="116"/>
      <c r="IWT53" s="116"/>
      <c r="IWU53" s="116"/>
      <c r="IWV53" s="116"/>
      <c r="IWW53" s="116"/>
      <c r="IWX53" s="116"/>
      <c r="IWY53" s="116"/>
      <c r="IWZ53" s="116"/>
      <c r="IXA53" s="116"/>
      <c r="IXB53" s="116"/>
      <c r="IXC53" s="116"/>
      <c r="IXD53" s="116"/>
      <c r="IXE53" s="116"/>
      <c r="IXF53" s="116"/>
      <c r="IXG53" s="116"/>
      <c r="IXH53" s="116"/>
      <c r="IXI53" s="116"/>
      <c r="IXJ53" s="116"/>
      <c r="IXK53" s="116"/>
      <c r="IXL53" s="116"/>
      <c r="IXM53" s="116"/>
      <c r="IXN53" s="116"/>
      <c r="IXO53" s="116"/>
      <c r="IXP53" s="116"/>
      <c r="IXQ53" s="116"/>
      <c r="IXR53" s="116"/>
      <c r="IXS53" s="116"/>
      <c r="IXT53" s="116"/>
      <c r="IXU53" s="116"/>
      <c r="IXV53" s="116"/>
      <c r="IXW53" s="116"/>
      <c r="IXX53" s="116"/>
      <c r="IXY53" s="116"/>
      <c r="IXZ53" s="116"/>
      <c r="IYA53" s="116"/>
      <c r="IYB53" s="116"/>
      <c r="IYC53" s="116"/>
      <c r="IYD53" s="116"/>
      <c r="IYE53" s="116"/>
      <c r="IYF53" s="116"/>
      <c r="IYG53" s="116"/>
      <c r="IYH53" s="116"/>
      <c r="IYI53" s="116"/>
      <c r="IYJ53" s="116"/>
      <c r="IYK53" s="116"/>
      <c r="IYL53" s="116"/>
      <c r="IYM53" s="116"/>
      <c r="IYN53" s="116"/>
      <c r="IYO53" s="116"/>
      <c r="IYP53" s="116"/>
      <c r="IYQ53" s="116"/>
      <c r="IYR53" s="116"/>
      <c r="IYS53" s="116"/>
      <c r="IYT53" s="116"/>
      <c r="IYU53" s="116"/>
      <c r="IYV53" s="116"/>
      <c r="IYW53" s="116"/>
      <c r="IYX53" s="116"/>
      <c r="IYY53" s="116"/>
      <c r="IYZ53" s="116"/>
      <c r="IZA53" s="116"/>
      <c r="IZB53" s="116"/>
      <c r="IZC53" s="116"/>
      <c r="IZD53" s="116"/>
      <c r="IZE53" s="116"/>
      <c r="IZF53" s="116"/>
      <c r="IZG53" s="116"/>
      <c r="IZH53" s="116"/>
      <c r="IZI53" s="116"/>
      <c r="IZJ53" s="116"/>
      <c r="IZK53" s="116"/>
      <c r="IZL53" s="116"/>
      <c r="IZM53" s="116"/>
      <c r="IZN53" s="116"/>
      <c r="IZO53" s="116"/>
      <c r="IZP53" s="116"/>
      <c r="IZQ53" s="116"/>
      <c r="IZR53" s="116"/>
      <c r="IZS53" s="116"/>
      <c r="IZT53" s="116"/>
      <c r="IZU53" s="116"/>
      <c r="IZV53" s="116"/>
      <c r="IZW53" s="116"/>
      <c r="IZX53" s="116"/>
      <c r="IZY53" s="116"/>
      <c r="IZZ53" s="116"/>
      <c r="JAA53" s="116"/>
      <c r="JAB53" s="116"/>
      <c r="JAC53" s="116"/>
      <c r="JAD53" s="116"/>
      <c r="JAE53" s="116"/>
      <c r="JAF53" s="116"/>
      <c r="JAG53" s="116"/>
      <c r="JAH53" s="116"/>
      <c r="JAI53" s="116"/>
      <c r="JAJ53" s="116"/>
      <c r="JAK53" s="116"/>
      <c r="JAL53" s="116"/>
      <c r="JAM53" s="116"/>
      <c r="JAN53" s="116"/>
      <c r="JAO53" s="116"/>
      <c r="JAP53" s="116"/>
      <c r="JAQ53" s="116"/>
      <c r="JAR53" s="116"/>
      <c r="JAS53" s="116"/>
      <c r="JAT53" s="116"/>
      <c r="JAU53" s="116"/>
      <c r="JAV53" s="116"/>
      <c r="JAW53" s="116"/>
      <c r="JAX53" s="116"/>
      <c r="JAY53" s="116"/>
      <c r="JAZ53" s="116"/>
      <c r="JBA53" s="116"/>
      <c r="JBB53" s="116"/>
      <c r="JBC53" s="116"/>
      <c r="JBD53" s="116"/>
      <c r="JBE53" s="116"/>
      <c r="JBF53" s="116"/>
      <c r="JBG53" s="116"/>
      <c r="JBH53" s="116"/>
      <c r="JBI53" s="116"/>
      <c r="JBJ53" s="116"/>
      <c r="JBK53" s="116"/>
      <c r="JBL53" s="116"/>
      <c r="JBM53" s="116"/>
      <c r="JBN53" s="116"/>
      <c r="JBO53" s="116"/>
      <c r="JBP53" s="116"/>
      <c r="JBQ53" s="116"/>
      <c r="JBR53" s="116"/>
      <c r="JBS53" s="116"/>
      <c r="JBT53" s="116"/>
      <c r="JBU53" s="116"/>
      <c r="JBV53" s="116"/>
      <c r="JBW53" s="116"/>
      <c r="JBX53" s="116"/>
      <c r="JBY53" s="116"/>
      <c r="JBZ53" s="116"/>
      <c r="JCA53" s="116"/>
      <c r="JCB53" s="116"/>
      <c r="JCC53" s="116"/>
      <c r="JCD53" s="116"/>
      <c r="JCE53" s="116"/>
      <c r="JCF53" s="116"/>
      <c r="JCG53" s="116"/>
      <c r="JCH53" s="116"/>
      <c r="JCI53" s="116"/>
      <c r="JCJ53" s="116"/>
      <c r="JCK53" s="116"/>
      <c r="JCL53" s="116"/>
      <c r="JCM53" s="116"/>
      <c r="JCN53" s="116"/>
      <c r="JCO53" s="116"/>
      <c r="JCP53" s="116"/>
      <c r="JCQ53" s="116"/>
      <c r="JCR53" s="116"/>
      <c r="JCS53" s="116"/>
      <c r="JCT53" s="116"/>
      <c r="JCU53" s="116"/>
      <c r="JCV53" s="116"/>
      <c r="JCW53" s="116"/>
      <c r="JCX53" s="116"/>
      <c r="JCY53" s="116"/>
      <c r="JCZ53" s="116"/>
      <c r="JDA53" s="116"/>
      <c r="JDB53" s="116"/>
      <c r="JDC53" s="116"/>
      <c r="JDD53" s="116"/>
      <c r="JDE53" s="116"/>
      <c r="JDF53" s="116"/>
      <c r="JDG53" s="116"/>
      <c r="JDH53" s="116"/>
      <c r="JDI53" s="116"/>
      <c r="JDJ53" s="116"/>
      <c r="JDK53" s="116"/>
      <c r="JDL53" s="116"/>
      <c r="JDM53" s="116"/>
      <c r="JDN53" s="116"/>
      <c r="JDO53" s="116"/>
      <c r="JDP53" s="116"/>
      <c r="JDQ53" s="116"/>
      <c r="JDR53" s="116"/>
      <c r="JDS53" s="116"/>
      <c r="JDT53" s="116"/>
      <c r="JDU53" s="116"/>
      <c r="JDV53" s="116"/>
      <c r="JDW53" s="116"/>
      <c r="JDX53" s="116"/>
      <c r="JDY53" s="116"/>
      <c r="JDZ53" s="116"/>
      <c r="JEA53" s="116"/>
      <c r="JEB53" s="116"/>
      <c r="JEC53" s="116"/>
      <c r="JED53" s="116"/>
      <c r="JEE53" s="116"/>
      <c r="JEF53" s="116"/>
      <c r="JEG53" s="116"/>
      <c r="JEH53" s="116"/>
      <c r="JEI53" s="116"/>
      <c r="JEJ53" s="116"/>
      <c r="JEK53" s="116"/>
      <c r="JEL53" s="116"/>
      <c r="JEM53" s="116"/>
      <c r="JEN53" s="116"/>
      <c r="JEO53" s="116"/>
      <c r="JEP53" s="116"/>
      <c r="JEQ53" s="116"/>
      <c r="JER53" s="116"/>
      <c r="JES53" s="116"/>
      <c r="JET53" s="116"/>
      <c r="JEU53" s="116"/>
      <c r="JEV53" s="116"/>
      <c r="JEW53" s="116"/>
      <c r="JEX53" s="116"/>
      <c r="JEY53" s="116"/>
      <c r="JEZ53" s="116"/>
      <c r="JFA53" s="116"/>
      <c r="JFB53" s="116"/>
      <c r="JFC53" s="116"/>
      <c r="JFD53" s="116"/>
      <c r="JFE53" s="116"/>
      <c r="JFF53" s="116"/>
      <c r="JFG53" s="116"/>
      <c r="JFH53" s="116"/>
      <c r="JFI53" s="116"/>
      <c r="JFJ53" s="116"/>
      <c r="JFK53" s="116"/>
      <c r="JFL53" s="116"/>
      <c r="JFM53" s="116"/>
      <c r="JFN53" s="116"/>
      <c r="JFO53" s="116"/>
      <c r="JFP53" s="116"/>
      <c r="JFQ53" s="116"/>
      <c r="JFR53" s="116"/>
      <c r="JFS53" s="116"/>
      <c r="JFT53" s="116"/>
      <c r="JFU53" s="116"/>
      <c r="JFV53" s="116"/>
      <c r="JFW53" s="116"/>
      <c r="JFX53" s="116"/>
      <c r="JFY53" s="116"/>
      <c r="JFZ53" s="116"/>
      <c r="JGA53" s="116"/>
      <c r="JGB53" s="116"/>
      <c r="JGC53" s="116"/>
      <c r="JGD53" s="116"/>
      <c r="JGE53" s="116"/>
      <c r="JGF53" s="116"/>
      <c r="JGG53" s="116"/>
      <c r="JGH53" s="116"/>
      <c r="JGI53" s="116"/>
      <c r="JGJ53" s="116"/>
      <c r="JGK53" s="116"/>
      <c r="JGL53" s="116"/>
      <c r="JGM53" s="116"/>
      <c r="JGN53" s="116"/>
      <c r="JGO53" s="116"/>
      <c r="JGP53" s="116"/>
      <c r="JGQ53" s="116"/>
      <c r="JGR53" s="116"/>
      <c r="JGS53" s="116"/>
      <c r="JGT53" s="116"/>
      <c r="JGU53" s="116"/>
      <c r="JGV53" s="116"/>
      <c r="JGW53" s="116"/>
      <c r="JGX53" s="116"/>
      <c r="JGY53" s="116"/>
      <c r="JGZ53" s="116"/>
      <c r="JHA53" s="116"/>
      <c r="JHB53" s="116"/>
      <c r="JHC53" s="116"/>
      <c r="JHD53" s="116"/>
      <c r="JHE53" s="116"/>
      <c r="JHF53" s="116"/>
      <c r="JHG53" s="116"/>
      <c r="JHH53" s="116"/>
      <c r="JHI53" s="116"/>
      <c r="JHJ53" s="116"/>
      <c r="JHK53" s="116"/>
      <c r="JHL53" s="116"/>
      <c r="JHM53" s="116"/>
      <c r="JHN53" s="116"/>
      <c r="JHO53" s="116"/>
      <c r="JHP53" s="116"/>
      <c r="JHQ53" s="116"/>
      <c r="JHR53" s="116"/>
      <c r="JHS53" s="116"/>
      <c r="JHT53" s="116"/>
      <c r="JHU53" s="116"/>
      <c r="JHV53" s="116"/>
      <c r="JHW53" s="116"/>
      <c r="JHX53" s="116"/>
      <c r="JHY53" s="116"/>
      <c r="JHZ53" s="116"/>
      <c r="JIA53" s="116"/>
      <c r="JIB53" s="116"/>
      <c r="JIC53" s="116"/>
      <c r="JID53" s="116"/>
      <c r="JIE53" s="116"/>
      <c r="JIF53" s="116"/>
      <c r="JIG53" s="116"/>
      <c r="JIH53" s="116"/>
      <c r="JII53" s="116"/>
      <c r="JIJ53" s="116"/>
      <c r="JIK53" s="116"/>
      <c r="JIL53" s="116"/>
      <c r="JIM53" s="116"/>
      <c r="JIN53" s="116"/>
      <c r="JIO53" s="116"/>
      <c r="JIP53" s="116"/>
      <c r="JIQ53" s="116"/>
      <c r="JIR53" s="116"/>
      <c r="JIS53" s="116"/>
      <c r="JIT53" s="116"/>
      <c r="JIU53" s="116"/>
      <c r="JIV53" s="116"/>
      <c r="JIW53" s="116"/>
      <c r="JIX53" s="116"/>
      <c r="JIY53" s="116"/>
      <c r="JIZ53" s="116"/>
      <c r="JJA53" s="116"/>
      <c r="JJB53" s="116"/>
      <c r="JJC53" s="116"/>
      <c r="JJD53" s="116"/>
      <c r="JJE53" s="116"/>
      <c r="JJF53" s="116"/>
      <c r="JJG53" s="116"/>
      <c r="JJH53" s="116"/>
      <c r="JJI53" s="116"/>
      <c r="JJJ53" s="116"/>
      <c r="JJK53" s="116"/>
      <c r="JJL53" s="116"/>
      <c r="JJM53" s="116"/>
      <c r="JJN53" s="116"/>
      <c r="JJO53" s="116"/>
      <c r="JJP53" s="116"/>
      <c r="JJQ53" s="116"/>
      <c r="JJR53" s="116"/>
      <c r="JJS53" s="116"/>
      <c r="JJT53" s="116"/>
      <c r="JJU53" s="116"/>
      <c r="JJV53" s="116"/>
      <c r="JJW53" s="116"/>
      <c r="JJX53" s="116"/>
      <c r="JJY53" s="116"/>
      <c r="JJZ53" s="116"/>
      <c r="JKA53" s="116"/>
      <c r="JKB53" s="116"/>
      <c r="JKC53" s="116"/>
      <c r="JKD53" s="116"/>
      <c r="JKE53" s="116"/>
      <c r="JKF53" s="116"/>
      <c r="JKG53" s="116"/>
      <c r="JKH53" s="116"/>
      <c r="JKI53" s="116"/>
      <c r="JKJ53" s="116"/>
      <c r="JKK53" s="116"/>
      <c r="JKL53" s="116"/>
      <c r="JKM53" s="116"/>
      <c r="JKN53" s="116"/>
      <c r="JKO53" s="116"/>
      <c r="JKP53" s="116"/>
      <c r="JKQ53" s="116"/>
      <c r="JKR53" s="116"/>
      <c r="JKS53" s="116"/>
      <c r="JKT53" s="116"/>
      <c r="JKU53" s="116"/>
      <c r="JKV53" s="116"/>
      <c r="JKW53" s="116"/>
      <c r="JKX53" s="116"/>
      <c r="JKY53" s="116"/>
      <c r="JKZ53" s="116"/>
      <c r="JLA53" s="116"/>
      <c r="JLB53" s="116"/>
      <c r="JLC53" s="116"/>
      <c r="JLD53" s="116"/>
      <c r="JLE53" s="116"/>
      <c r="JLF53" s="116"/>
      <c r="JLG53" s="116"/>
      <c r="JLH53" s="116"/>
      <c r="JLI53" s="116"/>
      <c r="JLJ53" s="116"/>
      <c r="JLK53" s="116"/>
      <c r="JLL53" s="116"/>
      <c r="JLM53" s="116"/>
      <c r="JLN53" s="116"/>
      <c r="JLO53" s="116"/>
      <c r="JLP53" s="116"/>
      <c r="JLQ53" s="116"/>
      <c r="JLR53" s="116"/>
      <c r="JLS53" s="116"/>
      <c r="JLT53" s="116"/>
      <c r="JLU53" s="116"/>
      <c r="JLV53" s="116"/>
      <c r="JLW53" s="116"/>
      <c r="JLX53" s="116"/>
      <c r="JLY53" s="116"/>
      <c r="JLZ53" s="116"/>
      <c r="JMA53" s="116"/>
      <c r="JMB53" s="116"/>
      <c r="JMC53" s="116"/>
      <c r="JMD53" s="116"/>
      <c r="JME53" s="116"/>
      <c r="JMF53" s="116"/>
      <c r="JMG53" s="116"/>
      <c r="JMH53" s="116"/>
      <c r="JMI53" s="116"/>
      <c r="JMJ53" s="116"/>
      <c r="JMK53" s="116"/>
      <c r="JML53" s="116"/>
      <c r="JMM53" s="116"/>
      <c r="JMN53" s="116"/>
      <c r="JMO53" s="116"/>
      <c r="JMP53" s="116"/>
      <c r="JMQ53" s="116"/>
      <c r="JMR53" s="116"/>
      <c r="JMS53" s="116"/>
      <c r="JMT53" s="116"/>
      <c r="JMU53" s="116"/>
      <c r="JMV53" s="116"/>
      <c r="JMW53" s="116"/>
      <c r="JMX53" s="116"/>
      <c r="JMY53" s="116"/>
      <c r="JMZ53" s="116"/>
      <c r="JNA53" s="116"/>
      <c r="JNB53" s="116"/>
      <c r="JNC53" s="116"/>
      <c r="JND53" s="116"/>
      <c r="JNE53" s="116"/>
      <c r="JNF53" s="116"/>
      <c r="JNG53" s="116"/>
      <c r="JNH53" s="116"/>
      <c r="JNI53" s="116"/>
      <c r="JNJ53" s="116"/>
      <c r="JNK53" s="116"/>
      <c r="JNL53" s="116"/>
      <c r="JNM53" s="116"/>
      <c r="JNN53" s="116"/>
      <c r="JNO53" s="116"/>
      <c r="JNP53" s="116"/>
      <c r="JNQ53" s="116"/>
      <c r="JNR53" s="116"/>
      <c r="JNS53" s="116"/>
      <c r="JNT53" s="116"/>
      <c r="JNU53" s="116"/>
      <c r="JNV53" s="116"/>
      <c r="JNW53" s="116"/>
      <c r="JNX53" s="116"/>
      <c r="JNY53" s="116"/>
      <c r="JNZ53" s="116"/>
      <c r="JOA53" s="116"/>
      <c r="JOB53" s="116"/>
      <c r="JOC53" s="116"/>
      <c r="JOD53" s="116"/>
      <c r="JOE53" s="116"/>
      <c r="JOF53" s="116"/>
      <c r="JOG53" s="116"/>
      <c r="JOH53" s="116"/>
      <c r="JOI53" s="116"/>
      <c r="JOJ53" s="116"/>
      <c r="JOK53" s="116"/>
      <c r="JOL53" s="116"/>
      <c r="JOM53" s="116"/>
      <c r="JON53" s="116"/>
      <c r="JOO53" s="116"/>
      <c r="JOP53" s="116"/>
      <c r="JOQ53" s="116"/>
      <c r="JOR53" s="116"/>
      <c r="JOS53" s="116"/>
      <c r="JOT53" s="116"/>
      <c r="JOU53" s="116"/>
      <c r="JOV53" s="116"/>
      <c r="JOW53" s="116"/>
      <c r="JOX53" s="116"/>
      <c r="JOY53" s="116"/>
      <c r="JOZ53" s="116"/>
      <c r="JPA53" s="116"/>
      <c r="JPB53" s="116"/>
      <c r="JPC53" s="116"/>
      <c r="JPD53" s="116"/>
      <c r="JPE53" s="116"/>
      <c r="JPF53" s="116"/>
      <c r="JPG53" s="116"/>
      <c r="JPH53" s="116"/>
      <c r="JPI53" s="116"/>
      <c r="JPJ53" s="116"/>
      <c r="JPK53" s="116"/>
      <c r="JPL53" s="116"/>
      <c r="JPM53" s="116"/>
      <c r="JPN53" s="116"/>
      <c r="JPO53" s="116"/>
      <c r="JPP53" s="116"/>
      <c r="JPQ53" s="116"/>
      <c r="JPR53" s="116"/>
      <c r="JPS53" s="116"/>
      <c r="JPT53" s="116"/>
      <c r="JPU53" s="116"/>
      <c r="JPV53" s="116"/>
      <c r="JPW53" s="116"/>
      <c r="JPX53" s="116"/>
      <c r="JPY53" s="116"/>
      <c r="JPZ53" s="116"/>
      <c r="JQA53" s="116"/>
      <c r="JQB53" s="116"/>
      <c r="JQC53" s="116"/>
      <c r="JQD53" s="116"/>
      <c r="JQE53" s="116"/>
      <c r="JQF53" s="116"/>
      <c r="JQG53" s="116"/>
      <c r="JQH53" s="116"/>
      <c r="JQI53" s="116"/>
      <c r="JQJ53" s="116"/>
      <c r="JQK53" s="116"/>
      <c r="JQL53" s="116"/>
      <c r="JQM53" s="116"/>
      <c r="JQN53" s="116"/>
      <c r="JQO53" s="116"/>
      <c r="JQP53" s="116"/>
      <c r="JQQ53" s="116"/>
      <c r="JQR53" s="116"/>
      <c r="JQS53" s="116"/>
      <c r="JQT53" s="116"/>
      <c r="JQU53" s="116"/>
      <c r="JQV53" s="116"/>
      <c r="JQW53" s="116"/>
      <c r="JQX53" s="116"/>
      <c r="JQY53" s="116"/>
      <c r="JQZ53" s="116"/>
      <c r="JRA53" s="116"/>
      <c r="JRB53" s="116"/>
      <c r="JRC53" s="116"/>
      <c r="JRD53" s="116"/>
      <c r="JRE53" s="116"/>
      <c r="JRF53" s="116"/>
      <c r="JRG53" s="116"/>
      <c r="JRH53" s="116"/>
      <c r="JRI53" s="116"/>
      <c r="JRJ53" s="116"/>
      <c r="JRK53" s="116"/>
      <c r="JRL53" s="116"/>
      <c r="JRM53" s="116"/>
      <c r="JRN53" s="116"/>
      <c r="JRO53" s="116"/>
      <c r="JRP53" s="116"/>
      <c r="JRQ53" s="116"/>
      <c r="JRR53" s="116"/>
      <c r="JRS53" s="116"/>
      <c r="JRT53" s="116"/>
      <c r="JRU53" s="116"/>
      <c r="JRV53" s="116"/>
      <c r="JRW53" s="116"/>
      <c r="JRX53" s="116"/>
      <c r="JRY53" s="116"/>
      <c r="JRZ53" s="116"/>
      <c r="JSA53" s="116"/>
      <c r="JSB53" s="116"/>
      <c r="JSC53" s="116"/>
      <c r="JSD53" s="116"/>
      <c r="JSE53" s="116"/>
      <c r="JSF53" s="116"/>
      <c r="JSG53" s="116"/>
      <c r="JSH53" s="116"/>
      <c r="JSI53" s="116"/>
      <c r="JSJ53" s="116"/>
      <c r="JSK53" s="116"/>
      <c r="JSL53" s="116"/>
      <c r="JSM53" s="116"/>
      <c r="JSN53" s="116"/>
      <c r="JSO53" s="116"/>
      <c r="JSP53" s="116"/>
      <c r="JSQ53" s="116"/>
      <c r="JSR53" s="116"/>
      <c r="JSS53" s="116"/>
      <c r="JST53" s="116"/>
      <c r="JSU53" s="116"/>
      <c r="JSV53" s="116"/>
      <c r="JSW53" s="116"/>
      <c r="JSX53" s="116"/>
      <c r="JSY53" s="116"/>
      <c r="JSZ53" s="116"/>
      <c r="JTA53" s="116"/>
      <c r="JTB53" s="116"/>
      <c r="JTC53" s="116"/>
      <c r="JTD53" s="116"/>
      <c r="JTE53" s="116"/>
      <c r="JTF53" s="116"/>
      <c r="JTG53" s="116"/>
      <c r="JTH53" s="116"/>
      <c r="JTI53" s="116"/>
      <c r="JTJ53" s="116"/>
      <c r="JTK53" s="116"/>
      <c r="JTL53" s="116"/>
      <c r="JTM53" s="116"/>
      <c r="JTN53" s="116"/>
      <c r="JTO53" s="116"/>
      <c r="JTP53" s="116"/>
      <c r="JTQ53" s="116"/>
      <c r="JTR53" s="116"/>
      <c r="JTS53" s="116"/>
      <c r="JTT53" s="116"/>
      <c r="JTU53" s="116"/>
      <c r="JTV53" s="116"/>
      <c r="JTW53" s="116"/>
      <c r="JTX53" s="116"/>
      <c r="JTY53" s="116"/>
      <c r="JTZ53" s="116"/>
      <c r="JUA53" s="116"/>
      <c r="JUB53" s="116"/>
      <c r="JUC53" s="116"/>
      <c r="JUD53" s="116"/>
      <c r="JUE53" s="116"/>
      <c r="JUF53" s="116"/>
      <c r="JUG53" s="116"/>
      <c r="JUH53" s="116"/>
      <c r="JUI53" s="116"/>
      <c r="JUJ53" s="116"/>
      <c r="JUK53" s="116"/>
      <c r="JUL53" s="116"/>
      <c r="JUM53" s="116"/>
      <c r="JUN53" s="116"/>
      <c r="JUO53" s="116"/>
      <c r="JUP53" s="116"/>
      <c r="JUQ53" s="116"/>
      <c r="JUR53" s="116"/>
      <c r="JUS53" s="116"/>
      <c r="JUT53" s="116"/>
      <c r="JUU53" s="116"/>
      <c r="JUV53" s="116"/>
      <c r="JUW53" s="116"/>
      <c r="JUX53" s="116"/>
      <c r="JUY53" s="116"/>
      <c r="JUZ53" s="116"/>
      <c r="JVA53" s="116"/>
      <c r="JVB53" s="116"/>
      <c r="JVC53" s="116"/>
      <c r="JVD53" s="116"/>
      <c r="JVE53" s="116"/>
      <c r="JVF53" s="116"/>
      <c r="JVG53" s="116"/>
      <c r="JVH53" s="116"/>
      <c r="JVI53" s="116"/>
      <c r="JVJ53" s="116"/>
      <c r="JVK53" s="116"/>
      <c r="JVL53" s="116"/>
      <c r="JVM53" s="116"/>
      <c r="JVN53" s="116"/>
      <c r="JVO53" s="116"/>
      <c r="JVP53" s="116"/>
      <c r="JVQ53" s="116"/>
      <c r="JVR53" s="116"/>
      <c r="JVS53" s="116"/>
      <c r="JVT53" s="116"/>
      <c r="JVU53" s="116"/>
      <c r="JVV53" s="116"/>
      <c r="JVW53" s="116"/>
      <c r="JVX53" s="116"/>
      <c r="JVY53" s="116"/>
      <c r="JVZ53" s="116"/>
      <c r="JWA53" s="116"/>
      <c r="JWB53" s="116"/>
      <c r="JWC53" s="116"/>
      <c r="JWD53" s="116"/>
      <c r="JWE53" s="116"/>
      <c r="JWF53" s="116"/>
      <c r="JWG53" s="116"/>
      <c r="JWH53" s="116"/>
      <c r="JWI53" s="116"/>
      <c r="JWJ53" s="116"/>
      <c r="JWK53" s="116"/>
      <c r="JWL53" s="116"/>
      <c r="JWM53" s="116"/>
      <c r="JWN53" s="116"/>
      <c r="JWO53" s="116"/>
      <c r="JWP53" s="116"/>
      <c r="JWQ53" s="116"/>
      <c r="JWR53" s="116"/>
      <c r="JWS53" s="116"/>
      <c r="JWT53" s="116"/>
      <c r="JWU53" s="116"/>
      <c r="JWV53" s="116"/>
      <c r="JWW53" s="116"/>
      <c r="JWX53" s="116"/>
      <c r="JWY53" s="116"/>
      <c r="JWZ53" s="116"/>
      <c r="JXA53" s="116"/>
      <c r="JXB53" s="116"/>
      <c r="JXC53" s="116"/>
      <c r="JXD53" s="116"/>
      <c r="JXE53" s="116"/>
      <c r="JXF53" s="116"/>
      <c r="JXG53" s="116"/>
      <c r="JXH53" s="116"/>
      <c r="JXI53" s="116"/>
      <c r="JXJ53" s="116"/>
      <c r="JXK53" s="116"/>
      <c r="JXL53" s="116"/>
      <c r="JXM53" s="116"/>
      <c r="JXN53" s="116"/>
      <c r="JXO53" s="116"/>
      <c r="JXP53" s="116"/>
      <c r="JXQ53" s="116"/>
      <c r="JXR53" s="116"/>
      <c r="JXS53" s="116"/>
      <c r="JXT53" s="116"/>
      <c r="JXU53" s="116"/>
      <c r="JXV53" s="116"/>
      <c r="JXW53" s="116"/>
      <c r="JXX53" s="116"/>
      <c r="JXY53" s="116"/>
      <c r="JXZ53" s="116"/>
      <c r="JYA53" s="116"/>
      <c r="JYB53" s="116"/>
      <c r="JYC53" s="116"/>
      <c r="JYD53" s="116"/>
      <c r="JYE53" s="116"/>
      <c r="JYF53" s="116"/>
      <c r="JYG53" s="116"/>
      <c r="JYH53" s="116"/>
      <c r="JYI53" s="116"/>
      <c r="JYJ53" s="116"/>
      <c r="JYK53" s="116"/>
      <c r="JYL53" s="116"/>
      <c r="JYM53" s="116"/>
      <c r="JYN53" s="116"/>
      <c r="JYO53" s="116"/>
      <c r="JYP53" s="116"/>
      <c r="JYQ53" s="116"/>
      <c r="JYR53" s="116"/>
      <c r="JYS53" s="116"/>
      <c r="JYT53" s="116"/>
      <c r="JYU53" s="116"/>
      <c r="JYV53" s="116"/>
      <c r="JYW53" s="116"/>
      <c r="JYX53" s="116"/>
      <c r="JYY53" s="116"/>
      <c r="JYZ53" s="116"/>
      <c r="JZA53" s="116"/>
      <c r="JZB53" s="116"/>
      <c r="JZC53" s="116"/>
      <c r="JZD53" s="116"/>
      <c r="JZE53" s="116"/>
      <c r="JZF53" s="116"/>
      <c r="JZG53" s="116"/>
      <c r="JZH53" s="116"/>
      <c r="JZI53" s="116"/>
      <c r="JZJ53" s="116"/>
      <c r="JZK53" s="116"/>
      <c r="JZL53" s="116"/>
      <c r="JZM53" s="116"/>
      <c r="JZN53" s="116"/>
      <c r="JZO53" s="116"/>
      <c r="JZP53" s="116"/>
      <c r="JZQ53" s="116"/>
      <c r="JZR53" s="116"/>
      <c r="JZS53" s="116"/>
      <c r="JZT53" s="116"/>
      <c r="JZU53" s="116"/>
      <c r="JZV53" s="116"/>
      <c r="JZW53" s="116"/>
      <c r="JZX53" s="116"/>
      <c r="JZY53" s="116"/>
      <c r="JZZ53" s="116"/>
      <c r="KAA53" s="116"/>
      <c r="KAB53" s="116"/>
      <c r="KAC53" s="116"/>
      <c r="KAD53" s="116"/>
      <c r="KAE53" s="116"/>
      <c r="KAF53" s="116"/>
      <c r="KAG53" s="116"/>
      <c r="KAH53" s="116"/>
      <c r="KAI53" s="116"/>
      <c r="KAJ53" s="116"/>
      <c r="KAK53" s="116"/>
      <c r="KAL53" s="116"/>
      <c r="KAM53" s="116"/>
      <c r="KAN53" s="116"/>
      <c r="KAO53" s="116"/>
      <c r="KAP53" s="116"/>
      <c r="KAQ53" s="116"/>
      <c r="KAR53" s="116"/>
      <c r="KAS53" s="116"/>
      <c r="KAT53" s="116"/>
      <c r="KAU53" s="116"/>
      <c r="KAV53" s="116"/>
      <c r="KAW53" s="116"/>
      <c r="KAX53" s="116"/>
      <c r="KAY53" s="116"/>
      <c r="KAZ53" s="116"/>
      <c r="KBA53" s="116"/>
      <c r="KBB53" s="116"/>
      <c r="KBC53" s="116"/>
      <c r="KBD53" s="116"/>
      <c r="KBE53" s="116"/>
      <c r="KBF53" s="116"/>
      <c r="KBG53" s="116"/>
      <c r="KBH53" s="116"/>
      <c r="KBI53" s="116"/>
      <c r="KBJ53" s="116"/>
      <c r="KBK53" s="116"/>
      <c r="KBL53" s="116"/>
      <c r="KBM53" s="116"/>
      <c r="KBN53" s="116"/>
      <c r="KBO53" s="116"/>
      <c r="KBP53" s="116"/>
      <c r="KBQ53" s="116"/>
      <c r="KBR53" s="116"/>
      <c r="KBS53" s="116"/>
      <c r="KBT53" s="116"/>
      <c r="KBU53" s="116"/>
      <c r="KBV53" s="116"/>
      <c r="KBW53" s="116"/>
      <c r="KBX53" s="116"/>
      <c r="KBY53" s="116"/>
      <c r="KBZ53" s="116"/>
      <c r="KCA53" s="116"/>
      <c r="KCB53" s="116"/>
      <c r="KCC53" s="116"/>
      <c r="KCD53" s="116"/>
      <c r="KCE53" s="116"/>
      <c r="KCF53" s="116"/>
      <c r="KCG53" s="116"/>
      <c r="KCH53" s="116"/>
      <c r="KCI53" s="116"/>
      <c r="KCJ53" s="116"/>
      <c r="KCK53" s="116"/>
      <c r="KCL53" s="116"/>
      <c r="KCM53" s="116"/>
      <c r="KCN53" s="116"/>
      <c r="KCO53" s="116"/>
      <c r="KCP53" s="116"/>
      <c r="KCQ53" s="116"/>
      <c r="KCR53" s="116"/>
      <c r="KCS53" s="116"/>
      <c r="KCT53" s="116"/>
      <c r="KCU53" s="116"/>
      <c r="KCV53" s="116"/>
      <c r="KCW53" s="116"/>
      <c r="KCX53" s="116"/>
      <c r="KCY53" s="116"/>
      <c r="KCZ53" s="116"/>
      <c r="KDA53" s="116"/>
      <c r="KDB53" s="116"/>
      <c r="KDC53" s="116"/>
      <c r="KDD53" s="116"/>
      <c r="KDE53" s="116"/>
      <c r="KDF53" s="116"/>
      <c r="KDG53" s="116"/>
      <c r="KDH53" s="116"/>
      <c r="KDI53" s="116"/>
      <c r="KDJ53" s="116"/>
      <c r="KDK53" s="116"/>
      <c r="KDL53" s="116"/>
      <c r="KDM53" s="116"/>
      <c r="KDN53" s="116"/>
      <c r="KDO53" s="116"/>
      <c r="KDP53" s="116"/>
      <c r="KDQ53" s="116"/>
      <c r="KDR53" s="116"/>
      <c r="KDS53" s="116"/>
      <c r="KDT53" s="116"/>
      <c r="KDU53" s="116"/>
      <c r="KDV53" s="116"/>
      <c r="KDW53" s="116"/>
      <c r="KDX53" s="116"/>
      <c r="KDY53" s="116"/>
      <c r="KDZ53" s="116"/>
      <c r="KEA53" s="116"/>
      <c r="KEB53" s="116"/>
      <c r="KEC53" s="116"/>
      <c r="KED53" s="116"/>
      <c r="KEE53" s="116"/>
      <c r="KEF53" s="116"/>
      <c r="KEG53" s="116"/>
      <c r="KEH53" s="116"/>
      <c r="KEI53" s="116"/>
      <c r="KEJ53" s="116"/>
      <c r="KEK53" s="116"/>
      <c r="KEL53" s="116"/>
      <c r="KEM53" s="116"/>
      <c r="KEN53" s="116"/>
      <c r="KEO53" s="116"/>
      <c r="KEP53" s="116"/>
      <c r="KEQ53" s="116"/>
      <c r="KER53" s="116"/>
      <c r="KES53" s="116"/>
      <c r="KET53" s="116"/>
      <c r="KEU53" s="116"/>
      <c r="KEV53" s="116"/>
      <c r="KEW53" s="116"/>
      <c r="KEX53" s="116"/>
      <c r="KEY53" s="116"/>
      <c r="KEZ53" s="116"/>
      <c r="KFA53" s="116"/>
      <c r="KFB53" s="116"/>
      <c r="KFC53" s="116"/>
      <c r="KFD53" s="116"/>
      <c r="KFE53" s="116"/>
      <c r="KFF53" s="116"/>
      <c r="KFG53" s="116"/>
      <c r="KFH53" s="116"/>
      <c r="KFI53" s="116"/>
      <c r="KFJ53" s="116"/>
      <c r="KFK53" s="116"/>
      <c r="KFL53" s="116"/>
      <c r="KFM53" s="116"/>
      <c r="KFN53" s="116"/>
      <c r="KFO53" s="116"/>
      <c r="KFP53" s="116"/>
      <c r="KFQ53" s="116"/>
      <c r="KFR53" s="116"/>
      <c r="KFS53" s="116"/>
      <c r="KFT53" s="116"/>
      <c r="KFU53" s="116"/>
      <c r="KFV53" s="116"/>
      <c r="KFW53" s="116"/>
      <c r="KFX53" s="116"/>
      <c r="KFY53" s="116"/>
      <c r="KFZ53" s="116"/>
      <c r="KGA53" s="116"/>
      <c r="KGB53" s="116"/>
      <c r="KGC53" s="116"/>
      <c r="KGD53" s="116"/>
      <c r="KGE53" s="116"/>
      <c r="KGF53" s="116"/>
      <c r="KGG53" s="116"/>
      <c r="KGH53" s="116"/>
      <c r="KGI53" s="116"/>
      <c r="KGJ53" s="116"/>
      <c r="KGK53" s="116"/>
      <c r="KGL53" s="116"/>
      <c r="KGM53" s="116"/>
      <c r="KGN53" s="116"/>
      <c r="KGO53" s="116"/>
      <c r="KGP53" s="116"/>
      <c r="KGQ53" s="116"/>
      <c r="KGR53" s="116"/>
      <c r="KGS53" s="116"/>
      <c r="KGT53" s="116"/>
      <c r="KGU53" s="116"/>
      <c r="KGV53" s="116"/>
      <c r="KGW53" s="116"/>
      <c r="KGX53" s="116"/>
      <c r="KGY53" s="116"/>
      <c r="KGZ53" s="116"/>
      <c r="KHA53" s="116"/>
      <c r="KHB53" s="116"/>
      <c r="KHC53" s="116"/>
      <c r="KHD53" s="116"/>
      <c r="KHE53" s="116"/>
      <c r="KHF53" s="116"/>
      <c r="KHG53" s="116"/>
      <c r="KHH53" s="116"/>
      <c r="KHI53" s="116"/>
      <c r="KHJ53" s="116"/>
      <c r="KHK53" s="116"/>
      <c r="KHL53" s="116"/>
      <c r="KHM53" s="116"/>
      <c r="KHN53" s="116"/>
      <c r="KHO53" s="116"/>
      <c r="KHP53" s="116"/>
      <c r="KHQ53" s="116"/>
      <c r="KHR53" s="116"/>
      <c r="KHS53" s="116"/>
      <c r="KHT53" s="116"/>
      <c r="KHU53" s="116"/>
      <c r="KHV53" s="116"/>
      <c r="KHW53" s="116"/>
      <c r="KHX53" s="116"/>
      <c r="KHY53" s="116"/>
      <c r="KHZ53" s="116"/>
      <c r="KIA53" s="116"/>
      <c r="KIB53" s="116"/>
      <c r="KIC53" s="116"/>
      <c r="KID53" s="116"/>
      <c r="KIE53" s="116"/>
      <c r="KIF53" s="116"/>
      <c r="KIG53" s="116"/>
      <c r="KIH53" s="116"/>
      <c r="KII53" s="116"/>
      <c r="KIJ53" s="116"/>
      <c r="KIK53" s="116"/>
      <c r="KIL53" s="116"/>
      <c r="KIM53" s="116"/>
      <c r="KIN53" s="116"/>
      <c r="KIO53" s="116"/>
      <c r="KIP53" s="116"/>
      <c r="KIQ53" s="116"/>
      <c r="KIR53" s="116"/>
      <c r="KIS53" s="116"/>
      <c r="KIT53" s="116"/>
      <c r="KIU53" s="116"/>
      <c r="KIV53" s="116"/>
      <c r="KIW53" s="116"/>
      <c r="KIX53" s="116"/>
      <c r="KIY53" s="116"/>
      <c r="KIZ53" s="116"/>
      <c r="KJA53" s="116"/>
      <c r="KJB53" s="116"/>
      <c r="KJC53" s="116"/>
      <c r="KJD53" s="116"/>
      <c r="KJE53" s="116"/>
      <c r="KJF53" s="116"/>
      <c r="KJG53" s="116"/>
      <c r="KJH53" s="116"/>
      <c r="KJI53" s="116"/>
      <c r="KJJ53" s="116"/>
      <c r="KJK53" s="116"/>
      <c r="KJL53" s="116"/>
      <c r="KJM53" s="116"/>
      <c r="KJN53" s="116"/>
      <c r="KJO53" s="116"/>
      <c r="KJP53" s="116"/>
      <c r="KJQ53" s="116"/>
      <c r="KJR53" s="116"/>
      <c r="KJS53" s="116"/>
      <c r="KJT53" s="116"/>
      <c r="KJU53" s="116"/>
      <c r="KJV53" s="116"/>
      <c r="KJW53" s="116"/>
      <c r="KJX53" s="116"/>
      <c r="KJY53" s="116"/>
      <c r="KJZ53" s="116"/>
      <c r="KKA53" s="116"/>
      <c r="KKB53" s="116"/>
      <c r="KKC53" s="116"/>
      <c r="KKD53" s="116"/>
      <c r="KKE53" s="116"/>
      <c r="KKF53" s="116"/>
      <c r="KKG53" s="116"/>
      <c r="KKH53" s="116"/>
      <c r="KKI53" s="116"/>
      <c r="KKJ53" s="116"/>
      <c r="KKK53" s="116"/>
      <c r="KKL53" s="116"/>
      <c r="KKM53" s="116"/>
      <c r="KKN53" s="116"/>
      <c r="KKO53" s="116"/>
      <c r="KKP53" s="116"/>
      <c r="KKQ53" s="116"/>
      <c r="KKR53" s="116"/>
      <c r="KKS53" s="116"/>
      <c r="KKT53" s="116"/>
      <c r="KKU53" s="116"/>
      <c r="KKV53" s="116"/>
      <c r="KKW53" s="116"/>
      <c r="KKX53" s="116"/>
      <c r="KKY53" s="116"/>
      <c r="KKZ53" s="116"/>
      <c r="KLA53" s="116"/>
      <c r="KLB53" s="116"/>
      <c r="KLC53" s="116"/>
      <c r="KLD53" s="116"/>
      <c r="KLE53" s="116"/>
      <c r="KLF53" s="116"/>
      <c r="KLG53" s="116"/>
      <c r="KLH53" s="116"/>
      <c r="KLI53" s="116"/>
      <c r="KLJ53" s="116"/>
      <c r="KLK53" s="116"/>
      <c r="KLL53" s="116"/>
      <c r="KLM53" s="116"/>
      <c r="KLN53" s="116"/>
      <c r="KLO53" s="116"/>
      <c r="KLP53" s="116"/>
      <c r="KLQ53" s="116"/>
      <c r="KLR53" s="116"/>
      <c r="KLS53" s="116"/>
      <c r="KLT53" s="116"/>
      <c r="KLU53" s="116"/>
      <c r="KLV53" s="116"/>
      <c r="KLW53" s="116"/>
      <c r="KLX53" s="116"/>
      <c r="KLY53" s="116"/>
      <c r="KLZ53" s="116"/>
      <c r="KMA53" s="116"/>
      <c r="KMB53" s="116"/>
      <c r="KMC53" s="116"/>
      <c r="KMD53" s="116"/>
      <c r="KME53" s="116"/>
      <c r="KMF53" s="116"/>
      <c r="KMG53" s="116"/>
      <c r="KMH53" s="116"/>
      <c r="KMI53" s="116"/>
      <c r="KMJ53" s="116"/>
      <c r="KMK53" s="116"/>
      <c r="KML53" s="116"/>
      <c r="KMM53" s="116"/>
      <c r="KMN53" s="116"/>
      <c r="KMO53" s="116"/>
      <c r="KMP53" s="116"/>
      <c r="KMQ53" s="116"/>
      <c r="KMR53" s="116"/>
      <c r="KMS53" s="116"/>
      <c r="KMT53" s="116"/>
      <c r="KMU53" s="116"/>
      <c r="KMV53" s="116"/>
      <c r="KMW53" s="116"/>
      <c r="KMX53" s="116"/>
      <c r="KMY53" s="116"/>
      <c r="KMZ53" s="116"/>
      <c r="KNA53" s="116"/>
      <c r="KNB53" s="116"/>
      <c r="KNC53" s="116"/>
      <c r="KND53" s="116"/>
      <c r="KNE53" s="116"/>
      <c r="KNF53" s="116"/>
      <c r="KNG53" s="116"/>
      <c r="KNH53" s="116"/>
      <c r="KNI53" s="116"/>
      <c r="KNJ53" s="116"/>
      <c r="KNK53" s="116"/>
      <c r="KNL53" s="116"/>
      <c r="KNM53" s="116"/>
      <c r="KNN53" s="116"/>
      <c r="KNO53" s="116"/>
      <c r="KNP53" s="116"/>
      <c r="KNQ53" s="116"/>
      <c r="KNR53" s="116"/>
      <c r="KNS53" s="116"/>
      <c r="KNT53" s="116"/>
      <c r="KNU53" s="116"/>
      <c r="KNV53" s="116"/>
      <c r="KNW53" s="116"/>
      <c r="KNX53" s="116"/>
      <c r="KNY53" s="116"/>
      <c r="KNZ53" s="116"/>
      <c r="KOA53" s="116"/>
      <c r="KOB53" s="116"/>
      <c r="KOC53" s="116"/>
      <c r="KOD53" s="116"/>
      <c r="KOE53" s="116"/>
      <c r="KOF53" s="116"/>
      <c r="KOG53" s="116"/>
      <c r="KOH53" s="116"/>
      <c r="KOI53" s="116"/>
      <c r="KOJ53" s="116"/>
      <c r="KOK53" s="116"/>
      <c r="KOL53" s="116"/>
      <c r="KOM53" s="116"/>
      <c r="KON53" s="116"/>
      <c r="KOO53" s="116"/>
      <c r="KOP53" s="116"/>
      <c r="KOQ53" s="116"/>
      <c r="KOR53" s="116"/>
      <c r="KOS53" s="116"/>
      <c r="KOT53" s="116"/>
      <c r="KOU53" s="116"/>
      <c r="KOV53" s="116"/>
      <c r="KOW53" s="116"/>
      <c r="KOX53" s="116"/>
      <c r="KOY53" s="116"/>
      <c r="KOZ53" s="116"/>
      <c r="KPA53" s="116"/>
      <c r="KPB53" s="116"/>
      <c r="KPC53" s="116"/>
      <c r="KPD53" s="116"/>
      <c r="KPE53" s="116"/>
      <c r="KPF53" s="116"/>
      <c r="KPG53" s="116"/>
      <c r="KPH53" s="116"/>
      <c r="KPI53" s="116"/>
      <c r="KPJ53" s="116"/>
      <c r="KPK53" s="116"/>
      <c r="KPL53" s="116"/>
      <c r="KPM53" s="116"/>
      <c r="KPN53" s="116"/>
      <c r="KPO53" s="116"/>
      <c r="KPP53" s="116"/>
      <c r="KPQ53" s="116"/>
      <c r="KPR53" s="116"/>
      <c r="KPS53" s="116"/>
      <c r="KPT53" s="116"/>
      <c r="KPU53" s="116"/>
      <c r="KPV53" s="116"/>
      <c r="KPW53" s="116"/>
      <c r="KPX53" s="116"/>
      <c r="KPY53" s="116"/>
      <c r="KPZ53" s="116"/>
      <c r="KQA53" s="116"/>
      <c r="KQB53" s="116"/>
      <c r="KQC53" s="116"/>
      <c r="KQD53" s="116"/>
      <c r="KQE53" s="116"/>
      <c r="KQF53" s="116"/>
      <c r="KQG53" s="116"/>
      <c r="KQH53" s="116"/>
      <c r="KQI53" s="116"/>
      <c r="KQJ53" s="116"/>
      <c r="KQK53" s="116"/>
      <c r="KQL53" s="116"/>
      <c r="KQM53" s="116"/>
      <c r="KQN53" s="116"/>
      <c r="KQO53" s="116"/>
      <c r="KQP53" s="116"/>
      <c r="KQQ53" s="116"/>
      <c r="KQR53" s="116"/>
      <c r="KQS53" s="116"/>
      <c r="KQT53" s="116"/>
      <c r="KQU53" s="116"/>
      <c r="KQV53" s="116"/>
      <c r="KQW53" s="116"/>
      <c r="KQX53" s="116"/>
      <c r="KQY53" s="116"/>
      <c r="KQZ53" s="116"/>
      <c r="KRA53" s="116"/>
      <c r="KRB53" s="116"/>
      <c r="KRC53" s="116"/>
      <c r="KRD53" s="116"/>
      <c r="KRE53" s="116"/>
      <c r="KRF53" s="116"/>
      <c r="KRG53" s="116"/>
      <c r="KRH53" s="116"/>
      <c r="KRI53" s="116"/>
      <c r="KRJ53" s="116"/>
      <c r="KRK53" s="116"/>
      <c r="KRL53" s="116"/>
      <c r="KRM53" s="116"/>
      <c r="KRN53" s="116"/>
      <c r="KRO53" s="116"/>
      <c r="KRP53" s="116"/>
      <c r="KRQ53" s="116"/>
      <c r="KRR53" s="116"/>
      <c r="KRS53" s="116"/>
      <c r="KRT53" s="116"/>
      <c r="KRU53" s="116"/>
      <c r="KRV53" s="116"/>
      <c r="KRW53" s="116"/>
      <c r="KRX53" s="116"/>
      <c r="KRY53" s="116"/>
      <c r="KRZ53" s="116"/>
      <c r="KSA53" s="116"/>
      <c r="KSB53" s="116"/>
      <c r="KSC53" s="116"/>
      <c r="KSD53" s="116"/>
      <c r="KSE53" s="116"/>
      <c r="KSF53" s="116"/>
      <c r="KSG53" s="116"/>
      <c r="KSH53" s="116"/>
      <c r="KSI53" s="116"/>
      <c r="KSJ53" s="116"/>
      <c r="KSK53" s="116"/>
      <c r="KSL53" s="116"/>
      <c r="KSM53" s="116"/>
      <c r="KSN53" s="116"/>
      <c r="KSO53" s="116"/>
      <c r="KSP53" s="116"/>
      <c r="KSQ53" s="116"/>
      <c r="KSR53" s="116"/>
      <c r="KSS53" s="116"/>
      <c r="KST53" s="116"/>
      <c r="KSU53" s="116"/>
      <c r="KSV53" s="116"/>
      <c r="KSW53" s="116"/>
      <c r="KSX53" s="116"/>
      <c r="KSY53" s="116"/>
      <c r="KSZ53" s="116"/>
      <c r="KTA53" s="116"/>
      <c r="KTB53" s="116"/>
      <c r="KTC53" s="116"/>
      <c r="KTD53" s="116"/>
      <c r="KTE53" s="116"/>
      <c r="KTF53" s="116"/>
      <c r="KTG53" s="116"/>
      <c r="KTH53" s="116"/>
      <c r="KTI53" s="116"/>
      <c r="KTJ53" s="116"/>
      <c r="KTK53" s="116"/>
      <c r="KTL53" s="116"/>
      <c r="KTM53" s="116"/>
      <c r="KTN53" s="116"/>
      <c r="KTO53" s="116"/>
      <c r="KTP53" s="116"/>
      <c r="KTQ53" s="116"/>
      <c r="KTR53" s="116"/>
      <c r="KTS53" s="116"/>
      <c r="KTT53" s="116"/>
      <c r="KTU53" s="116"/>
      <c r="KTV53" s="116"/>
      <c r="KTW53" s="116"/>
      <c r="KTX53" s="116"/>
      <c r="KTY53" s="116"/>
      <c r="KTZ53" s="116"/>
      <c r="KUA53" s="116"/>
      <c r="KUB53" s="116"/>
      <c r="KUC53" s="116"/>
      <c r="KUD53" s="116"/>
      <c r="KUE53" s="116"/>
      <c r="KUF53" s="116"/>
      <c r="KUG53" s="116"/>
      <c r="KUH53" s="116"/>
      <c r="KUI53" s="116"/>
      <c r="KUJ53" s="116"/>
      <c r="KUK53" s="116"/>
      <c r="KUL53" s="116"/>
      <c r="KUM53" s="116"/>
      <c r="KUN53" s="116"/>
      <c r="KUO53" s="116"/>
      <c r="KUP53" s="116"/>
      <c r="KUQ53" s="116"/>
      <c r="KUR53" s="116"/>
      <c r="KUS53" s="116"/>
      <c r="KUT53" s="116"/>
      <c r="KUU53" s="116"/>
      <c r="KUV53" s="116"/>
      <c r="KUW53" s="116"/>
      <c r="KUX53" s="116"/>
      <c r="KUY53" s="116"/>
      <c r="KUZ53" s="116"/>
      <c r="KVA53" s="116"/>
      <c r="KVB53" s="116"/>
      <c r="KVC53" s="116"/>
      <c r="KVD53" s="116"/>
      <c r="KVE53" s="116"/>
      <c r="KVF53" s="116"/>
      <c r="KVG53" s="116"/>
      <c r="KVH53" s="116"/>
      <c r="KVI53" s="116"/>
      <c r="KVJ53" s="116"/>
      <c r="KVK53" s="116"/>
      <c r="KVL53" s="116"/>
      <c r="KVM53" s="116"/>
      <c r="KVN53" s="116"/>
      <c r="KVO53" s="116"/>
      <c r="KVP53" s="116"/>
      <c r="KVQ53" s="116"/>
      <c r="KVR53" s="116"/>
      <c r="KVS53" s="116"/>
      <c r="KVT53" s="116"/>
      <c r="KVU53" s="116"/>
      <c r="KVV53" s="116"/>
      <c r="KVW53" s="116"/>
      <c r="KVX53" s="116"/>
      <c r="KVY53" s="116"/>
      <c r="KVZ53" s="116"/>
      <c r="KWA53" s="116"/>
      <c r="KWB53" s="116"/>
      <c r="KWC53" s="116"/>
      <c r="KWD53" s="116"/>
      <c r="KWE53" s="116"/>
      <c r="KWF53" s="116"/>
      <c r="KWG53" s="116"/>
      <c r="KWH53" s="116"/>
      <c r="KWI53" s="116"/>
      <c r="KWJ53" s="116"/>
      <c r="KWK53" s="116"/>
      <c r="KWL53" s="116"/>
      <c r="KWM53" s="116"/>
      <c r="KWN53" s="116"/>
      <c r="KWO53" s="116"/>
      <c r="KWP53" s="116"/>
      <c r="KWQ53" s="116"/>
      <c r="KWR53" s="116"/>
      <c r="KWS53" s="116"/>
      <c r="KWT53" s="116"/>
      <c r="KWU53" s="116"/>
      <c r="KWV53" s="116"/>
      <c r="KWW53" s="116"/>
      <c r="KWX53" s="116"/>
      <c r="KWY53" s="116"/>
      <c r="KWZ53" s="116"/>
      <c r="KXA53" s="116"/>
      <c r="KXB53" s="116"/>
      <c r="KXC53" s="116"/>
      <c r="KXD53" s="116"/>
      <c r="KXE53" s="116"/>
      <c r="KXF53" s="116"/>
      <c r="KXG53" s="116"/>
      <c r="KXH53" s="116"/>
      <c r="KXI53" s="116"/>
      <c r="KXJ53" s="116"/>
      <c r="KXK53" s="116"/>
      <c r="KXL53" s="116"/>
      <c r="KXM53" s="116"/>
      <c r="KXN53" s="116"/>
      <c r="KXO53" s="116"/>
      <c r="KXP53" s="116"/>
      <c r="KXQ53" s="116"/>
      <c r="KXR53" s="116"/>
      <c r="KXS53" s="116"/>
      <c r="KXT53" s="116"/>
      <c r="KXU53" s="116"/>
      <c r="KXV53" s="116"/>
      <c r="KXW53" s="116"/>
      <c r="KXX53" s="116"/>
      <c r="KXY53" s="116"/>
      <c r="KXZ53" s="116"/>
      <c r="KYA53" s="116"/>
      <c r="KYB53" s="116"/>
      <c r="KYC53" s="116"/>
      <c r="KYD53" s="116"/>
      <c r="KYE53" s="116"/>
      <c r="KYF53" s="116"/>
      <c r="KYG53" s="116"/>
      <c r="KYH53" s="116"/>
      <c r="KYI53" s="116"/>
      <c r="KYJ53" s="116"/>
      <c r="KYK53" s="116"/>
      <c r="KYL53" s="116"/>
      <c r="KYM53" s="116"/>
      <c r="KYN53" s="116"/>
      <c r="KYO53" s="116"/>
      <c r="KYP53" s="116"/>
      <c r="KYQ53" s="116"/>
      <c r="KYR53" s="116"/>
      <c r="KYS53" s="116"/>
      <c r="KYT53" s="116"/>
      <c r="KYU53" s="116"/>
      <c r="KYV53" s="116"/>
      <c r="KYW53" s="116"/>
      <c r="KYX53" s="116"/>
      <c r="KYY53" s="116"/>
      <c r="KYZ53" s="116"/>
      <c r="KZA53" s="116"/>
      <c r="KZB53" s="116"/>
      <c r="KZC53" s="116"/>
      <c r="KZD53" s="116"/>
      <c r="KZE53" s="116"/>
      <c r="KZF53" s="116"/>
      <c r="KZG53" s="116"/>
      <c r="KZH53" s="116"/>
      <c r="KZI53" s="116"/>
      <c r="KZJ53" s="116"/>
      <c r="KZK53" s="116"/>
      <c r="KZL53" s="116"/>
      <c r="KZM53" s="116"/>
      <c r="KZN53" s="116"/>
      <c r="KZO53" s="116"/>
      <c r="KZP53" s="116"/>
      <c r="KZQ53" s="116"/>
      <c r="KZR53" s="116"/>
      <c r="KZS53" s="116"/>
      <c r="KZT53" s="116"/>
      <c r="KZU53" s="116"/>
      <c r="KZV53" s="116"/>
      <c r="KZW53" s="116"/>
      <c r="KZX53" s="116"/>
      <c r="KZY53" s="116"/>
      <c r="KZZ53" s="116"/>
      <c r="LAA53" s="116"/>
      <c r="LAB53" s="116"/>
      <c r="LAC53" s="116"/>
      <c r="LAD53" s="116"/>
      <c r="LAE53" s="116"/>
      <c r="LAF53" s="116"/>
      <c r="LAG53" s="116"/>
      <c r="LAH53" s="116"/>
      <c r="LAI53" s="116"/>
      <c r="LAJ53" s="116"/>
      <c r="LAK53" s="116"/>
      <c r="LAL53" s="116"/>
      <c r="LAM53" s="116"/>
      <c r="LAN53" s="116"/>
      <c r="LAO53" s="116"/>
      <c r="LAP53" s="116"/>
      <c r="LAQ53" s="116"/>
      <c r="LAR53" s="116"/>
      <c r="LAS53" s="116"/>
      <c r="LAT53" s="116"/>
      <c r="LAU53" s="116"/>
      <c r="LAV53" s="116"/>
      <c r="LAW53" s="116"/>
      <c r="LAX53" s="116"/>
      <c r="LAY53" s="116"/>
      <c r="LAZ53" s="116"/>
      <c r="LBA53" s="116"/>
      <c r="LBB53" s="116"/>
      <c r="LBC53" s="116"/>
      <c r="LBD53" s="116"/>
      <c r="LBE53" s="116"/>
      <c r="LBF53" s="116"/>
      <c r="LBG53" s="116"/>
      <c r="LBH53" s="116"/>
      <c r="LBI53" s="116"/>
      <c r="LBJ53" s="116"/>
      <c r="LBK53" s="116"/>
      <c r="LBL53" s="116"/>
      <c r="LBM53" s="116"/>
      <c r="LBN53" s="116"/>
      <c r="LBO53" s="116"/>
      <c r="LBP53" s="116"/>
      <c r="LBQ53" s="116"/>
      <c r="LBR53" s="116"/>
      <c r="LBS53" s="116"/>
      <c r="LBT53" s="116"/>
      <c r="LBU53" s="116"/>
      <c r="LBV53" s="116"/>
      <c r="LBW53" s="116"/>
      <c r="LBX53" s="116"/>
      <c r="LBY53" s="116"/>
      <c r="LBZ53" s="116"/>
      <c r="LCA53" s="116"/>
      <c r="LCB53" s="116"/>
      <c r="LCC53" s="116"/>
      <c r="LCD53" s="116"/>
      <c r="LCE53" s="116"/>
      <c r="LCF53" s="116"/>
      <c r="LCG53" s="116"/>
      <c r="LCH53" s="116"/>
      <c r="LCI53" s="116"/>
      <c r="LCJ53" s="116"/>
      <c r="LCK53" s="116"/>
      <c r="LCL53" s="116"/>
      <c r="LCM53" s="116"/>
      <c r="LCN53" s="116"/>
      <c r="LCO53" s="116"/>
      <c r="LCP53" s="116"/>
      <c r="LCQ53" s="116"/>
      <c r="LCR53" s="116"/>
      <c r="LCS53" s="116"/>
      <c r="LCT53" s="116"/>
      <c r="LCU53" s="116"/>
      <c r="LCV53" s="116"/>
      <c r="LCW53" s="116"/>
      <c r="LCX53" s="116"/>
      <c r="LCY53" s="116"/>
      <c r="LCZ53" s="116"/>
      <c r="LDA53" s="116"/>
      <c r="LDB53" s="116"/>
      <c r="LDC53" s="116"/>
      <c r="LDD53" s="116"/>
      <c r="LDE53" s="116"/>
      <c r="LDF53" s="116"/>
      <c r="LDG53" s="116"/>
      <c r="LDH53" s="116"/>
      <c r="LDI53" s="116"/>
      <c r="LDJ53" s="116"/>
      <c r="LDK53" s="116"/>
      <c r="LDL53" s="116"/>
      <c r="LDM53" s="116"/>
      <c r="LDN53" s="116"/>
      <c r="LDO53" s="116"/>
      <c r="LDP53" s="116"/>
      <c r="LDQ53" s="116"/>
      <c r="LDR53" s="116"/>
      <c r="LDS53" s="116"/>
      <c r="LDT53" s="116"/>
      <c r="LDU53" s="116"/>
      <c r="LDV53" s="116"/>
      <c r="LDW53" s="116"/>
      <c r="LDX53" s="116"/>
      <c r="LDY53" s="116"/>
      <c r="LDZ53" s="116"/>
      <c r="LEA53" s="116"/>
      <c r="LEB53" s="116"/>
      <c r="LEC53" s="116"/>
      <c r="LED53" s="116"/>
      <c r="LEE53" s="116"/>
      <c r="LEF53" s="116"/>
      <c r="LEG53" s="116"/>
      <c r="LEH53" s="116"/>
      <c r="LEI53" s="116"/>
      <c r="LEJ53" s="116"/>
      <c r="LEK53" s="116"/>
      <c r="LEL53" s="116"/>
      <c r="LEM53" s="116"/>
      <c r="LEN53" s="116"/>
      <c r="LEO53" s="116"/>
      <c r="LEP53" s="116"/>
      <c r="LEQ53" s="116"/>
      <c r="LER53" s="116"/>
      <c r="LES53" s="116"/>
      <c r="LET53" s="116"/>
      <c r="LEU53" s="116"/>
      <c r="LEV53" s="116"/>
      <c r="LEW53" s="116"/>
      <c r="LEX53" s="116"/>
      <c r="LEY53" s="116"/>
      <c r="LEZ53" s="116"/>
      <c r="LFA53" s="116"/>
      <c r="LFB53" s="116"/>
      <c r="LFC53" s="116"/>
      <c r="LFD53" s="116"/>
      <c r="LFE53" s="116"/>
      <c r="LFF53" s="116"/>
      <c r="LFG53" s="116"/>
      <c r="LFH53" s="116"/>
      <c r="LFI53" s="116"/>
      <c r="LFJ53" s="116"/>
      <c r="LFK53" s="116"/>
      <c r="LFL53" s="116"/>
      <c r="LFM53" s="116"/>
      <c r="LFN53" s="116"/>
      <c r="LFO53" s="116"/>
      <c r="LFP53" s="116"/>
      <c r="LFQ53" s="116"/>
      <c r="LFR53" s="116"/>
      <c r="LFS53" s="116"/>
      <c r="LFT53" s="116"/>
      <c r="LFU53" s="116"/>
      <c r="LFV53" s="116"/>
      <c r="LFW53" s="116"/>
      <c r="LFX53" s="116"/>
      <c r="LFY53" s="116"/>
      <c r="LFZ53" s="116"/>
      <c r="LGA53" s="116"/>
      <c r="LGB53" s="116"/>
      <c r="LGC53" s="116"/>
      <c r="LGD53" s="116"/>
      <c r="LGE53" s="116"/>
      <c r="LGF53" s="116"/>
      <c r="LGG53" s="116"/>
      <c r="LGH53" s="116"/>
      <c r="LGI53" s="116"/>
      <c r="LGJ53" s="116"/>
      <c r="LGK53" s="116"/>
      <c r="LGL53" s="116"/>
      <c r="LGM53" s="116"/>
      <c r="LGN53" s="116"/>
      <c r="LGO53" s="116"/>
      <c r="LGP53" s="116"/>
      <c r="LGQ53" s="116"/>
      <c r="LGR53" s="116"/>
      <c r="LGS53" s="116"/>
      <c r="LGT53" s="116"/>
      <c r="LGU53" s="116"/>
      <c r="LGV53" s="116"/>
      <c r="LGW53" s="116"/>
      <c r="LGX53" s="116"/>
      <c r="LGY53" s="116"/>
      <c r="LGZ53" s="116"/>
      <c r="LHA53" s="116"/>
      <c r="LHB53" s="116"/>
      <c r="LHC53" s="116"/>
      <c r="LHD53" s="116"/>
      <c r="LHE53" s="116"/>
      <c r="LHF53" s="116"/>
      <c r="LHG53" s="116"/>
      <c r="LHH53" s="116"/>
      <c r="LHI53" s="116"/>
      <c r="LHJ53" s="116"/>
      <c r="LHK53" s="116"/>
      <c r="LHL53" s="116"/>
      <c r="LHM53" s="116"/>
      <c r="LHN53" s="116"/>
      <c r="LHO53" s="116"/>
      <c r="LHP53" s="116"/>
      <c r="LHQ53" s="116"/>
      <c r="LHR53" s="116"/>
      <c r="LHS53" s="116"/>
      <c r="LHT53" s="116"/>
      <c r="LHU53" s="116"/>
      <c r="LHV53" s="116"/>
      <c r="LHW53" s="116"/>
      <c r="LHX53" s="116"/>
      <c r="LHY53" s="116"/>
      <c r="LHZ53" s="116"/>
      <c r="LIA53" s="116"/>
      <c r="LIB53" s="116"/>
      <c r="LIC53" s="116"/>
      <c r="LID53" s="116"/>
      <c r="LIE53" s="116"/>
      <c r="LIF53" s="116"/>
      <c r="LIG53" s="116"/>
      <c r="LIH53" s="116"/>
      <c r="LII53" s="116"/>
      <c r="LIJ53" s="116"/>
      <c r="LIK53" s="116"/>
      <c r="LIL53" s="116"/>
      <c r="LIM53" s="116"/>
      <c r="LIN53" s="116"/>
      <c r="LIO53" s="116"/>
      <c r="LIP53" s="116"/>
      <c r="LIQ53" s="116"/>
      <c r="LIR53" s="116"/>
      <c r="LIS53" s="116"/>
      <c r="LIT53" s="116"/>
      <c r="LIU53" s="116"/>
      <c r="LIV53" s="116"/>
      <c r="LIW53" s="116"/>
      <c r="LIX53" s="116"/>
      <c r="LIY53" s="116"/>
      <c r="LIZ53" s="116"/>
      <c r="LJA53" s="116"/>
      <c r="LJB53" s="116"/>
      <c r="LJC53" s="116"/>
      <c r="LJD53" s="116"/>
      <c r="LJE53" s="116"/>
      <c r="LJF53" s="116"/>
      <c r="LJG53" s="116"/>
      <c r="LJH53" s="116"/>
      <c r="LJI53" s="116"/>
      <c r="LJJ53" s="116"/>
      <c r="LJK53" s="116"/>
      <c r="LJL53" s="116"/>
      <c r="LJM53" s="116"/>
      <c r="LJN53" s="116"/>
      <c r="LJO53" s="116"/>
      <c r="LJP53" s="116"/>
      <c r="LJQ53" s="116"/>
      <c r="LJR53" s="116"/>
      <c r="LJS53" s="116"/>
      <c r="LJT53" s="116"/>
      <c r="LJU53" s="116"/>
      <c r="LJV53" s="116"/>
      <c r="LJW53" s="116"/>
      <c r="LJX53" s="116"/>
      <c r="LJY53" s="116"/>
      <c r="LJZ53" s="116"/>
      <c r="LKA53" s="116"/>
      <c r="LKB53" s="116"/>
      <c r="LKC53" s="116"/>
      <c r="LKD53" s="116"/>
      <c r="LKE53" s="116"/>
      <c r="LKF53" s="116"/>
      <c r="LKG53" s="116"/>
      <c r="LKH53" s="116"/>
      <c r="LKI53" s="116"/>
      <c r="LKJ53" s="116"/>
      <c r="LKK53" s="116"/>
      <c r="LKL53" s="116"/>
      <c r="LKM53" s="116"/>
      <c r="LKN53" s="116"/>
      <c r="LKO53" s="116"/>
      <c r="LKP53" s="116"/>
      <c r="LKQ53" s="116"/>
      <c r="LKR53" s="116"/>
      <c r="LKS53" s="116"/>
      <c r="LKT53" s="116"/>
      <c r="LKU53" s="116"/>
      <c r="LKV53" s="116"/>
      <c r="LKW53" s="116"/>
      <c r="LKX53" s="116"/>
      <c r="LKY53" s="116"/>
      <c r="LKZ53" s="116"/>
      <c r="LLA53" s="116"/>
      <c r="LLB53" s="116"/>
      <c r="LLC53" s="116"/>
      <c r="LLD53" s="116"/>
      <c r="LLE53" s="116"/>
      <c r="LLF53" s="116"/>
      <c r="LLG53" s="116"/>
      <c r="LLH53" s="116"/>
      <c r="LLI53" s="116"/>
      <c r="LLJ53" s="116"/>
      <c r="LLK53" s="116"/>
      <c r="LLL53" s="116"/>
      <c r="LLM53" s="116"/>
      <c r="LLN53" s="116"/>
      <c r="LLO53" s="116"/>
      <c r="LLP53" s="116"/>
      <c r="LLQ53" s="116"/>
      <c r="LLR53" s="116"/>
      <c r="LLS53" s="116"/>
      <c r="LLT53" s="116"/>
      <c r="LLU53" s="116"/>
      <c r="LLV53" s="116"/>
      <c r="LLW53" s="116"/>
      <c r="LLX53" s="116"/>
      <c r="LLY53" s="116"/>
      <c r="LLZ53" s="116"/>
      <c r="LMA53" s="116"/>
      <c r="LMB53" s="116"/>
      <c r="LMC53" s="116"/>
      <c r="LMD53" s="116"/>
      <c r="LME53" s="116"/>
      <c r="LMF53" s="116"/>
      <c r="LMG53" s="116"/>
      <c r="LMH53" s="116"/>
      <c r="LMI53" s="116"/>
      <c r="LMJ53" s="116"/>
      <c r="LMK53" s="116"/>
      <c r="LML53" s="116"/>
      <c r="LMM53" s="116"/>
      <c r="LMN53" s="116"/>
      <c r="LMO53" s="116"/>
      <c r="LMP53" s="116"/>
      <c r="LMQ53" s="116"/>
      <c r="LMR53" s="116"/>
      <c r="LMS53" s="116"/>
      <c r="LMT53" s="116"/>
      <c r="LMU53" s="116"/>
      <c r="LMV53" s="116"/>
      <c r="LMW53" s="116"/>
      <c r="LMX53" s="116"/>
      <c r="LMY53" s="116"/>
      <c r="LMZ53" s="116"/>
      <c r="LNA53" s="116"/>
      <c r="LNB53" s="116"/>
      <c r="LNC53" s="116"/>
      <c r="LND53" s="116"/>
      <c r="LNE53" s="116"/>
      <c r="LNF53" s="116"/>
      <c r="LNG53" s="116"/>
      <c r="LNH53" s="116"/>
      <c r="LNI53" s="116"/>
      <c r="LNJ53" s="116"/>
      <c r="LNK53" s="116"/>
      <c r="LNL53" s="116"/>
      <c r="LNM53" s="116"/>
      <c r="LNN53" s="116"/>
      <c r="LNO53" s="116"/>
      <c r="LNP53" s="116"/>
      <c r="LNQ53" s="116"/>
      <c r="LNR53" s="116"/>
      <c r="LNS53" s="116"/>
      <c r="LNT53" s="116"/>
      <c r="LNU53" s="116"/>
      <c r="LNV53" s="116"/>
      <c r="LNW53" s="116"/>
      <c r="LNX53" s="116"/>
      <c r="LNY53" s="116"/>
      <c r="LNZ53" s="116"/>
      <c r="LOA53" s="116"/>
      <c r="LOB53" s="116"/>
      <c r="LOC53" s="116"/>
      <c r="LOD53" s="116"/>
      <c r="LOE53" s="116"/>
      <c r="LOF53" s="116"/>
      <c r="LOG53" s="116"/>
      <c r="LOH53" s="116"/>
      <c r="LOI53" s="116"/>
      <c r="LOJ53" s="116"/>
      <c r="LOK53" s="116"/>
      <c r="LOL53" s="116"/>
      <c r="LOM53" s="116"/>
      <c r="LON53" s="116"/>
      <c r="LOO53" s="116"/>
      <c r="LOP53" s="116"/>
      <c r="LOQ53" s="116"/>
      <c r="LOR53" s="116"/>
      <c r="LOS53" s="116"/>
      <c r="LOT53" s="116"/>
      <c r="LOU53" s="116"/>
      <c r="LOV53" s="116"/>
      <c r="LOW53" s="116"/>
      <c r="LOX53" s="116"/>
      <c r="LOY53" s="116"/>
      <c r="LOZ53" s="116"/>
      <c r="LPA53" s="116"/>
      <c r="LPB53" s="116"/>
      <c r="LPC53" s="116"/>
      <c r="LPD53" s="116"/>
      <c r="LPE53" s="116"/>
      <c r="LPF53" s="116"/>
      <c r="LPG53" s="116"/>
      <c r="LPH53" s="116"/>
      <c r="LPI53" s="116"/>
      <c r="LPJ53" s="116"/>
      <c r="LPK53" s="116"/>
      <c r="LPL53" s="116"/>
      <c r="LPM53" s="116"/>
      <c r="LPN53" s="116"/>
      <c r="LPO53" s="116"/>
      <c r="LPP53" s="116"/>
      <c r="LPQ53" s="116"/>
      <c r="LPR53" s="116"/>
      <c r="LPS53" s="116"/>
      <c r="LPT53" s="116"/>
      <c r="LPU53" s="116"/>
      <c r="LPV53" s="116"/>
      <c r="LPW53" s="116"/>
      <c r="LPX53" s="116"/>
      <c r="LPY53" s="116"/>
      <c r="LPZ53" s="116"/>
      <c r="LQA53" s="116"/>
      <c r="LQB53" s="116"/>
      <c r="LQC53" s="116"/>
      <c r="LQD53" s="116"/>
      <c r="LQE53" s="116"/>
      <c r="LQF53" s="116"/>
      <c r="LQG53" s="116"/>
      <c r="LQH53" s="116"/>
      <c r="LQI53" s="116"/>
      <c r="LQJ53" s="116"/>
      <c r="LQK53" s="116"/>
      <c r="LQL53" s="116"/>
      <c r="LQM53" s="116"/>
      <c r="LQN53" s="116"/>
      <c r="LQO53" s="116"/>
      <c r="LQP53" s="116"/>
      <c r="LQQ53" s="116"/>
      <c r="LQR53" s="116"/>
      <c r="LQS53" s="116"/>
      <c r="LQT53" s="116"/>
      <c r="LQU53" s="116"/>
      <c r="LQV53" s="116"/>
      <c r="LQW53" s="116"/>
      <c r="LQX53" s="116"/>
      <c r="LQY53" s="116"/>
      <c r="LQZ53" s="116"/>
      <c r="LRA53" s="116"/>
      <c r="LRB53" s="116"/>
      <c r="LRC53" s="116"/>
      <c r="LRD53" s="116"/>
      <c r="LRE53" s="116"/>
      <c r="LRF53" s="116"/>
      <c r="LRG53" s="116"/>
      <c r="LRH53" s="116"/>
      <c r="LRI53" s="116"/>
      <c r="LRJ53" s="116"/>
      <c r="LRK53" s="116"/>
      <c r="LRL53" s="116"/>
      <c r="LRM53" s="116"/>
      <c r="LRN53" s="116"/>
      <c r="LRO53" s="116"/>
      <c r="LRP53" s="116"/>
      <c r="LRQ53" s="116"/>
      <c r="LRR53" s="116"/>
      <c r="LRS53" s="116"/>
      <c r="LRT53" s="116"/>
      <c r="LRU53" s="116"/>
      <c r="LRV53" s="116"/>
      <c r="LRW53" s="116"/>
      <c r="LRX53" s="116"/>
      <c r="LRY53" s="116"/>
      <c r="LRZ53" s="116"/>
      <c r="LSA53" s="116"/>
      <c r="LSB53" s="116"/>
      <c r="LSC53" s="116"/>
      <c r="LSD53" s="116"/>
      <c r="LSE53" s="116"/>
      <c r="LSF53" s="116"/>
      <c r="LSG53" s="116"/>
      <c r="LSH53" s="116"/>
      <c r="LSI53" s="116"/>
      <c r="LSJ53" s="116"/>
      <c r="LSK53" s="116"/>
      <c r="LSL53" s="116"/>
      <c r="LSM53" s="116"/>
      <c r="LSN53" s="116"/>
      <c r="LSO53" s="116"/>
      <c r="LSP53" s="116"/>
      <c r="LSQ53" s="116"/>
      <c r="LSR53" s="116"/>
      <c r="LSS53" s="116"/>
      <c r="LST53" s="116"/>
      <c r="LSU53" s="116"/>
      <c r="LSV53" s="116"/>
      <c r="LSW53" s="116"/>
      <c r="LSX53" s="116"/>
      <c r="LSY53" s="116"/>
      <c r="LSZ53" s="116"/>
      <c r="LTA53" s="116"/>
      <c r="LTB53" s="116"/>
      <c r="LTC53" s="116"/>
      <c r="LTD53" s="116"/>
      <c r="LTE53" s="116"/>
      <c r="LTF53" s="116"/>
      <c r="LTG53" s="116"/>
      <c r="LTH53" s="116"/>
      <c r="LTI53" s="116"/>
      <c r="LTJ53" s="116"/>
      <c r="LTK53" s="116"/>
      <c r="LTL53" s="116"/>
      <c r="LTM53" s="116"/>
      <c r="LTN53" s="116"/>
      <c r="LTO53" s="116"/>
      <c r="LTP53" s="116"/>
      <c r="LTQ53" s="116"/>
      <c r="LTR53" s="116"/>
      <c r="LTS53" s="116"/>
      <c r="LTT53" s="116"/>
      <c r="LTU53" s="116"/>
      <c r="LTV53" s="116"/>
      <c r="LTW53" s="116"/>
      <c r="LTX53" s="116"/>
      <c r="LTY53" s="116"/>
      <c r="LTZ53" s="116"/>
      <c r="LUA53" s="116"/>
      <c r="LUB53" s="116"/>
      <c r="LUC53" s="116"/>
      <c r="LUD53" s="116"/>
      <c r="LUE53" s="116"/>
      <c r="LUF53" s="116"/>
      <c r="LUG53" s="116"/>
      <c r="LUH53" s="116"/>
      <c r="LUI53" s="116"/>
      <c r="LUJ53" s="116"/>
      <c r="LUK53" s="116"/>
      <c r="LUL53" s="116"/>
      <c r="LUM53" s="116"/>
      <c r="LUN53" s="116"/>
      <c r="LUO53" s="116"/>
      <c r="LUP53" s="116"/>
      <c r="LUQ53" s="116"/>
      <c r="LUR53" s="116"/>
      <c r="LUS53" s="116"/>
      <c r="LUT53" s="116"/>
      <c r="LUU53" s="116"/>
      <c r="LUV53" s="116"/>
      <c r="LUW53" s="116"/>
      <c r="LUX53" s="116"/>
      <c r="LUY53" s="116"/>
      <c r="LUZ53" s="116"/>
      <c r="LVA53" s="116"/>
      <c r="LVB53" s="116"/>
      <c r="LVC53" s="116"/>
      <c r="LVD53" s="116"/>
      <c r="LVE53" s="116"/>
      <c r="LVF53" s="116"/>
      <c r="LVG53" s="116"/>
      <c r="LVH53" s="116"/>
      <c r="LVI53" s="116"/>
      <c r="LVJ53" s="116"/>
      <c r="LVK53" s="116"/>
      <c r="LVL53" s="116"/>
      <c r="LVM53" s="116"/>
      <c r="LVN53" s="116"/>
      <c r="LVO53" s="116"/>
      <c r="LVP53" s="116"/>
      <c r="LVQ53" s="116"/>
      <c r="LVR53" s="116"/>
      <c r="LVS53" s="116"/>
      <c r="LVT53" s="116"/>
      <c r="LVU53" s="116"/>
      <c r="LVV53" s="116"/>
      <c r="LVW53" s="116"/>
      <c r="LVX53" s="116"/>
      <c r="LVY53" s="116"/>
      <c r="LVZ53" s="116"/>
      <c r="LWA53" s="116"/>
      <c r="LWB53" s="116"/>
      <c r="LWC53" s="116"/>
      <c r="LWD53" s="116"/>
      <c r="LWE53" s="116"/>
      <c r="LWF53" s="116"/>
      <c r="LWG53" s="116"/>
      <c r="LWH53" s="116"/>
      <c r="LWI53" s="116"/>
      <c r="LWJ53" s="116"/>
      <c r="LWK53" s="116"/>
      <c r="LWL53" s="116"/>
      <c r="LWM53" s="116"/>
      <c r="LWN53" s="116"/>
      <c r="LWO53" s="116"/>
      <c r="LWP53" s="116"/>
      <c r="LWQ53" s="116"/>
      <c r="LWR53" s="116"/>
      <c r="LWS53" s="116"/>
      <c r="LWT53" s="116"/>
      <c r="LWU53" s="116"/>
      <c r="LWV53" s="116"/>
      <c r="LWW53" s="116"/>
      <c r="LWX53" s="116"/>
      <c r="LWY53" s="116"/>
      <c r="LWZ53" s="116"/>
      <c r="LXA53" s="116"/>
      <c r="LXB53" s="116"/>
      <c r="LXC53" s="116"/>
      <c r="LXD53" s="116"/>
      <c r="LXE53" s="116"/>
      <c r="LXF53" s="116"/>
      <c r="LXG53" s="116"/>
      <c r="LXH53" s="116"/>
      <c r="LXI53" s="116"/>
      <c r="LXJ53" s="116"/>
      <c r="LXK53" s="116"/>
      <c r="LXL53" s="116"/>
      <c r="LXM53" s="116"/>
      <c r="LXN53" s="116"/>
      <c r="LXO53" s="116"/>
      <c r="LXP53" s="116"/>
      <c r="LXQ53" s="116"/>
      <c r="LXR53" s="116"/>
      <c r="LXS53" s="116"/>
      <c r="LXT53" s="116"/>
      <c r="LXU53" s="116"/>
      <c r="LXV53" s="116"/>
      <c r="LXW53" s="116"/>
      <c r="LXX53" s="116"/>
      <c r="LXY53" s="116"/>
      <c r="LXZ53" s="116"/>
      <c r="LYA53" s="116"/>
      <c r="LYB53" s="116"/>
      <c r="LYC53" s="116"/>
      <c r="LYD53" s="116"/>
      <c r="LYE53" s="116"/>
      <c r="LYF53" s="116"/>
      <c r="LYG53" s="116"/>
      <c r="LYH53" s="116"/>
      <c r="LYI53" s="116"/>
      <c r="LYJ53" s="116"/>
      <c r="LYK53" s="116"/>
      <c r="LYL53" s="116"/>
      <c r="LYM53" s="116"/>
      <c r="LYN53" s="116"/>
      <c r="LYO53" s="116"/>
      <c r="LYP53" s="116"/>
      <c r="LYQ53" s="116"/>
      <c r="LYR53" s="116"/>
      <c r="LYS53" s="116"/>
      <c r="LYT53" s="116"/>
      <c r="LYU53" s="116"/>
      <c r="LYV53" s="116"/>
      <c r="LYW53" s="116"/>
      <c r="LYX53" s="116"/>
      <c r="LYY53" s="116"/>
      <c r="LYZ53" s="116"/>
      <c r="LZA53" s="116"/>
      <c r="LZB53" s="116"/>
      <c r="LZC53" s="116"/>
      <c r="LZD53" s="116"/>
      <c r="LZE53" s="116"/>
      <c r="LZF53" s="116"/>
      <c r="LZG53" s="116"/>
      <c r="LZH53" s="116"/>
      <c r="LZI53" s="116"/>
      <c r="LZJ53" s="116"/>
      <c r="LZK53" s="116"/>
      <c r="LZL53" s="116"/>
      <c r="LZM53" s="116"/>
      <c r="LZN53" s="116"/>
      <c r="LZO53" s="116"/>
      <c r="LZP53" s="116"/>
      <c r="LZQ53" s="116"/>
      <c r="LZR53" s="116"/>
      <c r="LZS53" s="116"/>
      <c r="LZT53" s="116"/>
      <c r="LZU53" s="116"/>
      <c r="LZV53" s="116"/>
      <c r="LZW53" s="116"/>
      <c r="LZX53" s="116"/>
      <c r="LZY53" s="116"/>
      <c r="LZZ53" s="116"/>
      <c r="MAA53" s="116"/>
      <c r="MAB53" s="116"/>
      <c r="MAC53" s="116"/>
      <c r="MAD53" s="116"/>
      <c r="MAE53" s="116"/>
      <c r="MAF53" s="116"/>
      <c r="MAG53" s="116"/>
      <c r="MAH53" s="116"/>
      <c r="MAI53" s="116"/>
      <c r="MAJ53" s="116"/>
      <c r="MAK53" s="116"/>
      <c r="MAL53" s="116"/>
      <c r="MAM53" s="116"/>
      <c r="MAN53" s="116"/>
      <c r="MAO53" s="116"/>
      <c r="MAP53" s="116"/>
      <c r="MAQ53" s="116"/>
      <c r="MAR53" s="116"/>
      <c r="MAS53" s="116"/>
      <c r="MAT53" s="116"/>
      <c r="MAU53" s="116"/>
      <c r="MAV53" s="116"/>
      <c r="MAW53" s="116"/>
      <c r="MAX53" s="116"/>
      <c r="MAY53" s="116"/>
      <c r="MAZ53" s="116"/>
      <c r="MBA53" s="116"/>
      <c r="MBB53" s="116"/>
      <c r="MBC53" s="116"/>
      <c r="MBD53" s="116"/>
      <c r="MBE53" s="116"/>
      <c r="MBF53" s="116"/>
      <c r="MBG53" s="116"/>
      <c r="MBH53" s="116"/>
      <c r="MBI53" s="116"/>
      <c r="MBJ53" s="116"/>
      <c r="MBK53" s="116"/>
      <c r="MBL53" s="116"/>
      <c r="MBM53" s="116"/>
      <c r="MBN53" s="116"/>
      <c r="MBO53" s="116"/>
      <c r="MBP53" s="116"/>
      <c r="MBQ53" s="116"/>
      <c r="MBR53" s="116"/>
      <c r="MBS53" s="116"/>
      <c r="MBT53" s="116"/>
      <c r="MBU53" s="116"/>
      <c r="MBV53" s="116"/>
      <c r="MBW53" s="116"/>
      <c r="MBX53" s="116"/>
      <c r="MBY53" s="116"/>
      <c r="MBZ53" s="116"/>
      <c r="MCA53" s="116"/>
      <c r="MCB53" s="116"/>
      <c r="MCC53" s="116"/>
      <c r="MCD53" s="116"/>
      <c r="MCE53" s="116"/>
      <c r="MCF53" s="116"/>
      <c r="MCG53" s="116"/>
      <c r="MCH53" s="116"/>
      <c r="MCI53" s="116"/>
      <c r="MCJ53" s="116"/>
      <c r="MCK53" s="116"/>
      <c r="MCL53" s="116"/>
      <c r="MCM53" s="116"/>
      <c r="MCN53" s="116"/>
      <c r="MCO53" s="116"/>
      <c r="MCP53" s="116"/>
      <c r="MCQ53" s="116"/>
      <c r="MCR53" s="116"/>
      <c r="MCS53" s="116"/>
      <c r="MCT53" s="116"/>
      <c r="MCU53" s="116"/>
      <c r="MCV53" s="116"/>
      <c r="MCW53" s="116"/>
      <c r="MCX53" s="116"/>
      <c r="MCY53" s="116"/>
      <c r="MCZ53" s="116"/>
      <c r="MDA53" s="116"/>
      <c r="MDB53" s="116"/>
      <c r="MDC53" s="116"/>
      <c r="MDD53" s="116"/>
      <c r="MDE53" s="116"/>
      <c r="MDF53" s="116"/>
      <c r="MDG53" s="116"/>
      <c r="MDH53" s="116"/>
      <c r="MDI53" s="116"/>
      <c r="MDJ53" s="116"/>
      <c r="MDK53" s="116"/>
      <c r="MDL53" s="116"/>
      <c r="MDM53" s="116"/>
      <c r="MDN53" s="116"/>
      <c r="MDO53" s="116"/>
      <c r="MDP53" s="116"/>
      <c r="MDQ53" s="116"/>
      <c r="MDR53" s="116"/>
      <c r="MDS53" s="116"/>
      <c r="MDT53" s="116"/>
      <c r="MDU53" s="116"/>
      <c r="MDV53" s="116"/>
      <c r="MDW53" s="116"/>
      <c r="MDX53" s="116"/>
      <c r="MDY53" s="116"/>
      <c r="MDZ53" s="116"/>
      <c r="MEA53" s="116"/>
      <c r="MEB53" s="116"/>
      <c r="MEC53" s="116"/>
      <c r="MED53" s="116"/>
      <c r="MEE53" s="116"/>
      <c r="MEF53" s="116"/>
      <c r="MEG53" s="116"/>
      <c r="MEH53" s="116"/>
      <c r="MEI53" s="116"/>
      <c r="MEJ53" s="116"/>
      <c r="MEK53" s="116"/>
      <c r="MEL53" s="116"/>
      <c r="MEM53" s="116"/>
      <c r="MEN53" s="116"/>
      <c r="MEO53" s="116"/>
      <c r="MEP53" s="116"/>
      <c r="MEQ53" s="116"/>
      <c r="MER53" s="116"/>
      <c r="MES53" s="116"/>
      <c r="MET53" s="116"/>
      <c r="MEU53" s="116"/>
      <c r="MEV53" s="116"/>
      <c r="MEW53" s="116"/>
      <c r="MEX53" s="116"/>
      <c r="MEY53" s="116"/>
      <c r="MEZ53" s="116"/>
      <c r="MFA53" s="116"/>
      <c r="MFB53" s="116"/>
      <c r="MFC53" s="116"/>
      <c r="MFD53" s="116"/>
      <c r="MFE53" s="116"/>
      <c r="MFF53" s="116"/>
      <c r="MFG53" s="116"/>
      <c r="MFH53" s="116"/>
      <c r="MFI53" s="116"/>
      <c r="MFJ53" s="116"/>
      <c r="MFK53" s="116"/>
      <c r="MFL53" s="116"/>
      <c r="MFM53" s="116"/>
      <c r="MFN53" s="116"/>
      <c r="MFO53" s="116"/>
      <c r="MFP53" s="116"/>
      <c r="MFQ53" s="116"/>
      <c r="MFR53" s="116"/>
      <c r="MFS53" s="116"/>
      <c r="MFT53" s="116"/>
      <c r="MFU53" s="116"/>
      <c r="MFV53" s="116"/>
      <c r="MFW53" s="116"/>
      <c r="MFX53" s="116"/>
      <c r="MFY53" s="116"/>
      <c r="MFZ53" s="116"/>
      <c r="MGA53" s="116"/>
      <c r="MGB53" s="116"/>
      <c r="MGC53" s="116"/>
      <c r="MGD53" s="116"/>
      <c r="MGE53" s="116"/>
      <c r="MGF53" s="116"/>
      <c r="MGG53" s="116"/>
      <c r="MGH53" s="116"/>
      <c r="MGI53" s="116"/>
      <c r="MGJ53" s="116"/>
      <c r="MGK53" s="116"/>
      <c r="MGL53" s="116"/>
      <c r="MGM53" s="116"/>
      <c r="MGN53" s="116"/>
      <c r="MGO53" s="116"/>
      <c r="MGP53" s="116"/>
      <c r="MGQ53" s="116"/>
      <c r="MGR53" s="116"/>
      <c r="MGS53" s="116"/>
      <c r="MGT53" s="116"/>
      <c r="MGU53" s="116"/>
      <c r="MGV53" s="116"/>
      <c r="MGW53" s="116"/>
      <c r="MGX53" s="116"/>
      <c r="MGY53" s="116"/>
      <c r="MGZ53" s="116"/>
      <c r="MHA53" s="116"/>
      <c r="MHB53" s="116"/>
      <c r="MHC53" s="116"/>
      <c r="MHD53" s="116"/>
      <c r="MHE53" s="116"/>
      <c r="MHF53" s="116"/>
      <c r="MHG53" s="116"/>
      <c r="MHH53" s="116"/>
      <c r="MHI53" s="116"/>
      <c r="MHJ53" s="116"/>
      <c r="MHK53" s="116"/>
      <c r="MHL53" s="116"/>
      <c r="MHM53" s="116"/>
      <c r="MHN53" s="116"/>
      <c r="MHO53" s="116"/>
      <c r="MHP53" s="116"/>
      <c r="MHQ53" s="116"/>
      <c r="MHR53" s="116"/>
      <c r="MHS53" s="116"/>
      <c r="MHT53" s="116"/>
      <c r="MHU53" s="116"/>
      <c r="MHV53" s="116"/>
      <c r="MHW53" s="116"/>
      <c r="MHX53" s="116"/>
      <c r="MHY53" s="116"/>
      <c r="MHZ53" s="116"/>
      <c r="MIA53" s="116"/>
      <c r="MIB53" s="116"/>
      <c r="MIC53" s="116"/>
      <c r="MID53" s="116"/>
      <c r="MIE53" s="116"/>
      <c r="MIF53" s="116"/>
      <c r="MIG53" s="116"/>
      <c r="MIH53" s="116"/>
      <c r="MII53" s="116"/>
      <c r="MIJ53" s="116"/>
      <c r="MIK53" s="116"/>
      <c r="MIL53" s="116"/>
      <c r="MIM53" s="116"/>
      <c r="MIN53" s="116"/>
      <c r="MIO53" s="116"/>
      <c r="MIP53" s="116"/>
      <c r="MIQ53" s="116"/>
      <c r="MIR53" s="116"/>
      <c r="MIS53" s="116"/>
      <c r="MIT53" s="116"/>
      <c r="MIU53" s="116"/>
      <c r="MIV53" s="116"/>
      <c r="MIW53" s="116"/>
      <c r="MIX53" s="116"/>
      <c r="MIY53" s="116"/>
      <c r="MIZ53" s="116"/>
      <c r="MJA53" s="116"/>
      <c r="MJB53" s="116"/>
      <c r="MJC53" s="116"/>
      <c r="MJD53" s="116"/>
      <c r="MJE53" s="116"/>
      <c r="MJF53" s="116"/>
      <c r="MJG53" s="116"/>
      <c r="MJH53" s="116"/>
      <c r="MJI53" s="116"/>
      <c r="MJJ53" s="116"/>
      <c r="MJK53" s="116"/>
      <c r="MJL53" s="116"/>
      <c r="MJM53" s="116"/>
      <c r="MJN53" s="116"/>
      <c r="MJO53" s="116"/>
      <c r="MJP53" s="116"/>
      <c r="MJQ53" s="116"/>
      <c r="MJR53" s="116"/>
      <c r="MJS53" s="116"/>
      <c r="MJT53" s="116"/>
      <c r="MJU53" s="116"/>
      <c r="MJV53" s="116"/>
      <c r="MJW53" s="116"/>
      <c r="MJX53" s="116"/>
      <c r="MJY53" s="116"/>
      <c r="MJZ53" s="116"/>
      <c r="MKA53" s="116"/>
      <c r="MKB53" s="116"/>
      <c r="MKC53" s="116"/>
      <c r="MKD53" s="116"/>
      <c r="MKE53" s="116"/>
      <c r="MKF53" s="116"/>
      <c r="MKG53" s="116"/>
      <c r="MKH53" s="116"/>
      <c r="MKI53" s="116"/>
      <c r="MKJ53" s="116"/>
      <c r="MKK53" s="116"/>
      <c r="MKL53" s="116"/>
      <c r="MKM53" s="116"/>
      <c r="MKN53" s="116"/>
      <c r="MKO53" s="116"/>
      <c r="MKP53" s="116"/>
      <c r="MKQ53" s="116"/>
      <c r="MKR53" s="116"/>
      <c r="MKS53" s="116"/>
      <c r="MKT53" s="116"/>
      <c r="MKU53" s="116"/>
      <c r="MKV53" s="116"/>
      <c r="MKW53" s="116"/>
      <c r="MKX53" s="116"/>
      <c r="MKY53" s="116"/>
      <c r="MKZ53" s="116"/>
      <c r="MLA53" s="116"/>
      <c r="MLB53" s="116"/>
      <c r="MLC53" s="116"/>
      <c r="MLD53" s="116"/>
      <c r="MLE53" s="116"/>
      <c r="MLF53" s="116"/>
      <c r="MLG53" s="116"/>
      <c r="MLH53" s="116"/>
      <c r="MLI53" s="116"/>
      <c r="MLJ53" s="116"/>
      <c r="MLK53" s="116"/>
      <c r="MLL53" s="116"/>
      <c r="MLM53" s="116"/>
      <c r="MLN53" s="116"/>
      <c r="MLO53" s="116"/>
      <c r="MLP53" s="116"/>
      <c r="MLQ53" s="116"/>
      <c r="MLR53" s="116"/>
      <c r="MLS53" s="116"/>
      <c r="MLT53" s="116"/>
      <c r="MLU53" s="116"/>
      <c r="MLV53" s="116"/>
      <c r="MLW53" s="116"/>
      <c r="MLX53" s="116"/>
      <c r="MLY53" s="116"/>
      <c r="MLZ53" s="116"/>
      <c r="MMA53" s="116"/>
      <c r="MMB53" s="116"/>
      <c r="MMC53" s="116"/>
      <c r="MMD53" s="116"/>
      <c r="MME53" s="116"/>
      <c r="MMF53" s="116"/>
      <c r="MMG53" s="116"/>
      <c r="MMH53" s="116"/>
      <c r="MMI53" s="116"/>
      <c r="MMJ53" s="116"/>
      <c r="MMK53" s="116"/>
      <c r="MML53" s="116"/>
      <c r="MMM53" s="116"/>
      <c r="MMN53" s="116"/>
      <c r="MMO53" s="116"/>
      <c r="MMP53" s="116"/>
      <c r="MMQ53" s="116"/>
      <c r="MMR53" s="116"/>
      <c r="MMS53" s="116"/>
      <c r="MMT53" s="116"/>
      <c r="MMU53" s="116"/>
      <c r="MMV53" s="116"/>
      <c r="MMW53" s="116"/>
      <c r="MMX53" s="116"/>
      <c r="MMY53" s="116"/>
      <c r="MMZ53" s="116"/>
      <c r="MNA53" s="116"/>
      <c r="MNB53" s="116"/>
      <c r="MNC53" s="116"/>
      <c r="MND53" s="116"/>
      <c r="MNE53" s="116"/>
      <c r="MNF53" s="116"/>
      <c r="MNG53" s="116"/>
      <c r="MNH53" s="116"/>
      <c r="MNI53" s="116"/>
      <c r="MNJ53" s="116"/>
      <c r="MNK53" s="116"/>
      <c r="MNL53" s="116"/>
      <c r="MNM53" s="116"/>
      <c r="MNN53" s="116"/>
      <c r="MNO53" s="116"/>
      <c r="MNP53" s="116"/>
      <c r="MNQ53" s="116"/>
      <c r="MNR53" s="116"/>
      <c r="MNS53" s="116"/>
      <c r="MNT53" s="116"/>
      <c r="MNU53" s="116"/>
      <c r="MNV53" s="116"/>
      <c r="MNW53" s="116"/>
      <c r="MNX53" s="116"/>
      <c r="MNY53" s="116"/>
      <c r="MNZ53" s="116"/>
      <c r="MOA53" s="116"/>
      <c r="MOB53" s="116"/>
      <c r="MOC53" s="116"/>
      <c r="MOD53" s="116"/>
      <c r="MOE53" s="116"/>
      <c r="MOF53" s="116"/>
      <c r="MOG53" s="116"/>
      <c r="MOH53" s="116"/>
      <c r="MOI53" s="116"/>
      <c r="MOJ53" s="116"/>
      <c r="MOK53" s="116"/>
      <c r="MOL53" s="116"/>
      <c r="MOM53" s="116"/>
      <c r="MON53" s="116"/>
      <c r="MOO53" s="116"/>
      <c r="MOP53" s="116"/>
      <c r="MOQ53" s="116"/>
      <c r="MOR53" s="116"/>
      <c r="MOS53" s="116"/>
      <c r="MOT53" s="116"/>
      <c r="MOU53" s="116"/>
      <c r="MOV53" s="116"/>
      <c r="MOW53" s="116"/>
      <c r="MOX53" s="116"/>
      <c r="MOY53" s="116"/>
      <c r="MOZ53" s="116"/>
      <c r="MPA53" s="116"/>
      <c r="MPB53" s="116"/>
      <c r="MPC53" s="116"/>
      <c r="MPD53" s="116"/>
      <c r="MPE53" s="116"/>
      <c r="MPF53" s="116"/>
      <c r="MPG53" s="116"/>
      <c r="MPH53" s="116"/>
      <c r="MPI53" s="116"/>
      <c r="MPJ53" s="116"/>
      <c r="MPK53" s="116"/>
      <c r="MPL53" s="116"/>
      <c r="MPM53" s="116"/>
      <c r="MPN53" s="116"/>
      <c r="MPO53" s="116"/>
      <c r="MPP53" s="116"/>
      <c r="MPQ53" s="116"/>
      <c r="MPR53" s="116"/>
      <c r="MPS53" s="116"/>
      <c r="MPT53" s="116"/>
      <c r="MPU53" s="116"/>
      <c r="MPV53" s="116"/>
      <c r="MPW53" s="116"/>
      <c r="MPX53" s="116"/>
      <c r="MPY53" s="116"/>
      <c r="MPZ53" s="116"/>
      <c r="MQA53" s="116"/>
      <c r="MQB53" s="116"/>
      <c r="MQC53" s="116"/>
      <c r="MQD53" s="116"/>
      <c r="MQE53" s="116"/>
      <c r="MQF53" s="116"/>
      <c r="MQG53" s="116"/>
      <c r="MQH53" s="116"/>
      <c r="MQI53" s="116"/>
      <c r="MQJ53" s="116"/>
      <c r="MQK53" s="116"/>
      <c r="MQL53" s="116"/>
      <c r="MQM53" s="116"/>
      <c r="MQN53" s="116"/>
      <c r="MQO53" s="116"/>
      <c r="MQP53" s="116"/>
      <c r="MQQ53" s="116"/>
      <c r="MQR53" s="116"/>
      <c r="MQS53" s="116"/>
      <c r="MQT53" s="116"/>
      <c r="MQU53" s="116"/>
      <c r="MQV53" s="116"/>
      <c r="MQW53" s="116"/>
      <c r="MQX53" s="116"/>
      <c r="MQY53" s="116"/>
      <c r="MQZ53" s="116"/>
      <c r="MRA53" s="116"/>
      <c r="MRB53" s="116"/>
      <c r="MRC53" s="116"/>
      <c r="MRD53" s="116"/>
      <c r="MRE53" s="116"/>
      <c r="MRF53" s="116"/>
      <c r="MRG53" s="116"/>
      <c r="MRH53" s="116"/>
      <c r="MRI53" s="116"/>
      <c r="MRJ53" s="116"/>
      <c r="MRK53" s="116"/>
      <c r="MRL53" s="116"/>
      <c r="MRM53" s="116"/>
      <c r="MRN53" s="116"/>
      <c r="MRO53" s="116"/>
      <c r="MRP53" s="116"/>
      <c r="MRQ53" s="116"/>
      <c r="MRR53" s="116"/>
      <c r="MRS53" s="116"/>
      <c r="MRT53" s="116"/>
      <c r="MRU53" s="116"/>
      <c r="MRV53" s="116"/>
      <c r="MRW53" s="116"/>
      <c r="MRX53" s="116"/>
      <c r="MRY53" s="116"/>
      <c r="MRZ53" s="116"/>
      <c r="MSA53" s="116"/>
      <c r="MSB53" s="116"/>
      <c r="MSC53" s="116"/>
      <c r="MSD53" s="116"/>
      <c r="MSE53" s="116"/>
      <c r="MSF53" s="116"/>
      <c r="MSG53" s="116"/>
      <c r="MSH53" s="116"/>
      <c r="MSI53" s="116"/>
      <c r="MSJ53" s="116"/>
      <c r="MSK53" s="116"/>
      <c r="MSL53" s="116"/>
      <c r="MSM53" s="116"/>
      <c r="MSN53" s="116"/>
      <c r="MSO53" s="116"/>
      <c r="MSP53" s="116"/>
      <c r="MSQ53" s="116"/>
      <c r="MSR53" s="116"/>
      <c r="MSS53" s="116"/>
      <c r="MST53" s="116"/>
      <c r="MSU53" s="116"/>
      <c r="MSV53" s="116"/>
      <c r="MSW53" s="116"/>
      <c r="MSX53" s="116"/>
      <c r="MSY53" s="116"/>
      <c r="MSZ53" s="116"/>
      <c r="MTA53" s="116"/>
      <c r="MTB53" s="116"/>
      <c r="MTC53" s="116"/>
      <c r="MTD53" s="116"/>
      <c r="MTE53" s="116"/>
      <c r="MTF53" s="116"/>
      <c r="MTG53" s="116"/>
      <c r="MTH53" s="116"/>
      <c r="MTI53" s="116"/>
      <c r="MTJ53" s="116"/>
      <c r="MTK53" s="116"/>
      <c r="MTL53" s="116"/>
      <c r="MTM53" s="116"/>
      <c r="MTN53" s="116"/>
      <c r="MTO53" s="116"/>
      <c r="MTP53" s="116"/>
      <c r="MTQ53" s="116"/>
      <c r="MTR53" s="116"/>
      <c r="MTS53" s="116"/>
      <c r="MTT53" s="116"/>
      <c r="MTU53" s="116"/>
      <c r="MTV53" s="116"/>
      <c r="MTW53" s="116"/>
      <c r="MTX53" s="116"/>
      <c r="MTY53" s="116"/>
      <c r="MTZ53" s="116"/>
      <c r="MUA53" s="116"/>
      <c r="MUB53" s="116"/>
      <c r="MUC53" s="116"/>
      <c r="MUD53" s="116"/>
      <c r="MUE53" s="116"/>
      <c r="MUF53" s="116"/>
      <c r="MUG53" s="116"/>
      <c r="MUH53" s="116"/>
      <c r="MUI53" s="116"/>
      <c r="MUJ53" s="116"/>
      <c r="MUK53" s="116"/>
      <c r="MUL53" s="116"/>
      <c r="MUM53" s="116"/>
      <c r="MUN53" s="116"/>
      <c r="MUO53" s="116"/>
      <c r="MUP53" s="116"/>
      <c r="MUQ53" s="116"/>
      <c r="MUR53" s="116"/>
      <c r="MUS53" s="116"/>
      <c r="MUT53" s="116"/>
      <c r="MUU53" s="116"/>
      <c r="MUV53" s="116"/>
      <c r="MUW53" s="116"/>
      <c r="MUX53" s="116"/>
      <c r="MUY53" s="116"/>
      <c r="MUZ53" s="116"/>
      <c r="MVA53" s="116"/>
      <c r="MVB53" s="116"/>
      <c r="MVC53" s="116"/>
      <c r="MVD53" s="116"/>
      <c r="MVE53" s="116"/>
      <c r="MVF53" s="116"/>
      <c r="MVG53" s="116"/>
      <c r="MVH53" s="116"/>
      <c r="MVI53" s="116"/>
      <c r="MVJ53" s="116"/>
      <c r="MVK53" s="116"/>
      <c r="MVL53" s="116"/>
      <c r="MVM53" s="116"/>
      <c r="MVN53" s="116"/>
      <c r="MVO53" s="116"/>
      <c r="MVP53" s="116"/>
      <c r="MVQ53" s="116"/>
      <c r="MVR53" s="116"/>
      <c r="MVS53" s="116"/>
      <c r="MVT53" s="116"/>
      <c r="MVU53" s="116"/>
      <c r="MVV53" s="116"/>
      <c r="MVW53" s="116"/>
      <c r="MVX53" s="116"/>
      <c r="MVY53" s="116"/>
      <c r="MVZ53" s="116"/>
      <c r="MWA53" s="116"/>
      <c r="MWB53" s="116"/>
      <c r="MWC53" s="116"/>
      <c r="MWD53" s="116"/>
      <c r="MWE53" s="116"/>
      <c r="MWF53" s="116"/>
      <c r="MWG53" s="116"/>
      <c r="MWH53" s="116"/>
      <c r="MWI53" s="116"/>
      <c r="MWJ53" s="116"/>
      <c r="MWK53" s="116"/>
      <c r="MWL53" s="116"/>
      <c r="MWM53" s="116"/>
      <c r="MWN53" s="116"/>
      <c r="MWO53" s="116"/>
      <c r="MWP53" s="116"/>
      <c r="MWQ53" s="116"/>
      <c r="MWR53" s="116"/>
      <c r="MWS53" s="116"/>
      <c r="MWT53" s="116"/>
      <c r="MWU53" s="116"/>
      <c r="MWV53" s="116"/>
      <c r="MWW53" s="116"/>
      <c r="MWX53" s="116"/>
      <c r="MWY53" s="116"/>
      <c r="MWZ53" s="116"/>
      <c r="MXA53" s="116"/>
      <c r="MXB53" s="116"/>
      <c r="MXC53" s="116"/>
      <c r="MXD53" s="116"/>
      <c r="MXE53" s="116"/>
      <c r="MXF53" s="116"/>
      <c r="MXG53" s="116"/>
      <c r="MXH53" s="116"/>
      <c r="MXI53" s="116"/>
      <c r="MXJ53" s="116"/>
      <c r="MXK53" s="116"/>
      <c r="MXL53" s="116"/>
      <c r="MXM53" s="116"/>
      <c r="MXN53" s="116"/>
      <c r="MXO53" s="116"/>
      <c r="MXP53" s="116"/>
      <c r="MXQ53" s="116"/>
      <c r="MXR53" s="116"/>
      <c r="MXS53" s="116"/>
      <c r="MXT53" s="116"/>
      <c r="MXU53" s="116"/>
      <c r="MXV53" s="116"/>
      <c r="MXW53" s="116"/>
      <c r="MXX53" s="116"/>
      <c r="MXY53" s="116"/>
      <c r="MXZ53" s="116"/>
      <c r="MYA53" s="116"/>
      <c r="MYB53" s="116"/>
      <c r="MYC53" s="116"/>
      <c r="MYD53" s="116"/>
      <c r="MYE53" s="116"/>
      <c r="MYF53" s="116"/>
      <c r="MYG53" s="116"/>
      <c r="MYH53" s="116"/>
      <c r="MYI53" s="116"/>
      <c r="MYJ53" s="116"/>
      <c r="MYK53" s="116"/>
      <c r="MYL53" s="116"/>
      <c r="MYM53" s="116"/>
      <c r="MYN53" s="116"/>
      <c r="MYO53" s="116"/>
      <c r="MYP53" s="116"/>
      <c r="MYQ53" s="116"/>
      <c r="MYR53" s="116"/>
      <c r="MYS53" s="116"/>
      <c r="MYT53" s="116"/>
      <c r="MYU53" s="116"/>
      <c r="MYV53" s="116"/>
      <c r="MYW53" s="116"/>
      <c r="MYX53" s="116"/>
      <c r="MYY53" s="116"/>
      <c r="MYZ53" s="116"/>
      <c r="MZA53" s="116"/>
      <c r="MZB53" s="116"/>
      <c r="MZC53" s="116"/>
      <c r="MZD53" s="116"/>
      <c r="MZE53" s="116"/>
      <c r="MZF53" s="116"/>
      <c r="MZG53" s="116"/>
      <c r="MZH53" s="116"/>
      <c r="MZI53" s="116"/>
      <c r="MZJ53" s="116"/>
      <c r="MZK53" s="116"/>
      <c r="MZL53" s="116"/>
      <c r="MZM53" s="116"/>
      <c r="MZN53" s="116"/>
      <c r="MZO53" s="116"/>
      <c r="MZP53" s="116"/>
      <c r="MZQ53" s="116"/>
      <c r="MZR53" s="116"/>
      <c r="MZS53" s="116"/>
      <c r="MZT53" s="116"/>
      <c r="MZU53" s="116"/>
      <c r="MZV53" s="116"/>
      <c r="MZW53" s="116"/>
      <c r="MZX53" s="116"/>
      <c r="MZY53" s="116"/>
      <c r="MZZ53" s="116"/>
      <c r="NAA53" s="116"/>
      <c r="NAB53" s="116"/>
      <c r="NAC53" s="116"/>
      <c r="NAD53" s="116"/>
      <c r="NAE53" s="116"/>
      <c r="NAF53" s="116"/>
      <c r="NAG53" s="116"/>
      <c r="NAH53" s="116"/>
      <c r="NAI53" s="116"/>
      <c r="NAJ53" s="116"/>
      <c r="NAK53" s="116"/>
      <c r="NAL53" s="116"/>
      <c r="NAM53" s="116"/>
      <c r="NAN53" s="116"/>
      <c r="NAO53" s="116"/>
      <c r="NAP53" s="116"/>
      <c r="NAQ53" s="116"/>
      <c r="NAR53" s="116"/>
      <c r="NAS53" s="116"/>
      <c r="NAT53" s="116"/>
      <c r="NAU53" s="116"/>
      <c r="NAV53" s="116"/>
      <c r="NAW53" s="116"/>
      <c r="NAX53" s="116"/>
      <c r="NAY53" s="116"/>
      <c r="NAZ53" s="116"/>
      <c r="NBA53" s="116"/>
      <c r="NBB53" s="116"/>
      <c r="NBC53" s="116"/>
      <c r="NBD53" s="116"/>
      <c r="NBE53" s="116"/>
      <c r="NBF53" s="116"/>
      <c r="NBG53" s="116"/>
      <c r="NBH53" s="116"/>
      <c r="NBI53" s="116"/>
      <c r="NBJ53" s="116"/>
      <c r="NBK53" s="116"/>
      <c r="NBL53" s="116"/>
      <c r="NBM53" s="116"/>
      <c r="NBN53" s="116"/>
      <c r="NBO53" s="116"/>
      <c r="NBP53" s="116"/>
      <c r="NBQ53" s="116"/>
      <c r="NBR53" s="116"/>
      <c r="NBS53" s="116"/>
      <c r="NBT53" s="116"/>
      <c r="NBU53" s="116"/>
      <c r="NBV53" s="116"/>
      <c r="NBW53" s="116"/>
      <c r="NBX53" s="116"/>
      <c r="NBY53" s="116"/>
      <c r="NBZ53" s="116"/>
      <c r="NCA53" s="116"/>
      <c r="NCB53" s="116"/>
      <c r="NCC53" s="116"/>
      <c r="NCD53" s="116"/>
      <c r="NCE53" s="116"/>
      <c r="NCF53" s="116"/>
      <c r="NCG53" s="116"/>
      <c r="NCH53" s="116"/>
      <c r="NCI53" s="116"/>
      <c r="NCJ53" s="116"/>
      <c r="NCK53" s="116"/>
      <c r="NCL53" s="116"/>
      <c r="NCM53" s="116"/>
      <c r="NCN53" s="116"/>
      <c r="NCO53" s="116"/>
      <c r="NCP53" s="116"/>
      <c r="NCQ53" s="116"/>
      <c r="NCR53" s="116"/>
      <c r="NCS53" s="116"/>
      <c r="NCT53" s="116"/>
      <c r="NCU53" s="116"/>
      <c r="NCV53" s="116"/>
      <c r="NCW53" s="116"/>
      <c r="NCX53" s="116"/>
      <c r="NCY53" s="116"/>
      <c r="NCZ53" s="116"/>
      <c r="NDA53" s="116"/>
      <c r="NDB53" s="116"/>
      <c r="NDC53" s="116"/>
      <c r="NDD53" s="116"/>
      <c r="NDE53" s="116"/>
      <c r="NDF53" s="116"/>
      <c r="NDG53" s="116"/>
      <c r="NDH53" s="116"/>
      <c r="NDI53" s="116"/>
      <c r="NDJ53" s="116"/>
      <c r="NDK53" s="116"/>
      <c r="NDL53" s="116"/>
      <c r="NDM53" s="116"/>
      <c r="NDN53" s="116"/>
      <c r="NDO53" s="116"/>
      <c r="NDP53" s="116"/>
      <c r="NDQ53" s="116"/>
      <c r="NDR53" s="116"/>
      <c r="NDS53" s="116"/>
      <c r="NDT53" s="116"/>
      <c r="NDU53" s="116"/>
      <c r="NDV53" s="116"/>
      <c r="NDW53" s="116"/>
      <c r="NDX53" s="116"/>
      <c r="NDY53" s="116"/>
      <c r="NDZ53" s="116"/>
      <c r="NEA53" s="116"/>
      <c r="NEB53" s="116"/>
      <c r="NEC53" s="116"/>
      <c r="NED53" s="116"/>
      <c r="NEE53" s="116"/>
      <c r="NEF53" s="116"/>
      <c r="NEG53" s="116"/>
      <c r="NEH53" s="116"/>
      <c r="NEI53" s="116"/>
      <c r="NEJ53" s="116"/>
      <c r="NEK53" s="116"/>
      <c r="NEL53" s="116"/>
      <c r="NEM53" s="116"/>
      <c r="NEN53" s="116"/>
      <c r="NEO53" s="116"/>
      <c r="NEP53" s="116"/>
      <c r="NEQ53" s="116"/>
      <c r="NER53" s="116"/>
      <c r="NES53" s="116"/>
      <c r="NET53" s="116"/>
      <c r="NEU53" s="116"/>
      <c r="NEV53" s="116"/>
      <c r="NEW53" s="116"/>
      <c r="NEX53" s="116"/>
      <c r="NEY53" s="116"/>
      <c r="NEZ53" s="116"/>
      <c r="NFA53" s="116"/>
      <c r="NFB53" s="116"/>
      <c r="NFC53" s="116"/>
      <c r="NFD53" s="116"/>
      <c r="NFE53" s="116"/>
      <c r="NFF53" s="116"/>
      <c r="NFG53" s="116"/>
      <c r="NFH53" s="116"/>
      <c r="NFI53" s="116"/>
      <c r="NFJ53" s="116"/>
      <c r="NFK53" s="116"/>
      <c r="NFL53" s="116"/>
      <c r="NFM53" s="116"/>
      <c r="NFN53" s="116"/>
      <c r="NFO53" s="116"/>
      <c r="NFP53" s="116"/>
      <c r="NFQ53" s="116"/>
      <c r="NFR53" s="116"/>
      <c r="NFS53" s="116"/>
      <c r="NFT53" s="116"/>
      <c r="NFU53" s="116"/>
      <c r="NFV53" s="116"/>
      <c r="NFW53" s="116"/>
      <c r="NFX53" s="116"/>
      <c r="NFY53" s="116"/>
      <c r="NFZ53" s="116"/>
      <c r="NGA53" s="116"/>
      <c r="NGB53" s="116"/>
      <c r="NGC53" s="116"/>
      <c r="NGD53" s="116"/>
      <c r="NGE53" s="116"/>
      <c r="NGF53" s="116"/>
      <c r="NGG53" s="116"/>
      <c r="NGH53" s="116"/>
      <c r="NGI53" s="116"/>
      <c r="NGJ53" s="116"/>
      <c r="NGK53" s="116"/>
      <c r="NGL53" s="116"/>
      <c r="NGM53" s="116"/>
      <c r="NGN53" s="116"/>
      <c r="NGO53" s="116"/>
      <c r="NGP53" s="116"/>
      <c r="NGQ53" s="116"/>
      <c r="NGR53" s="116"/>
      <c r="NGS53" s="116"/>
      <c r="NGT53" s="116"/>
      <c r="NGU53" s="116"/>
      <c r="NGV53" s="116"/>
      <c r="NGW53" s="116"/>
      <c r="NGX53" s="116"/>
      <c r="NGY53" s="116"/>
      <c r="NGZ53" s="116"/>
      <c r="NHA53" s="116"/>
      <c r="NHB53" s="116"/>
      <c r="NHC53" s="116"/>
      <c r="NHD53" s="116"/>
      <c r="NHE53" s="116"/>
      <c r="NHF53" s="116"/>
      <c r="NHG53" s="116"/>
      <c r="NHH53" s="116"/>
      <c r="NHI53" s="116"/>
      <c r="NHJ53" s="116"/>
      <c r="NHK53" s="116"/>
      <c r="NHL53" s="116"/>
      <c r="NHM53" s="116"/>
      <c r="NHN53" s="116"/>
      <c r="NHO53" s="116"/>
      <c r="NHP53" s="116"/>
      <c r="NHQ53" s="116"/>
      <c r="NHR53" s="116"/>
      <c r="NHS53" s="116"/>
      <c r="NHT53" s="116"/>
      <c r="NHU53" s="116"/>
      <c r="NHV53" s="116"/>
      <c r="NHW53" s="116"/>
      <c r="NHX53" s="116"/>
      <c r="NHY53" s="116"/>
      <c r="NHZ53" s="116"/>
      <c r="NIA53" s="116"/>
      <c r="NIB53" s="116"/>
      <c r="NIC53" s="116"/>
      <c r="NID53" s="116"/>
      <c r="NIE53" s="116"/>
      <c r="NIF53" s="116"/>
      <c r="NIG53" s="116"/>
      <c r="NIH53" s="116"/>
      <c r="NII53" s="116"/>
      <c r="NIJ53" s="116"/>
      <c r="NIK53" s="116"/>
      <c r="NIL53" s="116"/>
      <c r="NIM53" s="116"/>
      <c r="NIN53" s="116"/>
      <c r="NIO53" s="116"/>
      <c r="NIP53" s="116"/>
      <c r="NIQ53" s="116"/>
      <c r="NIR53" s="116"/>
      <c r="NIS53" s="116"/>
      <c r="NIT53" s="116"/>
      <c r="NIU53" s="116"/>
      <c r="NIV53" s="116"/>
      <c r="NIW53" s="116"/>
      <c r="NIX53" s="116"/>
      <c r="NIY53" s="116"/>
      <c r="NIZ53" s="116"/>
      <c r="NJA53" s="116"/>
      <c r="NJB53" s="116"/>
      <c r="NJC53" s="116"/>
      <c r="NJD53" s="116"/>
      <c r="NJE53" s="116"/>
      <c r="NJF53" s="116"/>
      <c r="NJG53" s="116"/>
      <c r="NJH53" s="116"/>
      <c r="NJI53" s="116"/>
      <c r="NJJ53" s="116"/>
      <c r="NJK53" s="116"/>
      <c r="NJL53" s="116"/>
      <c r="NJM53" s="116"/>
      <c r="NJN53" s="116"/>
      <c r="NJO53" s="116"/>
      <c r="NJP53" s="116"/>
      <c r="NJQ53" s="116"/>
      <c r="NJR53" s="116"/>
      <c r="NJS53" s="116"/>
      <c r="NJT53" s="116"/>
      <c r="NJU53" s="116"/>
      <c r="NJV53" s="116"/>
      <c r="NJW53" s="116"/>
      <c r="NJX53" s="116"/>
      <c r="NJY53" s="116"/>
      <c r="NJZ53" s="116"/>
      <c r="NKA53" s="116"/>
      <c r="NKB53" s="116"/>
      <c r="NKC53" s="116"/>
      <c r="NKD53" s="116"/>
      <c r="NKE53" s="116"/>
      <c r="NKF53" s="116"/>
      <c r="NKG53" s="116"/>
      <c r="NKH53" s="116"/>
      <c r="NKI53" s="116"/>
      <c r="NKJ53" s="116"/>
      <c r="NKK53" s="116"/>
      <c r="NKL53" s="116"/>
      <c r="NKM53" s="116"/>
      <c r="NKN53" s="116"/>
      <c r="NKO53" s="116"/>
      <c r="NKP53" s="116"/>
      <c r="NKQ53" s="116"/>
      <c r="NKR53" s="116"/>
      <c r="NKS53" s="116"/>
      <c r="NKT53" s="116"/>
      <c r="NKU53" s="116"/>
      <c r="NKV53" s="116"/>
      <c r="NKW53" s="116"/>
      <c r="NKX53" s="116"/>
      <c r="NKY53" s="116"/>
      <c r="NKZ53" s="116"/>
      <c r="NLA53" s="116"/>
      <c r="NLB53" s="116"/>
      <c r="NLC53" s="116"/>
      <c r="NLD53" s="116"/>
      <c r="NLE53" s="116"/>
      <c r="NLF53" s="116"/>
      <c r="NLG53" s="116"/>
      <c r="NLH53" s="116"/>
      <c r="NLI53" s="116"/>
      <c r="NLJ53" s="116"/>
      <c r="NLK53" s="116"/>
      <c r="NLL53" s="116"/>
      <c r="NLM53" s="116"/>
      <c r="NLN53" s="116"/>
      <c r="NLO53" s="116"/>
      <c r="NLP53" s="116"/>
      <c r="NLQ53" s="116"/>
      <c r="NLR53" s="116"/>
      <c r="NLS53" s="116"/>
      <c r="NLT53" s="116"/>
      <c r="NLU53" s="116"/>
      <c r="NLV53" s="116"/>
      <c r="NLW53" s="116"/>
      <c r="NLX53" s="116"/>
      <c r="NLY53" s="116"/>
      <c r="NLZ53" s="116"/>
      <c r="NMA53" s="116"/>
      <c r="NMB53" s="116"/>
      <c r="NMC53" s="116"/>
      <c r="NMD53" s="116"/>
      <c r="NME53" s="116"/>
      <c r="NMF53" s="116"/>
      <c r="NMG53" s="116"/>
      <c r="NMH53" s="116"/>
      <c r="NMI53" s="116"/>
      <c r="NMJ53" s="116"/>
      <c r="NMK53" s="116"/>
      <c r="NML53" s="116"/>
      <c r="NMM53" s="116"/>
      <c r="NMN53" s="116"/>
      <c r="NMO53" s="116"/>
      <c r="NMP53" s="116"/>
      <c r="NMQ53" s="116"/>
      <c r="NMR53" s="116"/>
      <c r="NMS53" s="116"/>
      <c r="NMT53" s="116"/>
      <c r="NMU53" s="116"/>
      <c r="NMV53" s="116"/>
      <c r="NMW53" s="116"/>
      <c r="NMX53" s="116"/>
      <c r="NMY53" s="116"/>
      <c r="NMZ53" s="116"/>
      <c r="NNA53" s="116"/>
      <c r="NNB53" s="116"/>
      <c r="NNC53" s="116"/>
      <c r="NND53" s="116"/>
      <c r="NNE53" s="116"/>
      <c r="NNF53" s="116"/>
      <c r="NNG53" s="116"/>
      <c r="NNH53" s="116"/>
      <c r="NNI53" s="116"/>
      <c r="NNJ53" s="116"/>
      <c r="NNK53" s="116"/>
      <c r="NNL53" s="116"/>
      <c r="NNM53" s="116"/>
      <c r="NNN53" s="116"/>
      <c r="NNO53" s="116"/>
      <c r="NNP53" s="116"/>
      <c r="NNQ53" s="116"/>
      <c r="NNR53" s="116"/>
      <c r="NNS53" s="116"/>
      <c r="NNT53" s="116"/>
      <c r="NNU53" s="116"/>
      <c r="NNV53" s="116"/>
      <c r="NNW53" s="116"/>
      <c r="NNX53" s="116"/>
      <c r="NNY53" s="116"/>
      <c r="NNZ53" s="116"/>
      <c r="NOA53" s="116"/>
      <c r="NOB53" s="116"/>
      <c r="NOC53" s="116"/>
      <c r="NOD53" s="116"/>
      <c r="NOE53" s="116"/>
      <c r="NOF53" s="116"/>
      <c r="NOG53" s="116"/>
      <c r="NOH53" s="116"/>
      <c r="NOI53" s="116"/>
      <c r="NOJ53" s="116"/>
      <c r="NOK53" s="116"/>
      <c r="NOL53" s="116"/>
      <c r="NOM53" s="116"/>
      <c r="NON53" s="116"/>
      <c r="NOO53" s="116"/>
      <c r="NOP53" s="116"/>
      <c r="NOQ53" s="116"/>
      <c r="NOR53" s="116"/>
      <c r="NOS53" s="116"/>
      <c r="NOT53" s="116"/>
      <c r="NOU53" s="116"/>
      <c r="NOV53" s="116"/>
      <c r="NOW53" s="116"/>
      <c r="NOX53" s="116"/>
      <c r="NOY53" s="116"/>
      <c r="NOZ53" s="116"/>
      <c r="NPA53" s="116"/>
      <c r="NPB53" s="116"/>
      <c r="NPC53" s="116"/>
      <c r="NPD53" s="116"/>
      <c r="NPE53" s="116"/>
      <c r="NPF53" s="116"/>
      <c r="NPG53" s="116"/>
      <c r="NPH53" s="116"/>
      <c r="NPI53" s="116"/>
      <c r="NPJ53" s="116"/>
      <c r="NPK53" s="116"/>
      <c r="NPL53" s="116"/>
      <c r="NPM53" s="116"/>
      <c r="NPN53" s="116"/>
      <c r="NPO53" s="116"/>
      <c r="NPP53" s="116"/>
      <c r="NPQ53" s="116"/>
      <c r="NPR53" s="116"/>
      <c r="NPS53" s="116"/>
      <c r="NPT53" s="116"/>
      <c r="NPU53" s="116"/>
      <c r="NPV53" s="116"/>
      <c r="NPW53" s="116"/>
      <c r="NPX53" s="116"/>
      <c r="NPY53" s="116"/>
      <c r="NPZ53" s="116"/>
      <c r="NQA53" s="116"/>
      <c r="NQB53" s="116"/>
      <c r="NQC53" s="116"/>
      <c r="NQD53" s="116"/>
      <c r="NQE53" s="116"/>
      <c r="NQF53" s="116"/>
      <c r="NQG53" s="116"/>
      <c r="NQH53" s="116"/>
      <c r="NQI53" s="116"/>
      <c r="NQJ53" s="116"/>
      <c r="NQK53" s="116"/>
      <c r="NQL53" s="116"/>
      <c r="NQM53" s="116"/>
      <c r="NQN53" s="116"/>
      <c r="NQO53" s="116"/>
      <c r="NQP53" s="116"/>
      <c r="NQQ53" s="116"/>
      <c r="NQR53" s="116"/>
      <c r="NQS53" s="116"/>
      <c r="NQT53" s="116"/>
      <c r="NQU53" s="116"/>
      <c r="NQV53" s="116"/>
      <c r="NQW53" s="116"/>
      <c r="NQX53" s="116"/>
      <c r="NQY53" s="116"/>
      <c r="NQZ53" s="116"/>
      <c r="NRA53" s="116"/>
      <c r="NRB53" s="116"/>
      <c r="NRC53" s="116"/>
      <c r="NRD53" s="116"/>
      <c r="NRE53" s="116"/>
      <c r="NRF53" s="116"/>
      <c r="NRG53" s="116"/>
      <c r="NRH53" s="116"/>
      <c r="NRI53" s="116"/>
      <c r="NRJ53" s="116"/>
      <c r="NRK53" s="116"/>
      <c r="NRL53" s="116"/>
      <c r="NRM53" s="116"/>
      <c r="NRN53" s="116"/>
      <c r="NRO53" s="116"/>
      <c r="NRP53" s="116"/>
      <c r="NRQ53" s="116"/>
      <c r="NRR53" s="116"/>
      <c r="NRS53" s="116"/>
      <c r="NRT53" s="116"/>
      <c r="NRU53" s="116"/>
      <c r="NRV53" s="116"/>
      <c r="NRW53" s="116"/>
      <c r="NRX53" s="116"/>
      <c r="NRY53" s="116"/>
      <c r="NRZ53" s="116"/>
      <c r="NSA53" s="116"/>
      <c r="NSB53" s="116"/>
      <c r="NSC53" s="116"/>
      <c r="NSD53" s="116"/>
      <c r="NSE53" s="116"/>
      <c r="NSF53" s="116"/>
      <c r="NSG53" s="116"/>
      <c r="NSH53" s="116"/>
      <c r="NSI53" s="116"/>
      <c r="NSJ53" s="116"/>
      <c r="NSK53" s="116"/>
      <c r="NSL53" s="116"/>
      <c r="NSM53" s="116"/>
      <c r="NSN53" s="116"/>
      <c r="NSO53" s="116"/>
      <c r="NSP53" s="116"/>
      <c r="NSQ53" s="116"/>
      <c r="NSR53" s="116"/>
      <c r="NSS53" s="116"/>
      <c r="NST53" s="116"/>
      <c r="NSU53" s="116"/>
      <c r="NSV53" s="116"/>
      <c r="NSW53" s="116"/>
      <c r="NSX53" s="116"/>
      <c r="NSY53" s="116"/>
      <c r="NSZ53" s="116"/>
      <c r="NTA53" s="116"/>
      <c r="NTB53" s="116"/>
      <c r="NTC53" s="116"/>
      <c r="NTD53" s="116"/>
      <c r="NTE53" s="116"/>
      <c r="NTF53" s="116"/>
      <c r="NTG53" s="116"/>
      <c r="NTH53" s="116"/>
      <c r="NTI53" s="116"/>
      <c r="NTJ53" s="116"/>
      <c r="NTK53" s="116"/>
      <c r="NTL53" s="116"/>
      <c r="NTM53" s="116"/>
      <c r="NTN53" s="116"/>
      <c r="NTO53" s="116"/>
      <c r="NTP53" s="116"/>
      <c r="NTQ53" s="116"/>
      <c r="NTR53" s="116"/>
      <c r="NTS53" s="116"/>
      <c r="NTT53" s="116"/>
      <c r="NTU53" s="116"/>
      <c r="NTV53" s="116"/>
      <c r="NTW53" s="116"/>
      <c r="NTX53" s="116"/>
      <c r="NTY53" s="116"/>
      <c r="NTZ53" s="116"/>
      <c r="NUA53" s="116"/>
      <c r="NUB53" s="116"/>
      <c r="NUC53" s="116"/>
      <c r="NUD53" s="116"/>
      <c r="NUE53" s="116"/>
      <c r="NUF53" s="116"/>
      <c r="NUG53" s="116"/>
      <c r="NUH53" s="116"/>
      <c r="NUI53" s="116"/>
      <c r="NUJ53" s="116"/>
      <c r="NUK53" s="116"/>
      <c r="NUL53" s="116"/>
      <c r="NUM53" s="116"/>
      <c r="NUN53" s="116"/>
      <c r="NUO53" s="116"/>
      <c r="NUP53" s="116"/>
      <c r="NUQ53" s="116"/>
      <c r="NUR53" s="116"/>
      <c r="NUS53" s="116"/>
      <c r="NUT53" s="116"/>
      <c r="NUU53" s="116"/>
      <c r="NUV53" s="116"/>
      <c r="NUW53" s="116"/>
      <c r="NUX53" s="116"/>
      <c r="NUY53" s="116"/>
      <c r="NUZ53" s="116"/>
      <c r="NVA53" s="116"/>
      <c r="NVB53" s="116"/>
      <c r="NVC53" s="116"/>
      <c r="NVD53" s="116"/>
      <c r="NVE53" s="116"/>
      <c r="NVF53" s="116"/>
      <c r="NVG53" s="116"/>
      <c r="NVH53" s="116"/>
      <c r="NVI53" s="116"/>
      <c r="NVJ53" s="116"/>
      <c r="NVK53" s="116"/>
      <c r="NVL53" s="116"/>
      <c r="NVM53" s="116"/>
      <c r="NVN53" s="116"/>
      <c r="NVO53" s="116"/>
      <c r="NVP53" s="116"/>
      <c r="NVQ53" s="116"/>
      <c r="NVR53" s="116"/>
      <c r="NVS53" s="116"/>
      <c r="NVT53" s="116"/>
      <c r="NVU53" s="116"/>
      <c r="NVV53" s="116"/>
      <c r="NVW53" s="116"/>
      <c r="NVX53" s="116"/>
      <c r="NVY53" s="116"/>
      <c r="NVZ53" s="116"/>
      <c r="NWA53" s="116"/>
      <c r="NWB53" s="116"/>
      <c r="NWC53" s="116"/>
      <c r="NWD53" s="116"/>
      <c r="NWE53" s="116"/>
      <c r="NWF53" s="116"/>
      <c r="NWG53" s="116"/>
      <c r="NWH53" s="116"/>
      <c r="NWI53" s="116"/>
      <c r="NWJ53" s="116"/>
      <c r="NWK53" s="116"/>
      <c r="NWL53" s="116"/>
      <c r="NWM53" s="116"/>
      <c r="NWN53" s="116"/>
      <c r="NWO53" s="116"/>
      <c r="NWP53" s="116"/>
      <c r="NWQ53" s="116"/>
      <c r="NWR53" s="116"/>
      <c r="NWS53" s="116"/>
      <c r="NWT53" s="116"/>
      <c r="NWU53" s="116"/>
      <c r="NWV53" s="116"/>
      <c r="NWW53" s="116"/>
      <c r="NWX53" s="116"/>
      <c r="NWY53" s="116"/>
      <c r="NWZ53" s="116"/>
      <c r="NXA53" s="116"/>
      <c r="NXB53" s="116"/>
      <c r="NXC53" s="116"/>
      <c r="NXD53" s="116"/>
      <c r="NXE53" s="116"/>
      <c r="NXF53" s="116"/>
      <c r="NXG53" s="116"/>
      <c r="NXH53" s="116"/>
      <c r="NXI53" s="116"/>
      <c r="NXJ53" s="116"/>
      <c r="NXK53" s="116"/>
      <c r="NXL53" s="116"/>
      <c r="NXM53" s="116"/>
      <c r="NXN53" s="116"/>
      <c r="NXO53" s="116"/>
      <c r="NXP53" s="116"/>
      <c r="NXQ53" s="116"/>
      <c r="NXR53" s="116"/>
      <c r="NXS53" s="116"/>
      <c r="NXT53" s="116"/>
      <c r="NXU53" s="116"/>
      <c r="NXV53" s="116"/>
      <c r="NXW53" s="116"/>
      <c r="NXX53" s="116"/>
      <c r="NXY53" s="116"/>
      <c r="NXZ53" s="116"/>
      <c r="NYA53" s="116"/>
      <c r="NYB53" s="116"/>
      <c r="NYC53" s="116"/>
      <c r="NYD53" s="116"/>
      <c r="NYE53" s="116"/>
      <c r="NYF53" s="116"/>
      <c r="NYG53" s="116"/>
      <c r="NYH53" s="116"/>
      <c r="NYI53" s="116"/>
      <c r="NYJ53" s="116"/>
      <c r="NYK53" s="116"/>
      <c r="NYL53" s="116"/>
      <c r="NYM53" s="116"/>
      <c r="NYN53" s="116"/>
      <c r="NYO53" s="116"/>
      <c r="NYP53" s="116"/>
      <c r="NYQ53" s="116"/>
      <c r="NYR53" s="116"/>
      <c r="NYS53" s="116"/>
      <c r="NYT53" s="116"/>
      <c r="NYU53" s="116"/>
      <c r="NYV53" s="116"/>
      <c r="NYW53" s="116"/>
      <c r="NYX53" s="116"/>
      <c r="NYY53" s="116"/>
      <c r="NYZ53" s="116"/>
      <c r="NZA53" s="116"/>
      <c r="NZB53" s="116"/>
      <c r="NZC53" s="116"/>
      <c r="NZD53" s="116"/>
      <c r="NZE53" s="116"/>
      <c r="NZF53" s="116"/>
      <c r="NZG53" s="116"/>
      <c r="NZH53" s="116"/>
      <c r="NZI53" s="116"/>
      <c r="NZJ53" s="116"/>
      <c r="NZK53" s="116"/>
      <c r="NZL53" s="116"/>
      <c r="NZM53" s="116"/>
      <c r="NZN53" s="116"/>
      <c r="NZO53" s="116"/>
      <c r="NZP53" s="116"/>
      <c r="NZQ53" s="116"/>
      <c r="NZR53" s="116"/>
      <c r="NZS53" s="116"/>
      <c r="NZT53" s="116"/>
      <c r="NZU53" s="116"/>
      <c r="NZV53" s="116"/>
      <c r="NZW53" s="116"/>
      <c r="NZX53" s="116"/>
      <c r="NZY53" s="116"/>
      <c r="NZZ53" s="116"/>
      <c r="OAA53" s="116"/>
      <c r="OAB53" s="116"/>
      <c r="OAC53" s="116"/>
      <c r="OAD53" s="116"/>
      <c r="OAE53" s="116"/>
      <c r="OAF53" s="116"/>
      <c r="OAG53" s="116"/>
      <c r="OAH53" s="116"/>
      <c r="OAI53" s="116"/>
      <c r="OAJ53" s="116"/>
      <c r="OAK53" s="116"/>
      <c r="OAL53" s="116"/>
      <c r="OAM53" s="116"/>
      <c r="OAN53" s="116"/>
      <c r="OAO53" s="116"/>
      <c r="OAP53" s="116"/>
      <c r="OAQ53" s="116"/>
      <c r="OAR53" s="116"/>
      <c r="OAS53" s="116"/>
      <c r="OAT53" s="116"/>
      <c r="OAU53" s="116"/>
      <c r="OAV53" s="116"/>
      <c r="OAW53" s="116"/>
      <c r="OAX53" s="116"/>
      <c r="OAY53" s="116"/>
      <c r="OAZ53" s="116"/>
      <c r="OBA53" s="116"/>
      <c r="OBB53" s="116"/>
      <c r="OBC53" s="116"/>
      <c r="OBD53" s="116"/>
      <c r="OBE53" s="116"/>
      <c r="OBF53" s="116"/>
      <c r="OBG53" s="116"/>
      <c r="OBH53" s="116"/>
      <c r="OBI53" s="116"/>
      <c r="OBJ53" s="116"/>
      <c r="OBK53" s="116"/>
      <c r="OBL53" s="116"/>
      <c r="OBM53" s="116"/>
      <c r="OBN53" s="116"/>
      <c r="OBO53" s="116"/>
      <c r="OBP53" s="116"/>
      <c r="OBQ53" s="116"/>
      <c r="OBR53" s="116"/>
      <c r="OBS53" s="116"/>
      <c r="OBT53" s="116"/>
      <c r="OBU53" s="116"/>
      <c r="OBV53" s="116"/>
      <c r="OBW53" s="116"/>
      <c r="OBX53" s="116"/>
      <c r="OBY53" s="116"/>
      <c r="OBZ53" s="116"/>
      <c r="OCA53" s="116"/>
      <c r="OCB53" s="116"/>
      <c r="OCC53" s="116"/>
      <c r="OCD53" s="116"/>
      <c r="OCE53" s="116"/>
      <c r="OCF53" s="116"/>
      <c r="OCG53" s="116"/>
      <c r="OCH53" s="116"/>
      <c r="OCI53" s="116"/>
      <c r="OCJ53" s="116"/>
      <c r="OCK53" s="116"/>
      <c r="OCL53" s="116"/>
      <c r="OCM53" s="116"/>
      <c r="OCN53" s="116"/>
      <c r="OCO53" s="116"/>
      <c r="OCP53" s="116"/>
      <c r="OCQ53" s="116"/>
      <c r="OCR53" s="116"/>
      <c r="OCS53" s="116"/>
      <c r="OCT53" s="116"/>
      <c r="OCU53" s="116"/>
      <c r="OCV53" s="116"/>
      <c r="OCW53" s="116"/>
      <c r="OCX53" s="116"/>
      <c r="OCY53" s="116"/>
      <c r="OCZ53" s="116"/>
      <c r="ODA53" s="116"/>
      <c r="ODB53" s="116"/>
      <c r="ODC53" s="116"/>
      <c r="ODD53" s="116"/>
      <c r="ODE53" s="116"/>
      <c r="ODF53" s="116"/>
      <c r="ODG53" s="116"/>
      <c r="ODH53" s="116"/>
      <c r="ODI53" s="116"/>
      <c r="ODJ53" s="116"/>
      <c r="ODK53" s="116"/>
      <c r="ODL53" s="116"/>
      <c r="ODM53" s="116"/>
      <c r="ODN53" s="116"/>
      <c r="ODO53" s="116"/>
      <c r="ODP53" s="116"/>
      <c r="ODQ53" s="116"/>
      <c r="ODR53" s="116"/>
      <c r="ODS53" s="116"/>
      <c r="ODT53" s="116"/>
      <c r="ODU53" s="116"/>
      <c r="ODV53" s="116"/>
      <c r="ODW53" s="116"/>
      <c r="ODX53" s="116"/>
      <c r="ODY53" s="116"/>
      <c r="ODZ53" s="116"/>
      <c r="OEA53" s="116"/>
      <c r="OEB53" s="116"/>
      <c r="OEC53" s="116"/>
      <c r="OED53" s="116"/>
      <c r="OEE53" s="116"/>
      <c r="OEF53" s="116"/>
      <c r="OEG53" s="116"/>
      <c r="OEH53" s="116"/>
      <c r="OEI53" s="116"/>
      <c r="OEJ53" s="116"/>
      <c r="OEK53" s="116"/>
      <c r="OEL53" s="116"/>
      <c r="OEM53" s="116"/>
      <c r="OEN53" s="116"/>
      <c r="OEO53" s="116"/>
      <c r="OEP53" s="116"/>
      <c r="OEQ53" s="116"/>
      <c r="OER53" s="116"/>
      <c r="OES53" s="116"/>
      <c r="OET53" s="116"/>
      <c r="OEU53" s="116"/>
      <c r="OEV53" s="116"/>
      <c r="OEW53" s="116"/>
      <c r="OEX53" s="116"/>
      <c r="OEY53" s="116"/>
      <c r="OEZ53" s="116"/>
      <c r="OFA53" s="116"/>
      <c r="OFB53" s="116"/>
      <c r="OFC53" s="116"/>
      <c r="OFD53" s="116"/>
      <c r="OFE53" s="116"/>
      <c r="OFF53" s="116"/>
      <c r="OFG53" s="116"/>
      <c r="OFH53" s="116"/>
      <c r="OFI53" s="116"/>
      <c r="OFJ53" s="116"/>
      <c r="OFK53" s="116"/>
      <c r="OFL53" s="116"/>
      <c r="OFM53" s="116"/>
      <c r="OFN53" s="116"/>
      <c r="OFO53" s="116"/>
      <c r="OFP53" s="116"/>
      <c r="OFQ53" s="116"/>
      <c r="OFR53" s="116"/>
      <c r="OFS53" s="116"/>
      <c r="OFT53" s="116"/>
      <c r="OFU53" s="116"/>
      <c r="OFV53" s="116"/>
      <c r="OFW53" s="116"/>
      <c r="OFX53" s="116"/>
      <c r="OFY53" s="116"/>
      <c r="OFZ53" s="116"/>
      <c r="OGA53" s="116"/>
      <c r="OGB53" s="116"/>
      <c r="OGC53" s="116"/>
      <c r="OGD53" s="116"/>
      <c r="OGE53" s="116"/>
      <c r="OGF53" s="116"/>
      <c r="OGG53" s="116"/>
      <c r="OGH53" s="116"/>
      <c r="OGI53" s="116"/>
      <c r="OGJ53" s="116"/>
      <c r="OGK53" s="116"/>
      <c r="OGL53" s="116"/>
      <c r="OGM53" s="116"/>
      <c r="OGN53" s="116"/>
      <c r="OGO53" s="116"/>
      <c r="OGP53" s="116"/>
      <c r="OGQ53" s="116"/>
      <c r="OGR53" s="116"/>
      <c r="OGS53" s="116"/>
      <c r="OGT53" s="116"/>
      <c r="OGU53" s="116"/>
      <c r="OGV53" s="116"/>
      <c r="OGW53" s="116"/>
      <c r="OGX53" s="116"/>
      <c r="OGY53" s="116"/>
      <c r="OGZ53" s="116"/>
      <c r="OHA53" s="116"/>
      <c r="OHB53" s="116"/>
      <c r="OHC53" s="116"/>
      <c r="OHD53" s="116"/>
      <c r="OHE53" s="116"/>
      <c r="OHF53" s="116"/>
      <c r="OHG53" s="116"/>
      <c r="OHH53" s="116"/>
      <c r="OHI53" s="116"/>
      <c r="OHJ53" s="116"/>
      <c r="OHK53" s="116"/>
      <c r="OHL53" s="116"/>
      <c r="OHM53" s="116"/>
      <c r="OHN53" s="116"/>
      <c r="OHO53" s="116"/>
      <c r="OHP53" s="116"/>
      <c r="OHQ53" s="116"/>
      <c r="OHR53" s="116"/>
      <c r="OHS53" s="116"/>
      <c r="OHT53" s="116"/>
      <c r="OHU53" s="116"/>
      <c r="OHV53" s="116"/>
      <c r="OHW53" s="116"/>
      <c r="OHX53" s="116"/>
      <c r="OHY53" s="116"/>
      <c r="OHZ53" s="116"/>
      <c r="OIA53" s="116"/>
      <c r="OIB53" s="116"/>
      <c r="OIC53" s="116"/>
      <c r="OID53" s="116"/>
      <c r="OIE53" s="116"/>
      <c r="OIF53" s="116"/>
      <c r="OIG53" s="116"/>
      <c r="OIH53" s="116"/>
      <c r="OII53" s="116"/>
      <c r="OIJ53" s="116"/>
      <c r="OIK53" s="116"/>
      <c r="OIL53" s="116"/>
      <c r="OIM53" s="116"/>
      <c r="OIN53" s="116"/>
      <c r="OIO53" s="116"/>
      <c r="OIP53" s="116"/>
      <c r="OIQ53" s="116"/>
      <c r="OIR53" s="116"/>
      <c r="OIS53" s="116"/>
      <c r="OIT53" s="116"/>
      <c r="OIU53" s="116"/>
      <c r="OIV53" s="116"/>
      <c r="OIW53" s="116"/>
      <c r="OIX53" s="116"/>
      <c r="OIY53" s="116"/>
      <c r="OIZ53" s="116"/>
      <c r="OJA53" s="116"/>
      <c r="OJB53" s="116"/>
      <c r="OJC53" s="116"/>
      <c r="OJD53" s="116"/>
      <c r="OJE53" s="116"/>
      <c r="OJF53" s="116"/>
      <c r="OJG53" s="116"/>
      <c r="OJH53" s="116"/>
      <c r="OJI53" s="116"/>
      <c r="OJJ53" s="116"/>
      <c r="OJK53" s="116"/>
      <c r="OJL53" s="116"/>
      <c r="OJM53" s="116"/>
      <c r="OJN53" s="116"/>
      <c r="OJO53" s="116"/>
      <c r="OJP53" s="116"/>
      <c r="OJQ53" s="116"/>
      <c r="OJR53" s="116"/>
      <c r="OJS53" s="116"/>
      <c r="OJT53" s="116"/>
      <c r="OJU53" s="116"/>
      <c r="OJV53" s="116"/>
      <c r="OJW53" s="116"/>
      <c r="OJX53" s="116"/>
      <c r="OJY53" s="116"/>
      <c r="OJZ53" s="116"/>
      <c r="OKA53" s="116"/>
      <c r="OKB53" s="116"/>
      <c r="OKC53" s="116"/>
      <c r="OKD53" s="116"/>
      <c r="OKE53" s="116"/>
      <c r="OKF53" s="116"/>
      <c r="OKG53" s="116"/>
      <c r="OKH53" s="116"/>
      <c r="OKI53" s="116"/>
      <c r="OKJ53" s="116"/>
      <c r="OKK53" s="116"/>
      <c r="OKL53" s="116"/>
      <c r="OKM53" s="116"/>
      <c r="OKN53" s="116"/>
      <c r="OKO53" s="116"/>
      <c r="OKP53" s="116"/>
      <c r="OKQ53" s="116"/>
      <c r="OKR53" s="116"/>
      <c r="OKS53" s="116"/>
      <c r="OKT53" s="116"/>
      <c r="OKU53" s="116"/>
      <c r="OKV53" s="116"/>
      <c r="OKW53" s="116"/>
      <c r="OKX53" s="116"/>
      <c r="OKY53" s="116"/>
      <c r="OKZ53" s="116"/>
      <c r="OLA53" s="116"/>
      <c r="OLB53" s="116"/>
      <c r="OLC53" s="116"/>
      <c r="OLD53" s="116"/>
      <c r="OLE53" s="116"/>
      <c r="OLF53" s="116"/>
      <c r="OLG53" s="116"/>
      <c r="OLH53" s="116"/>
      <c r="OLI53" s="116"/>
      <c r="OLJ53" s="116"/>
      <c r="OLK53" s="116"/>
      <c r="OLL53" s="116"/>
      <c r="OLM53" s="116"/>
      <c r="OLN53" s="116"/>
      <c r="OLO53" s="116"/>
      <c r="OLP53" s="116"/>
      <c r="OLQ53" s="116"/>
      <c r="OLR53" s="116"/>
      <c r="OLS53" s="116"/>
      <c r="OLT53" s="116"/>
      <c r="OLU53" s="116"/>
      <c r="OLV53" s="116"/>
      <c r="OLW53" s="116"/>
      <c r="OLX53" s="116"/>
      <c r="OLY53" s="116"/>
      <c r="OLZ53" s="116"/>
      <c r="OMA53" s="116"/>
      <c r="OMB53" s="116"/>
      <c r="OMC53" s="116"/>
      <c r="OMD53" s="116"/>
      <c r="OME53" s="116"/>
      <c r="OMF53" s="116"/>
      <c r="OMG53" s="116"/>
      <c r="OMH53" s="116"/>
      <c r="OMI53" s="116"/>
      <c r="OMJ53" s="116"/>
      <c r="OMK53" s="116"/>
      <c r="OML53" s="116"/>
      <c r="OMM53" s="116"/>
      <c r="OMN53" s="116"/>
      <c r="OMO53" s="116"/>
      <c r="OMP53" s="116"/>
      <c r="OMQ53" s="116"/>
      <c r="OMR53" s="116"/>
      <c r="OMS53" s="116"/>
      <c r="OMT53" s="116"/>
      <c r="OMU53" s="116"/>
      <c r="OMV53" s="116"/>
      <c r="OMW53" s="116"/>
      <c r="OMX53" s="116"/>
      <c r="OMY53" s="116"/>
      <c r="OMZ53" s="116"/>
      <c r="ONA53" s="116"/>
      <c r="ONB53" s="116"/>
      <c r="ONC53" s="116"/>
      <c r="OND53" s="116"/>
      <c r="ONE53" s="116"/>
      <c r="ONF53" s="116"/>
      <c r="ONG53" s="116"/>
      <c r="ONH53" s="116"/>
      <c r="ONI53" s="116"/>
      <c r="ONJ53" s="116"/>
      <c r="ONK53" s="116"/>
      <c r="ONL53" s="116"/>
      <c r="ONM53" s="116"/>
      <c r="ONN53" s="116"/>
      <c r="ONO53" s="116"/>
      <c r="ONP53" s="116"/>
      <c r="ONQ53" s="116"/>
      <c r="ONR53" s="116"/>
      <c r="ONS53" s="116"/>
      <c r="ONT53" s="116"/>
      <c r="ONU53" s="116"/>
      <c r="ONV53" s="116"/>
      <c r="ONW53" s="116"/>
      <c r="ONX53" s="116"/>
      <c r="ONY53" s="116"/>
      <c r="ONZ53" s="116"/>
      <c r="OOA53" s="116"/>
      <c r="OOB53" s="116"/>
      <c r="OOC53" s="116"/>
      <c r="OOD53" s="116"/>
      <c r="OOE53" s="116"/>
      <c r="OOF53" s="116"/>
      <c r="OOG53" s="116"/>
      <c r="OOH53" s="116"/>
      <c r="OOI53" s="116"/>
      <c r="OOJ53" s="116"/>
      <c r="OOK53" s="116"/>
      <c r="OOL53" s="116"/>
      <c r="OOM53" s="116"/>
      <c r="OON53" s="116"/>
      <c r="OOO53" s="116"/>
      <c r="OOP53" s="116"/>
      <c r="OOQ53" s="116"/>
      <c r="OOR53" s="116"/>
      <c r="OOS53" s="116"/>
      <c r="OOT53" s="116"/>
      <c r="OOU53" s="116"/>
      <c r="OOV53" s="116"/>
      <c r="OOW53" s="116"/>
      <c r="OOX53" s="116"/>
      <c r="OOY53" s="116"/>
      <c r="OOZ53" s="116"/>
      <c r="OPA53" s="116"/>
      <c r="OPB53" s="116"/>
      <c r="OPC53" s="116"/>
      <c r="OPD53" s="116"/>
      <c r="OPE53" s="116"/>
      <c r="OPF53" s="116"/>
      <c r="OPG53" s="116"/>
      <c r="OPH53" s="116"/>
      <c r="OPI53" s="116"/>
      <c r="OPJ53" s="116"/>
      <c r="OPK53" s="116"/>
      <c r="OPL53" s="116"/>
      <c r="OPM53" s="116"/>
      <c r="OPN53" s="116"/>
      <c r="OPO53" s="116"/>
      <c r="OPP53" s="116"/>
      <c r="OPQ53" s="116"/>
      <c r="OPR53" s="116"/>
      <c r="OPS53" s="116"/>
      <c r="OPT53" s="116"/>
      <c r="OPU53" s="116"/>
      <c r="OPV53" s="116"/>
      <c r="OPW53" s="116"/>
      <c r="OPX53" s="116"/>
      <c r="OPY53" s="116"/>
      <c r="OPZ53" s="116"/>
      <c r="OQA53" s="116"/>
      <c r="OQB53" s="116"/>
      <c r="OQC53" s="116"/>
      <c r="OQD53" s="116"/>
      <c r="OQE53" s="116"/>
      <c r="OQF53" s="116"/>
      <c r="OQG53" s="116"/>
      <c r="OQH53" s="116"/>
      <c r="OQI53" s="116"/>
      <c r="OQJ53" s="116"/>
      <c r="OQK53" s="116"/>
      <c r="OQL53" s="116"/>
      <c r="OQM53" s="116"/>
      <c r="OQN53" s="116"/>
      <c r="OQO53" s="116"/>
      <c r="OQP53" s="116"/>
      <c r="OQQ53" s="116"/>
      <c r="OQR53" s="116"/>
      <c r="OQS53" s="116"/>
      <c r="OQT53" s="116"/>
      <c r="OQU53" s="116"/>
      <c r="OQV53" s="116"/>
      <c r="OQW53" s="116"/>
      <c r="OQX53" s="116"/>
      <c r="OQY53" s="116"/>
      <c r="OQZ53" s="116"/>
      <c r="ORA53" s="116"/>
      <c r="ORB53" s="116"/>
      <c r="ORC53" s="116"/>
      <c r="ORD53" s="116"/>
      <c r="ORE53" s="116"/>
      <c r="ORF53" s="116"/>
      <c r="ORG53" s="116"/>
      <c r="ORH53" s="116"/>
      <c r="ORI53" s="116"/>
      <c r="ORJ53" s="116"/>
      <c r="ORK53" s="116"/>
      <c r="ORL53" s="116"/>
      <c r="ORM53" s="116"/>
      <c r="ORN53" s="116"/>
      <c r="ORO53" s="116"/>
      <c r="ORP53" s="116"/>
      <c r="ORQ53" s="116"/>
      <c r="ORR53" s="116"/>
      <c r="ORS53" s="116"/>
      <c r="ORT53" s="116"/>
      <c r="ORU53" s="116"/>
      <c r="ORV53" s="116"/>
      <c r="ORW53" s="116"/>
      <c r="ORX53" s="116"/>
      <c r="ORY53" s="116"/>
      <c r="ORZ53" s="116"/>
      <c r="OSA53" s="116"/>
      <c r="OSB53" s="116"/>
      <c r="OSC53" s="116"/>
      <c r="OSD53" s="116"/>
      <c r="OSE53" s="116"/>
      <c r="OSF53" s="116"/>
      <c r="OSG53" s="116"/>
      <c r="OSH53" s="116"/>
      <c r="OSI53" s="116"/>
      <c r="OSJ53" s="116"/>
      <c r="OSK53" s="116"/>
      <c r="OSL53" s="116"/>
      <c r="OSM53" s="116"/>
      <c r="OSN53" s="116"/>
      <c r="OSO53" s="116"/>
      <c r="OSP53" s="116"/>
      <c r="OSQ53" s="116"/>
      <c r="OSR53" s="116"/>
      <c r="OSS53" s="116"/>
      <c r="OST53" s="116"/>
      <c r="OSU53" s="116"/>
      <c r="OSV53" s="116"/>
      <c r="OSW53" s="116"/>
      <c r="OSX53" s="116"/>
      <c r="OSY53" s="116"/>
      <c r="OSZ53" s="116"/>
      <c r="OTA53" s="116"/>
      <c r="OTB53" s="116"/>
      <c r="OTC53" s="116"/>
      <c r="OTD53" s="116"/>
      <c r="OTE53" s="116"/>
      <c r="OTF53" s="116"/>
      <c r="OTG53" s="116"/>
      <c r="OTH53" s="116"/>
      <c r="OTI53" s="116"/>
      <c r="OTJ53" s="116"/>
      <c r="OTK53" s="116"/>
      <c r="OTL53" s="116"/>
      <c r="OTM53" s="116"/>
      <c r="OTN53" s="116"/>
      <c r="OTO53" s="116"/>
      <c r="OTP53" s="116"/>
      <c r="OTQ53" s="116"/>
      <c r="OTR53" s="116"/>
      <c r="OTS53" s="116"/>
      <c r="OTT53" s="116"/>
      <c r="OTU53" s="116"/>
      <c r="OTV53" s="116"/>
      <c r="OTW53" s="116"/>
      <c r="OTX53" s="116"/>
      <c r="OTY53" s="116"/>
      <c r="OTZ53" s="116"/>
      <c r="OUA53" s="116"/>
      <c r="OUB53" s="116"/>
      <c r="OUC53" s="116"/>
      <c r="OUD53" s="116"/>
      <c r="OUE53" s="116"/>
      <c r="OUF53" s="116"/>
      <c r="OUG53" s="116"/>
      <c r="OUH53" s="116"/>
      <c r="OUI53" s="116"/>
      <c r="OUJ53" s="116"/>
      <c r="OUK53" s="116"/>
      <c r="OUL53" s="116"/>
      <c r="OUM53" s="116"/>
      <c r="OUN53" s="116"/>
      <c r="OUO53" s="116"/>
      <c r="OUP53" s="116"/>
      <c r="OUQ53" s="116"/>
      <c r="OUR53" s="116"/>
      <c r="OUS53" s="116"/>
      <c r="OUT53" s="116"/>
      <c r="OUU53" s="116"/>
      <c r="OUV53" s="116"/>
      <c r="OUW53" s="116"/>
      <c r="OUX53" s="116"/>
      <c r="OUY53" s="116"/>
      <c r="OUZ53" s="116"/>
      <c r="OVA53" s="116"/>
      <c r="OVB53" s="116"/>
      <c r="OVC53" s="116"/>
      <c r="OVD53" s="116"/>
      <c r="OVE53" s="116"/>
      <c r="OVF53" s="116"/>
      <c r="OVG53" s="116"/>
      <c r="OVH53" s="116"/>
      <c r="OVI53" s="116"/>
      <c r="OVJ53" s="116"/>
      <c r="OVK53" s="116"/>
      <c r="OVL53" s="116"/>
      <c r="OVM53" s="116"/>
      <c r="OVN53" s="116"/>
      <c r="OVO53" s="116"/>
      <c r="OVP53" s="116"/>
      <c r="OVQ53" s="116"/>
      <c r="OVR53" s="116"/>
      <c r="OVS53" s="116"/>
      <c r="OVT53" s="116"/>
      <c r="OVU53" s="116"/>
      <c r="OVV53" s="116"/>
      <c r="OVW53" s="116"/>
      <c r="OVX53" s="116"/>
      <c r="OVY53" s="116"/>
      <c r="OVZ53" s="116"/>
      <c r="OWA53" s="116"/>
      <c r="OWB53" s="116"/>
      <c r="OWC53" s="116"/>
      <c r="OWD53" s="116"/>
      <c r="OWE53" s="116"/>
      <c r="OWF53" s="116"/>
      <c r="OWG53" s="116"/>
      <c r="OWH53" s="116"/>
      <c r="OWI53" s="116"/>
      <c r="OWJ53" s="116"/>
      <c r="OWK53" s="116"/>
      <c r="OWL53" s="116"/>
      <c r="OWM53" s="116"/>
      <c r="OWN53" s="116"/>
      <c r="OWO53" s="116"/>
      <c r="OWP53" s="116"/>
      <c r="OWQ53" s="116"/>
      <c r="OWR53" s="116"/>
      <c r="OWS53" s="116"/>
      <c r="OWT53" s="116"/>
      <c r="OWU53" s="116"/>
      <c r="OWV53" s="116"/>
      <c r="OWW53" s="116"/>
      <c r="OWX53" s="116"/>
      <c r="OWY53" s="116"/>
      <c r="OWZ53" s="116"/>
      <c r="OXA53" s="116"/>
      <c r="OXB53" s="116"/>
      <c r="OXC53" s="116"/>
      <c r="OXD53" s="116"/>
      <c r="OXE53" s="116"/>
      <c r="OXF53" s="116"/>
      <c r="OXG53" s="116"/>
      <c r="OXH53" s="116"/>
      <c r="OXI53" s="116"/>
      <c r="OXJ53" s="116"/>
      <c r="OXK53" s="116"/>
      <c r="OXL53" s="116"/>
      <c r="OXM53" s="116"/>
      <c r="OXN53" s="116"/>
      <c r="OXO53" s="116"/>
      <c r="OXP53" s="116"/>
      <c r="OXQ53" s="116"/>
      <c r="OXR53" s="116"/>
      <c r="OXS53" s="116"/>
      <c r="OXT53" s="116"/>
      <c r="OXU53" s="116"/>
      <c r="OXV53" s="116"/>
      <c r="OXW53" s="116"/>
      <c r="OXX53" s="116"/>
      <c r="OXY53" s="116"/>
      <c r="OXZ53" s="116"/>
      <c r="OYA53" s="116"/>
      <c r="OYB53" s="116"/>
      <c r="OYC53" s="116"/>
      <c r="OYD53" s="116"/>
      <c r="OYE53" s="116"/>
      <c r="OYF53" s="116"/>
      <c r="OYG53" s="116"/>
      <c r="OYH53" s="116"/>
      <c r="OYI53" s="116"/>
      <c r="OYJ53" s="116"/>
      <c r="OYK53" s="116"/>
      <c r="OYL53" s="116"/>
      <c r="OYM53" s="116"/>
      <c r="OYN53" s="116"/>
      <c r="OYO53" s="116"/>
      <c r="OYP53" s="116"/>
      <c r="OYQ53" s="116"/>
      <c r="OYR53" s="116"/>
      <c r="OYS53" s="116"/>
      <c r="OYT53" s="116"/>
      <c r="OYU53" s="116"/>
      <c r="OYV53" s="116"/>
      <c r="OYW53" s="116"/>
      <c r="OYX53" s="116"/>
      <c r="OYY53" s="116"/>
      <c r="OYZ53" s="116"/>
      <c r="OZA53" s="116"/>
      <c r="OZB53" s="116"/>
      <c r="OZC53" s="116"/>
      <c r="OZD53" s="116"/>
      <c r="OZE53" s="116"/>
      <c r="OZF53" s="116"/>
      <c r="OZG53" s="116"/>
      <c r="OZH53" s="116"/>
      <c r="OZI53" s="116"/>
      <c r="OZJ53" s="116"/>
      <c r="OZK53" s="116"/>
      <c r="OZL53" s="116"/>
      <c r="OZM53" s="116"/>
      <c r="OZN53" s="116"/>
      <c r="OZO53" s="116"/>
      <c r="OZP53" s="116"/>
      <c r="OZQ53" s="116"/>
      <c r="OZR53" s="116"/>
      <c r="OZS53" s="116"/>
      <c r="OZT53" s="116"/>
      <c r="OZU53" s="116"/>
      <c r="OZV53" s="116"/>
      <c r="OZW53" s="116"/>
      <c r="OZX53" s="116"/>
      <c r="OZY53" s="116"/>
      <c r="OZZ53" s="116"/>
      <c r="PAA53" s="116"/>
      <c r="PAB53" s="116"/>
      <c r="PAC53" s="116"/>
      <c r="PAD53" s="116"/>
      <c r="PAE53" s="116"/>
      <c r="PAF53" s="116"/>
      <c r="PAG53" s="116"/>
      <c r="PAH53" s="116"/>
      <c r="PAI53" s="116"/>
      <c r="PAJ53" s="116"/>
      <c r="PAK53" s="116"/>
      <c r="PAL53" s="116"/>
      <c r="PAM53" s="116"/>
      <c r="PAN53" s="116"/>
      <c r="PAO53" s="116"/>
      <c r="PAP53" s="116"/>
      <c r="PAQ53" s="116"/>
      <c r="PAR53" s="116"/>
      <c r="PAS53" s="116"/>
      <c r="PAT53" s="116"/>
      <c r="PAU53" s="116"/>
      <c r="PAV53" s="116"/>
      <c r="PAW53" s="116"/>
      <c r="PAX53" s="116"/>
      <c r="PAY53" s="116"/>
      <c r="PAZ53" s="116"/>
      <c r="PBA53" s="116"/>
      <c r="PBB53" s="116"/>
      <c r="PBC53" s="116"/>
      <c r="PBD53" s="116"/>
      <c r="PBE53" s="116"/>
      <c r="PBF53" s="116"/>
      <c r="PBG53" s="116"/>
      <c r="PBH53" s="116"/>
      <c r="PBI53" s="116"/>
      <c r="PBJ53" s="116"/>
      <c r="PBK53" s="116"/>
      <c r="PBL53" s="116"/>
      <c r="PBM53" s="116"/>
      <c r="PBN53" s="116"/>
      <c r="PBO53" s="116"/>
      <c r="PBP53" s="116"/>
      <c r="PBQ53" s="116"/>
      <c r="PBR53" s="116"/>
      <c r="PBS53" s="116"/>
      <c r="PBT53" s="116"/>
      <c r="PBU53" s="116"/>
      <c r="PBV53" s="116"/>
      <c r="PBW53" s="116"/>
      <c r="PBX53" s="116"/>
      <c r="PBY53" s="116"/>
      <c r="PBZ53" s="116"/>
      <c r="PCA53" s="116"/>
      <c r="PCB53" s="116"/>
      <c r="PCC53" s="116"/>
      <c r="PCD53" s="116"/>
      <c r="PCE53" s="116"/>
      <c r="PCF53" s="116"/>
      <c r="PCG53" s="116"/>
      <c r="PCH53" s="116"/>
      <c r="PCI53" s="116"/>
      <c r="PCJ53" s="116"/>
      <c r="PCK53" s="116"/>
      <c r="PCL53" s="116"/>
      <c r="PCM53" s="116"/>
      <c r="PCN53" s="116"/>
      <c r="PCO53" s="116"/>
      <c r="PCP53" s="116"/>
      <c r="PCQ53" s="116"/>
      <c r="PCR53" s="116"/>
      <c r="PCS53" s="116"/>
      <c r="PCT53" s="116"/>
      <c r="PCU53" s="116"/>
      <c r="PCV53" s="116"/>
      <c r="PCW53" s="116"/>
      <c r="PCX53" s="116"/>
      <c r="PCY53" s="116"/>
      <c r="PCZ53" s="116"/>
      <c r="PDA53" s="116"/>
      <c r="PDB53" s="116"/>
      <c r="PDC53" s="116"/>
      <c r="PDD53" s="116"/>
      <c r="PDE53" s="116"/>
      <c r="PDF53" s="116"/>
      <c r="PDG53" s="116"/>
      <c r="PDH53" s="116"/>
      <c r="PDI53" s="116"/>
      <c r="PDJ53" s="116"/>
      <c r="PDK53" s="116"/>
      <c r="PDL53" s="116"/>
      <c r="PDM53" s="116"/>
      <c r="PDN53" s="116"/>
      <c r="PDO53" s="116"/>
      <c r="PDP53" s="116"/>
      <c r="PDQ53" s="116"/>
      <c r="PDR53" s="116"/>
      <c r="PDS53" s="116"/>
      <c r="PDT53" s="116"/>
      <c r="PDU53" s="116"/>
      <c r="PDV53" s="116"/>
      <c r="PDW53" s="116"/>
      <c r="PDX53" s="116"/>
      <c r="PDY53" s="116"/>
      <c r="PDZ53" s="116"/>
      <c r="PEA53" s="116"/>
      <c r="PEB53" s="116"/>
      <c r="PEC53" s="116"/>
      <c r="PED53" s="116"/>
      <c r="PEE53" s="116"/>
      <c r="PEF53" s="116"/>
      <c r="PEG53" s="116"/>
      <c r="PEH53" s="116"/>
      <c r="PEI53" s="116"/>
      <c r="PEJ53" s="116"/>
      <c r="PEK53" s="116"/>
      <c r="PEL53" s="116"/>
      <c r="PEM53" s="116"/>
      <c r="PEN53" s="116"/>
      <c r="PEO53" s="116"/>
      <c r="PEP53" s="116"/>
      <c r="PEQ53" s="116"/>
      <c r="PER53" s="116"/>
      <c r="PES53" s="116"/>
      <c r="PET53" s="116"/>
      <c r="PEU53" s="116"/>
      <c r="PEV53" s="116"/>
      <c r="PEW53" s="116"/>
      <c r="PEX53" s="116"/>
      <c r="PEY53" s="116"/>
      <c r="PEZ53" s="116"/>
      <c r="PFA53" s="116"/>
      <c r="PFB53" s="116"/>
      <c r="PFC53" s="116"/>
      <c r="PFD53" s="116"/>
      <c r="PFE53" s="116"/>
      <c r="PFF53" s="116"/>
      <c r="PFG53" s="116"/>
      <c r="PFH53" s="116"/>
      <c r="PFI53" s="116"/>
      <c r="PFJ53" s="116"/>
      <c r="PFK53" s="116"/>
      <c r="PFL53" s="116"/>
      <c r="PFM53" s="116"/>
      <c r="PFN53" s="116"/>
      <c r="PFO53" s="116"/>
      <c r="PFP53" s="116"/>
      <c r="PFQ53" s="116"/>
      <c r="PFR53" s="116"/>
      <c r="PFS53" s="116"/>
      <c r="PFT53" s="116"/>
      <c r="PFU53" s="116"/>
      <c r="PFV53" s="116"/>
      <c r="PFW53" s="116"/>
      <c r="PFX53" s="116"/>
      <c r="PFY53" s="116"/>
      <c r="PFZ53" s="116"/>
      <c r="PGA53" s="116"/>
      <c r="PGB53" s="116"/>
      <c r="PGC53" s="116"/>
      <c r="PGD53" s="116"/>
      <c r="PGE53" s="116"/>
      <c r="PGF53" s="116"/>
      <c r="PGG53" s="116"/>
      <c r="PGH53" s="116"/>
      <c r="PGI53" s="116"/>
      <c r="PGJ53" s="116"/>
      <c r="PGK53" s="116"/>
      <c r="PGL53" s="116"/>
      <c r="PGM53" s="116"/>
      <c r="PGN53" s="116"/>
      <c r="PGO53" s="116"/>
      <c r="PGP53" s="116"/>
      <c r="PGQ53" s="116"/>
      <c r="PGR53" s="116"/>
      <c r="PGS53" s="116"/>
      <c r="PGT53" s="116"/>
      <c r="PGU53" s="116"/>
      <c r="PGV53" s="116"/>
      <c r="PGW53" s="116"/>
      <c r="PGX53" s="116"/>
      <c r="PGY53" s="116"/>
      <c r="PGZ53" s="116"/>
      <c r="PHA53" s="116"/>
      <c r="PHB53" s="116"/>
      <c r="PHC53" s="116"/>
      <c r="PHD53" s="116"/>
      <c r="PHE53" s="116"/>
      <c r="PHF53" s="116"/>
      <c r="PHG53" s="116"/>
      <c r="PHH53" s="116"/>
      <c r="PHI53" s="116"/>
      <c r="PHJ53" s="116"/>
      <c r="PHK53" s="116"/>
      <c r="PHL53" s="116"/>
      <c r="PHM53" s="116"/>
      <c r="PHN53" s="116"/>
      <c r="PHO53" s="116"/>
      <c r="PHP53" s="116"/>
      <c r="PHQ53" s="116"/>
      <c r="PHR53" s="116"/>
      <c r="PHS53" s="116"/>
      <c r="PHT53" s="116"/>
      <c r="PHU53" s="116"/>
      <c r="PHV53" s="116"/>
      <c r="PHW53" s="116"/>
      <c r="PHX53" s="116"/>
      <c r="PHY53" s="116"/>
      <c r="PHZ53" s="116"/>
      <c r="PIA53" s="116"/>
      <c r="PIB53" s="116"/>
      <c r="PIC53" s="116"/>
      <c r="PID53" s="116"/>
      <c r="PIE53" s="116"/>
      <c r="PIF53" s="116"/>
      <c r="PIG53" s="116"/>
      <c r="PIH53" s="116"/>
      <c r="PII53" s="116"/>
      <c r="PIJ53" s="116"/>
      <c r="PIK53" s="116"/>
      <c r="PIL53" s="116"/>
      <c r="PIM53" s="116"/>
      <c r="PIN53" s="116"/>
      <c r="PIO53" s="116"/>
      <c r="PIP53" s="116"/>
      <c r="PIQ53" s="116"/>
      <c r="PIR53" s="116"/>
      <c r="PIS53" s="116"/>
      <c r="PIT53" s="116"/>
      <c r="PIU53" s="116"/>
      <c r="PIV53" s="116"/>
      <c r="PIW53" s="116"/>
      <c r="PIX53" s="116"/>
      <c r="PIY53" s="116"/>
      <c r="PIZ53" s="116"/>
      <c r="PJA53" s="116"/>
      <c r="PJB53" s="116"/>
      <c r="PJC53" s="116"/>
      <c r="PJD53" s="116"/>
      <c r="PJE53" s="116"/>
      <c r="PJF53" s="116"/>
      <c r="PJG53" s="116"/>
      <c r="PJH53" s="116"/>
      <c r="PJI53" s="116"/>
      <c r="PJJ53" s="116"/>
      <c r="PJK53" s="116"/>
      <c r="PJL53" s="116"/>
      <c r="PJM53" s="116"/>
      <c r="PJN53" s="116"/>
      <c r="PJO53" s="116"/>
      <c r="PJP53" s="116"/>
      <c r="PJQ53" s="116"/>
      <c r="PJR53" s="116"/>
      <c r="PJS53" s="116"/>
      <c r="PJT53" s="116"/>
      <c r="PJU53" s="116"/>
      <c r="PJV53" s="116"/>
      <c r="PJW53" s="116"/>
      <c r="PJX53" s="116"/>
      <c r="PJY53" s="116"/>
      <c r="PJZ53" s="116"/>
      <c r="PKA53" s="116"/>
      <c r="PKB53" s="116"/>
      <c r="PKC53" s="116"/>
      <c r="PKD53" s="116"/>
      <c r="PKE53" s="116"/>
      <c r="PKF53" s="116"/>
      <c r="PKG53" s="116"/>
      <c r="PKH53" s="116"/>
      <c r="PKI53" s="116"/>
      <c r="PKJ53" s="116"/>
      <c r="PKK53" s="116"/>
      <c r="PKL53" s="116"/>
      <c r="PKM53" s="116"/>
      <c r="PKN53" s="116"/>
      <c r="PKO53" s="116"/>
      <c r="PKP53" s="116"/>
      <c r="PKQ53" s="116"/>
      <c r="PKR53" s="116"/>
      <c r="PKS53" s="116"/>
      <c r="PKT53" s="116"/>
      <c r="PKU53" s="116"/>
      <c r="PKV53" s="116"/>
      <c r="PKW53" s="116"/>
      <c r="PKX53" s="116"/>
      <c r="PKY53" s="116"/>
      <c r="PKZ53" s="116"/>
      <c r="PLA53" s="116"/>
      <c r="PLB53" s="116"/>
      <c r="PLC53" s="116"/>
      <c r="PLD53" s="116"/>
      <c r="PLE53" s="116"/>
      <c r="PLF53" s="116"/>
      <c r="PLG53" s="116"/>
      <c r="PLH53" s="116"/>
      <c r="PLI53" s="116"/>
      <c r="PLJ53" s="116"/>
      <c r="PLK53" s="116"/>
      <c r="PLL53" s="116"/>
      <c r="PLM53" s="116"/>
      <c r="PLN53" s="116"/>
      <c r="PLO53" s="116"/>
      <c r="PLP53" s="116"/>
      <c r="PLQ53" s="116"/>
      <c r="PLR53" s="116"/>
      <c r="PLS53" s="116"/>
      <c r="PLT53" s="116"/>
      <c r="PLU53" s="116"/>
      <c r="PLV53" s="116"/>
      <c r="PLW53" s="116"/>
      <c r="PLX53" s="116"/>
      <c r="PLY53" s="116"/>
      <c r="PLZ53" s="116"/>
      <c r="PMA53" s="116"/>
      <c r="PMB53" s="116"/>
      <c r="PMC53" s="116"/>
      <c r="PMD53" s="116"/>
      <c r="PME53" s="116"/>
      <c r="PMF53" s="116"/>
      <c r="PMG53" s="116"/>
      <c r="PMH53" s="116"/>
      <c r="PMI53" s="116"/>
      <c r="PMJ53" s="116"/>
      <c r="PMK53" s="116"/>
      <c r="PML53" s="116"/>
      <c r="PMM53" s="116"/>
      <c r="PMN53" s="116"/>
      <c r="PMO53" s="116"/>
      <c r="PMP53" s="116"/>
      <c r="PMQ53" s="116"/>
      <c r="PMR53" s="116"/>
      <c r="PMS53" s="116"/>
      <c r="PMT53" s="116"/>
      <c r="PMU53" s="116"/>
      <c r="PMV53" s="116"/>
      <c r="PMW53" s="116"/>
      <c r="PMX53" s="116"/>
      <c r="PMY53" s="116"/>
      <c r="PMZ53" s="116"/>
      <c r="PNA53" s="116"/>
      <c r="PNB53" s="116"/>
      <c r="PNC53" s="116"/>
      <c r="PND53" s="116"/>
      <c r="PNE53" s="116"/>
      <c r="PNF53" s="116"/>
      <c r="PNG53" s="116"/>
      <c r="PNH53" s="116"/>
      <c r="PNI53" s="116"/>
      <c r="PNJ53" s="116"/>
      <c r="PNK53" s="116"/>
      <c r="PNL53" s="116"/>
      <c r="PNM53" s="116"/>
      <c r="PNN53" s="116"/>
      <c r="PNO53" s="116"/>
      <c r="PNP53" s="116"/>
      <c r="PNQ53" s="116"/>
      <c r="PNR53" s="116"/>
      <c r="PNS53" s="116"/>
      <c r="PNT53" s="116"/>
      <c r="PNU53" s="116"/>
      <c r="PNV53" s="116"/>
      <c r="PNW53" s="116"/>
      <c r="PNX53" s="116"/>
      <c r="PNY53" s="116"/>
      <c r="PNZ53" s="116"/>
      <c r="POA53" s="116"/>
      <c r="POB53" s="116"/>
      <c r="POC53" s="116"/>
      <c r="POD53" s="116"/>
      <c r="POE53" s="116"/>
      <c r="POF53" s="116"/>
      <c r="POG53" s="116"/>
      <c r="POH53" s="116"/>
      <c r="POI53" s="116"/>
      <c r="POJ53" s="116"/>
      <c r="POK53" s="116"/>
      <c r="POL53" s="116"/>
      <c r="POM53" s="116"/>
      <c r="PON53" s="116"/>
      <c r="POO53" s="116"/>
      <c r="POP53" s="116"/>
      <c r="POQ53" s="116"/>
      <c r="POR53" s="116"/>
      <c r="POS53" s="116"/>
      <c r="POT53" s="116"/>
      <c r="POU53" s="116"/>
      <c r="POV53" s="116"/>
      <c r="POW53" s="116"/>
      <c r="POX53" s="116"/>
      <c r="POY53" s="116"/>
      <c r="POZ53" s="116"/>
      <c r="PPA53" s="116"/>
      <c r="PPB53" s="116"/>
      <c r="PPC53" s="116"/>
      <c r="PPD53" s="116"/>
      <c r="PPE53" s="116"/>
      <c r="PPF53" s="116"/>
      <c r="PPG53" s="116"/>
      <c r="PPH53" s="116"/>
      <c r="PPI53" s="116"/>
      <c r="PPJ53" s="116"/>
      <c r="PPK53" s="116"/>
      <c r="PPL53" s="116"/>
      <c r="PPM53" s="116"/>
      <c r="PPN53" s="116"/>
      <c r="PPO53" s="116"/>
      <c r="PPP53" s="116"/>
      <c r="PPQ53" s="116"/>
      <c r="PPR53" s="116"/>
      <c r="PPS53" s="116"/>
      <c r="PPT53" s="116"/>
      <c r="PPU53" s="116"/>
      <c r="PPV53" s="116"/>
      <c r="PPW53" s="116"/>
      <c r="PPX53" s="116"/>
      <c r="PPY53" s="116"/>
      <c r="PPZ53" s="116"/>
      <c r="PQA53" s="116"/>
      <c r="PQB53" s="116"/>
      <c r="PQC53" s="116"/>
      <c r="PQD53" s="116"/>
      <c r="PQE53" s="116"/>
      <c r="PQF53" s="116"/>
      <c r="PQG53" s="116"/>
      <c r="PQH53" s="116"/>
      <c r="PQI53" s="116"/>
      <c r="PQJ53" s="116"/>
      <c r="PQK53" s="116"/>
      <c r="PQL53" s="116"/>
      <c r="PQM53" s="116"/>
      <c r="PQN53" s="116"/>
      <c r="PQO53" s="116"/>
      <c r="PQP53" s="116"/>
      <c r="PQQ53" s="116"/>
      <c r="PQR53" s="116"/>
      <c r="PQS53" s="116"/>
      <c r="PQT53" s="116"/>
      <c r="PQU53" s="116"/>
      <c r="PQV53" s="116"/>
      <c r="PQW53" s="116"/>
      <c r="PQX53" s="116"/>
      <c r="PQY53" s="116"/>
      <c r="PQZ53" s="116"/>
      <c r="PRA53" s="116"/>
      <c r="PRB53" s="116"/>
      <c r="PRC53" s="116"/>
      <c r="PRD53" s="116"/>
      <c r="PRE53" s="116"/>
      <c r="PRF53" s="116"/>
      <c r="PRG53" s="116"/>
      <c r="PRH53" s="116"/>
      <c r="PRI53" s="116"/>
      <c r="PRJ53" s="116"/>
      <c r="PRK53" s="116"/>
      <c r="PRL53" s="116"/>
      <c r="PRM53" s="116"/>
      <c r="PRN53" s="116"/>
      <c r="PRO53" s="116"/>
      <c r="PRP53" s="116"/>
      <c r="PRQ53" s="116"/>
      <c r="PRR53" s="116"/>
      <c r="PRS53" s="116"/>
      <c r="PRT53" s="116"/>
      <c r="PRU53" s="116"/>
      <c r="PRV53" s="116"/>
      <c r="PRW53" s="116"/>
      <c r="PRX53" s="116"/>
      <c r="PRY53" s="116"/>
      <c r="PRZ53" s="116"/>
      <c r="PSA53" s="116"/>
      <c r="PSB53" s="116"/>
      <c r="PSC53" s="116"/>
      <c r="PSD53" s="116"/>
      <c r="PSE53" s="116"/>
      <c r="PSF53" s="116"/>
      <c r="PSG53" s="116"/>
      <c r="PSH53" s="116"/>
      <c r="PSI53" s="116"/>
      <c r="PSJ53" s="116"/>
      <c r="PSK53" s="116"/>
      <c r="PSL53" s="116"/>
      <c r="PSM53" s="116"/>
      <c r="PSN53" s="116"/>
      <c r="PSO53" s="116"/>
      <c r="PSP53" s="116"/>
      <c r="PSQ53" s="116"/>
      <c r="PSR53" s="116"/>
      <c r="PSS53" s="116"/>
      <c r="PST53" s="116"/>
      <c r="PSU53" s="116"/>
      <c r="PSV53" s="116"/>
      <c r="PSW53" s="116"/>
      <c r="PSX53" s="116"/>
      <c r="PSY53" s="116"/>
      <c r="PSZ53" s="116"/>
      <c r="PTA53" s="116"/>
      <c r="PTB53" s="116"/>
      <c r="PTC53" s="116"/>
      <c r="PTD53" s="116"/>
      <c r="PTE53" s="116"/>
      <c r="PTF53" s="116"/>
      <c r="PTG53" s="116"/>
      <c r="PTH53" s="116"/>
      <c r="PTI53" s="116"/>
      <c r="PTJ53" s="116"/>
      <c r="PTK53" s="116"/>
      <c r="PTL53" s="116"/>
      <c r="PTM53" s="116"/>
      <c r="PTN53" s="116"/>
      <c r="PTO53" s="116"/>
      <c r="PTP53" s="116"/>
      <c r="PTQ53" s="116"/>
      <c r="PTR53" s="116"/>
      <c r="PTS53" s="116"/>
      <c r="PTT53" s="116"/>
      <c r="PTU53" s="116"/>
      <c r="PTV53" s="116"/>
      <c r="PTW53" s="116"/>
      <c r="PTX53" s="116"/>
      <c r="PTY53" s="116"/>
      <c r="PTZ53" s="116"/>
      <c r="PUA53" s="116"/>
      <c r="PUB53" s="116"/>
      <c r="PUC53" s="116"/>
      <c r="PUD53" s="116"/>
      <c r="PUE53" s="116"/>
      <c r="PUF53" s="116"/>
      <c r="PUG53" s="116"/>
      <c r="PUH53" s="116"/>
      <c r="PUI53" s="116"/>
      <c r="PUJ53" s="116"/>
      <c r="PUK53" s="116"/>
      <c r="PUL53" s="116"/>
      <c r="PUM53" s="116"/>
      <c r="PUN53" s="116"/>
      <c r="PUO53" s="116"/>
      <c r="PUP53" s="116"/>
      <c r="PUQ53" s="116"/>
      <c r="PUR53" s="116"/>
      <c r="PUS53" s="116"/>
      <c r="PUT53" s="116"/>
      <c r="PUU53" s="116"/>
      <c r="PUV53" s="116"/>
      <c r="PUW53" s="116"/>
      <c r="PUX53" s="116"/>
      <c r="PUY53" s="116"/>
      <c r="PUZ53" s="116"/>
      <c r="PVA53" s="116"/>
      <c r="PVB53" s="116"/>
      <c r="PVC53" s="116"/>
      <c r="PVD53" s="116"/>
      <c r="PVE53" s="116"/>
      <c r="PVF53" s="116"/>
      <c r="PVG53" s="116"/>
      <c r="PVH53" s="116"/>
      <c r="PVI53" s="116"/>
      <c r="PVJ53" s="116"/>
      <c r="PVK53" s="116"/>
      <c r="PVL53" s="116"/>
      <c r="PVM53" s="116"/>
      <c r="PVN53" s="116"/>
      <c r="PVO53" s="116"/>
      <c r="PVP53" s="116"/>
      <c r="PVQ53" s="116"/>
      <c r="PVR53" s="116"/>
      <c r="PVS53" s="116"/>
      <c r="PVT53" s="116"/>
      <c r="PVU53" s="116"/>
      <c r="PVV53" s="116"/>
      <c r="PVW53" s="116"/>
      <c r="PVX53" s="116"/>
      <c r="PVY53" s="116"/>
      <c r="PVZ53" s="116"/>
      <c r="PWA53" s="116"/>
      <c r="PWB53" s="116"/>
      <c r="PWC53" s="116"/>
      <c r="PWD53" s="116"/>
      <c r="PWE53" s="116"/>
      <c r="PWF53" s="116"/>
      <c r="PWG53" s="116"/>
      <c r="PWH53" s="116"/>
      <c r="PWI53" s="116"/>
      <c r="PWJ53" s="116"/>
      <c r="PWK53" s="116"/>
      <c r="PWL53" s="116"/>
      <c r="PWM53" s="116"/>
      <c r="PWN53" s="116"/>
      <c r="PWO53" s="116"/>
      <c r="PWP53" s="116"/>
      <c r="PWQ53" s="116"/>
      <c r="PWR53" s="116"/>
      <c r="PWS53" s="116"/>
      <c r="PWT53" s="116"/>
      <c r="PWU53" s="116"/>
      <c r="PWV53" s="116"/>
      <c r="PWW53" s="116"/>
      <c r="PWX53" s="116"/>
      <c r="PWY53" s="116"/>
      <c r="PWZ53" s="116"/>
      <c r="PXA53" s="116"/>
      <c r="PXB53" s="116"/>
      <c r="PXC53" s="116"/>
      <c r="PXD53" s="116"/>
      <c r="PXE53" s="116"/>
      <c r="PXF53" s="116"/>
      <c r="PXG53" s="116"/>
      <c r="PXH53" s="116"/>
      <c r="PXI53" s="116"/>
      <c r="PXJ53" s="116"/>
      <c r="PXK53" s="116"/>
      <c r="PXL53" s="116"/>
      <c r="PXM53" s="116"/>
      <c r="PXN53" s="116"/>
      <c r="PXO53" s="116"/>
      <c r="PXP53" s="116"/>
      <c r="PXQ53" s="116"/>
      <c r="PXR53" s="116"/>
      <c r="PXS53" s="116"/>
      <c r="PXT53" s="116"/>
      <c r="PXU53" s="116"/>
      <c r="PXV53" s="116"/>
      <c r="PXW53" s="116"/>
      <c r="PXX53" s="116"/>
      <c r="PXY53" s="116"/>
      <c r="PXZ53" s="116"/>
      <c r="PYA53" s="116"/>
      <c r="PYB53" s="116"/>
      <c r="PYC53" s="116"/>
      <c r="PYD53" s="116"/>
      <c r="PYE53" s="116"/>
      <c r="PYF53" s="116"/>
      <c r="PYG53" s="116"/>
      <c r="PYH53" s="116"/>
      <c r="PYI53" s="116"/>
      <c r="PYJ53" s="116"/>
      <c r="PYK53" s="116"/>
      <c r="PYL53" s="116"/>
      <c r="PYM53" s="116"/>
      <c r="PYN53" s="116"/>
      <c r="PYO53" s="116"/>
      <c r="PYP53" s="116"/>
      <c r="PYQ53" s="116"/>
      <c r="PYR53" s="116"/>
      <c r="PYS53" s="116"/>
      <c r="PYT53" s="116"/>
      <c r="PYU53" s="116"/>
      <c r="PYV53" s="116"/>
      <c r="PYW53" s="116"/>
      <c r="PYX53" s="116"/>
      <c r="PYY53" s="116"/>
      <c r="PYZ53" s="116"/>
      <c r="PZA53" s="116"/>
      <c r="PZB53" s="116"/>
      <c r="PZC53" s="116"/>
      <c r="PZD53" s="116"/>
      <c r="PZE53" s="116"/>
      <c r="PZF53" s="116"/>
      <c r="PZG53" s="116"/>
      <c r="PZH53" s="116"/>
      <c r="PZI53" s="116"/>
      <c r="PZJ53" s="116"/>
      <c r="PZK53" s="116"/>
      <c r="PZL53" s="116"/>
      <c r="PZM53" s="116"/>
      <c r="PZN53" s="116"/>
      <c r="PZO53" s="116"/>
      <c r="PZP53" s="116"/>
      <c r="PZQ53" s="116"/>
      <c r="PZR53" s="116"/>
      <c r="PZS53" s="116"/>
      <c r="PZT53" s="116"/>
      <c r="PZU53" s="116"/>
      <c r="PZV53" s="116"/>
      <c r="PZW53" s="116"/>
      <c r="PZX53" s="116"/>
      <c r="PZY53" s="116"/>
      <c r="PZZ53" s="116"/>
      <c r="QAA53" s="116"/>
      <c r="QAB53" s="116"/>
      <c r="QAC53" s="116"/>
      <c r="QAD53" s="116"/>
      <c r="QAE53" s="116"/>
      <c r="QAF53" s="116"/>
      <c r="QAG53" s="116"/>
      <c r="QAH53" s="116"/>
      <c r="QAI53" s="116"/>
      <c r="QAJ53" s="116"/>
      <c r="QAK53" s="116"/>
      <c r="QAL53" s="116"/>
      <c r="QAM53" s="116"/>
      <c r="QAN53" s="116"/>
      <c r="QAO53" s="116"/>
      <c r="QAP53" s="116"/>
      <c r="QAQ53" s="116"/>
      <c r="QAR53" s="116"/>
      <c r="QAS53" s="116"/>
      <c r="QAT53" s="116"/>
      <c r="QAU53" s="116"/>
      <c r="QAV53" s="116"/>
      <c r="QAW53" s="116"/>
      <c r="QAX53" s="116"/>
      <c r="QAY53" s="116"/>
      <c r="QAZ53" s="116"/>
      <c r="QBA53" s="116"/>
      <c r="QBB53" s="116"/>
      <c r="QBC53" s="116"/>
      <c r="QBD53" s="116"/>
      <c r="QBE53" s="116"/>
      <c r="QBF53" s="116"/>
      <c r="QBG53" s="116"/>
      <c r="QBH53" s="116"/>
      <c r="QBI53" s="116"/>
      <c r="QBJ53" s="116"/>
      <c r="QBK53" s="116"/>
      <c r="QBL53" s="116"/>
      <c r="QBM53" s="116"/>
      <c r="QBN53" s="116"/>
      <c r="QBO53" s="116"/>
      <c r="QBP53" s="116"/>
      <c r="QBQ53" s="116"/>
      <c r="QBR53" s="116"/>
      <c r="QBS53" s="116"/>
      <c r="QBT53" s="116"/>
      <c r="QBU53" s="116"/>
      <c r="QBV53" s="116"/>
      <c r="QBW53" s="116"/>
      <c r="QBX53" s="116"/>
      <c r="QBY53" s="116"/>
      <c r="QBZ53" s="116"/>
      <c r="QCA53" s="116"/>
      <c r="QCB53" s="116"/>
      <c r="QCC53" s="116"/>
      <c r="QCD53" s="116"/>
      <c r="QCE53" s="116"/>
      <c r="QCF53" s="116"/>
      <c r="QCG53" s="116"/>
      <c r="QCH53" s="116"/>
      <c r="QCI53" s="116"/>
      <c r="QCJ53" s="116"/>
      <c r="QCK53" s="116"/>
      <c r="QCL53" s="116"/>
      <c r="QCM53" s="116"/>
      <c r="QCN53" s="116"/>
      <c r="QCO53" s="116"/>
      <c r="QCP53" s="116"/>
      <c r="QCQ53" s="116"/>
      <c r="QCR53" s="116"/>
      <c r="QCS53" s="116"/>
      <c r="QCT53" s="116"/>
      <c r="QCU53" s="116"/>
      <c r="QCV53" s="116"/>
      <c r="QCW53" s="116"/>
      <c r="QCX53" s="116"/>
      <c r="QCY53" s="116"/>
      <c r="QCZ53" s="116"/>
      <c r="QDA53" s="116"/>
      <c r="QDB53" s="116"/>
      <c r="QDC53" s="116"/>
      <c r="QDD53" s="116"/>
      <c r="QDE53" s="116"/>
      <c r="QDF53" s="116"/>
      <c r="QDG53" s="116"/>
      <c r="QDH53" s="116"/>
      <c r="QDI53" s="116"/>
      <c r="QDJ53" s="116"/>
      <c r="QDK53" s="116"/>
      <c r="QDL53" s="116"/>
      <c r="QDM53" s="116"/>
      <c r="QDN53" s="116"/>
      <c r="QDO53" s="116"/>
      <c r="QDP53" s="116"/>
      <c r="QDQ53" s="116"/>
      <c r="QDR53" s="116"/>
      <c r="QDS53" s="116"/>
      <c r="QDT53" s="116"/>
      <c r="QDU53" s="116"/>
      <c r="QDV53" s="116"/>
      <c r="QDW53" s="116"/>
      <c r="QDX53" s="116"/>
      <c r="QDY53" s="116"/>
      <c r="QDZ53" s="116"/>
      <c r="QEA53" s="116"/>
      <c r="QEB53" s="116"/>
      <c r="QEC53" s="116"/>
      <c r="QED53" s="116"/>
      <c r="QEE53" s="116"/>
      <c r="QEF53" s="116"/>
      <c r="QEG53" s="116"/>
      <c r="QEH53" s="116"/>
      <c r="QEI53" s="116"/>
      <c r="QEJ53" s="116"/>
      <c r="QEK53" s="116"/>
      <c r="QEL53" s="116"/>
      <c r="QEM53" s="116"/>
      <c r="QEN53" s="116"/>
      <c r="QEO53" s="116"/>
      <c r="QEP53" s="116"/>
      <c r="QEQ53" s="116"/>
      <c r="QER53" s="116"/>
      <c r="QES53" s="116"/>
      <c r="QET53" s="116"/>
      <c r="QEU53" s="116"/>
      <c r="QEV53" s="116"/>
      <c r="QEW53" s="116"/>
      <c r="QEX53" s="116"/>
      <c r="QEY53" s="116"/>
      <c r="QEZ53" s="116"/>
      <c r="QFA53" s="116"/>
      <c r="QFB53" s="116"/>
      <c r="QFC53" s="116"/>
      <c r="QFD53" s="116"/>
      <c r="QFE53" s="116"/>
      <c r="QFF53" s="116"/>
      <c r="QFG53" s="116"/>
      <c r="QFH53" s="116"/>
      <c r="QFI53" s="116"/>
      <c r="QFJ53" s="116"/>
      <c r="QFK53" s="116"/>
      <c r="QFL53" s="116"/>
      <c r="QFM53" s="116"/>
      <c r="QFN53" s="116"/>
      <c r="QFO53" s="116"/>
      <c r="QFP53" s="116"/>
      <c r="QFQ53" s="116"/>
      <c r="QFR53" s="116"/>
      <c r="QFS53" s="116"/>
      <c r="QFT53" s="116"/>
      <c r="QFU53" s="116"/>
      <c r="QFV53" s="116"/>
      <c r="QFW53" s="116"/>
      <c r="QFX53" s="116"/>
      <c r="QFY53" s="116"/>
      <c r="QFZ53" s="116"/>
      <c r="QGA53" s="116"/>
      <c r="QGB53" s="116"/>
      <c r="QGC53" s="116"/>
      <c r="QGD53" s="116"/>
      <c r="QGE53" s="116"/>
      <c r="QGF53" s="116"/>
      <c r="QGG53" s="116"/>
      <c r="QGH53" s="116"/>
      <c r="QGI53" s="116"/>
      <c r="QGJ53" s="116"/>
      <c r="QGK53" s="116"/>
      <c r="QGL53" s="116"/>
      <c r="QGM53" s="116"/>
      <c r="QGN53" s="116"/>
      <c r="QGO53" s="116"/>
      <c r="QGP53" s="116"/>
      <c r="QGQ53" s="116"/>
      <c r="QGR53" s="116"/>
      <c r="QGS53" s="116"/>
      <c r="QGT53" s="116"/>
      <c r="QGU53" s="116"/>
      <c r="QGV53" s="116"/>
      <c r="QGW53" s="116"/>
      <c r="QGX53" s="116"/>
      <c r="QGY53" s="116"/>
      <c r="QGZ53" s="116"/>
      <c r="QHA53" s="116"/>
      <c r="QHB53" s="116"/>
      <c r="QHC53" s="116"/>
      <c r="QHD53" s="116"/>
      <c r="QHE53" s="116"/>
      <c r="QHF53" s="116"/>
      <c r="QHG53" s="116"/>
      <c r="QHH53" s="116"/>
      <c r="QHI53" s="116"/>
      <c r="QHJ53" s="116"/>
      <c r="QHK53" s="116"/>
      <c r="QHL53" s="116"/>
      <c r="QHM53" s="116"/>
      <c r="QHN53" s="116"/>
      <c r="QHO53" s="116"/>
      <c r="QHP53" s="116"/>
      <c r="QHQ53" s="116"/>
      <c r="QHR53" s="116"/>
      <c r="QHS53" s="116"/>
      <c r="QHT53" s="116"/>
      <c r="QHU53" s="116"/>
      <c r="QHV53" s="116"/>
      <c r="QHW53" s="116"/>
      <c r="QHX53" s="116"/>
      <c r="QHY53" s="116"/>
      <c r="QHZ53" s="116"/>
      <c r="QIA53" s="116"/>
      <c r="QIB53" s="116"/>
      <c r="QIC53" s="116"/>
      <c r="QID53" s="116"/>
      <c r="QIE53" s="116"/>
      <c r="QIF53" s="116"/>
      <c r="QIG53" s="116"/>
      <c r="QIH53" s="116"/>
      <c r="QII53" s="116"/>
      <c r="QIJ53" s="116"/>
      <c r="QIK53" s="116"/>
      <c r="QIL53" s="116"/>
      <c r="QIM53" s="116"/>
      <c r="QIN53" s="116"/>
      <c r="QIO53" s="116"/>
      <c r="QIP53" s="116"/>
      <c r="QIQ53" s="116"/>
      <c r="QIR53" s="116"/>
      <c r="QIS53" s="116"/>
      <c r="QIT53" s="116"/>
      <c r="QIU53" s="116"/>
      <c r="QIV53" s="116"/>
      <c r="QIW53" s="116"/>
      <c r="QIX53" s="116"/>
      <c r="QIY53" s="116"/>
      <c r="QIZ53" s="116"/>
      <c r="QJA53" s="116"/>
      <c r="QJB53" s="116"/>
      <c r="QJC53" s="116"/>
      <c r="QJD53" s="116"/>
      <c r="QJE53" s="116"/>
      <c r="QJF53" s="116"/>
      <c r="QJG53" s="116"/>
      <c r="QJH53" s="116"/>
      <c r="QJI53" s="116"/>
      <c r="QJJ53" s="116"/>
      <c r="QJK53" s="116"/>
      <c r="QJL53" s="116"/>
      <c r="QJM53" s="116"/>
      <c r="QJN53" s="116"/>
      <c r="QJO53" s="116"/>
      <c r="QJP53" s="116"/>
      <c r="QJQ53" s="116"/>
      <c r="QJR53" s="116"/>
      <c r="QJS53" s="116"/>
      <c r="QJT53" s="116"/>
      <c r="QJU53" s="116"/>
      <c r="QJV53" s="116"/>
      <c r="QJW53" s="116"/>
      <c r="QJX53" s="116"/>
      <c r="QJY53" s="116"/>
      <c r="QJZ53" s="116"/>
      <c r="QKA53" s="116"/>
      <c r="QKB53" s="116"/>
      <c r="QKC53" s="116"/>
      <c r="QKD53" s="116"/>
      <c r="QKE53" s="116"/>
      <c r="QKF53" s="116"/>
      <c r="QKG53" s="116"/>
      <c r="QKH53" s="116"/>
      <c r="QKI53" s="116"/>
      <c r="QKJ53" s="116"/>
      <c r="QKK53" s="116"/>
      <c r="QKL53" s="116"/>
      <c r="QKM53" s="116"/>
      <c r="QKN53" s="116"/>
      <c r="QKO53" s="116"/>
      <c r="QKP53" s="116"/>
      <c r="QKQ53" s="116"/>
      <c r="QKR53" s="116"/>
      <c r="QKS53" s="116"/>
      <c r="QKT53" s="116"/>
      <c r="QKU53" s="116"/>
      <c r="QKV53" s="116"/>
      <c r="QKW53" s="116"/>
      <c r="QKX53" s="116"/>
      <c r="QKY53" s="116"/>
      <c r="QKZ53" s="116"/>
      <c r="QLA53" s="116"/>
      <c r="QLB53" s="116"/>
      <c r="QLC53" s="116"/>
      <c r="QLD53" s="116"/>
      <c r="QLE53" s="116"/>
      <c r="QLF53" s="116"/>
      <c r="QLG53" s="116"/>
      <c r="QLH53" s="116"/>
      <c r="QLI53" s="116"/>
      <c r="QLJ53" s="116"/>
      <c r="QLK53" s="116"/>
      <c r="QLL53" s="116"/>
      <c r="QLM53" s="116"/>
      <c r="QLN53" s="116"/>
      <c r="QLO53" s="116"/>
      <c r="QLP53" s="116"/>
      <c r="QLQ53" s="116"/>
      <c r="QLR53" s="116"/>
      <c r="QLS53" s="116"/>
      <c r="QLT53" s="116"/>
      <c r="QLU53" s="116"/>
      <c r="QLV53" s="116"/>
      <c r="QLW53" s="116"/>
      <c r="QLX53" s="116"/>
      <c r="QLY53" s="116"/>
      <c r="QLZ53" s="116"/>
      <c r="QMA53" s="116"/>
      <c r="QMB53" s="116"/>
      <c r="QMC53" s="116"/>
      <c r="QMD53" s="116"/>
      <c r="QME53" s="116"/>
      <c r="QMF53" s="116"/>
      <c r="QMG53" s="116"/>
      <c r="QMH53" s="116"/>
      <c r="QMI53" s="116"/>
      <c r="QMJ53" s="116"/>
      <c r="QMK53" s="116"/>
      <c r="QML53" s="116"/>
      <c r="QMM53" s="116"/>
      <c r="QMN53" s="116"/>
      <c r="QMO53" s="116"/>
      <c r="QMP53" s="116"/>
      <c r="QMQ53" s="116"/>
      <c r="QMR53" s="116"/>
      <c r="QMS53" s="116"/>
      <c r="QMT53" s="116"/>
      <c r="QMU53" s="116"/>
      <c r="QMV53" s="116"/>
      <c r="QMW53" s="116"/>
      <c r="QMX53" s="116"/>
      <c r="QMY53" s="116"/>
      <c r="QMZ53" s="116"/>
      <c r="QNA53" s="116"/>
      <c r="QNB53" s="116"/>
      <c r="QNC53" s="116"/>
      <c r="QND53" s="116"/>
      <c r="QNE53" s="116"/>
      <c r="QNF53" s="116"/>
      <c r="QNG53" s="116"/>
      <c r="QNH53" s="116"/>
      <c r="QNI53" s="116"/>
      <c r="QNJ53" s="116"/>
      <c r="QNK53" s="116"/>
      <c r="QNL53" s="116"/>
      <c r="QNM53" s="116"/>
      <c r="QNN53" s="116"/>
      <c r="QNO53" s="116"/>
      <c r="QNP53" s="116"/>
      <c r="QNQ53" s="116"/>
      <c r="QNR53" s="116"/>
      <c r="QNS53" s="116"/>
      <c r="QNT53" s="116"/>
      <c r="QNU53" s="116"/>
      <c r="QNV53" s="116"/>
      <c r="QNW53" s="116"/>
      <c r="QNX53" s="116"/>
      <c r="QNY53" s="116"/>
      <c r="QNZ53" s="116"/>
      <c r="QOA53" s="116"/>
      <c r="QOB53" s="116"/>
      <c r="QOC53" s="116"/>
      <c r="QOD53" s="116"/>
      <c r="QOE53" s="116"/>
      <c r="QOF53" s="116"/>
      <c r="QOG53" s="116"/>
      <c r="QOH53" s="116"/>
      <c r="QOI53" s="116"/>
      <c r="QOJ53" s="116"/>
      <c r="QOK53" s="116"/>
      <c r="QOL53" s="116"/>
      <c r="QOM53" s="116"/>
      <c r="QON53" s="116"/>
      <c r="QOO53" s="116"/>
      <c r="QOP53" s="116"/>
      <c r="QOQ53" s="116"/>
      <c r="QOR53" s="116"/>
      <c r="QOS53" s="116"/>
      <c r="QOT53" s="116"/>
      <c r="QOU53" s="116"/>
      <c r="QOV53" s="116"/>
      <c r="QOW53" s="116"/>
      <c r="QOX53" s="116"/>
      <c r="QOY53" s="116"/>
      <c r="QOZ53" s="116"/>
      <c r="QPA53" s="116"/>
      <c r="QPB53" s="116"/>
      <c r="QPC53" s="116"/>
      <c r="QPD53" s="116"/>
      <c r="QPE53" s="116"/>
      <c r="QPF53" s="116"/>
      <c r="QPG53" s="116"/>
      <c r="QPH53" s="116"/>
      <c r="QPI53" s="116"/>
      <c r="QPJ53" s="116"/>
      <c r="QPK53" s="116"/>
      <c r="QPL53" s="116"/>
      <c r="QPM53" s="116"/>
      <c r="QPN53" s="116"/>
      <c r="QPO53" s="116"/>
      <c r="QPP53" s="116"/>
      <c r="QPQ53" s="116"/>
      <c r="QPR53" s="116"/>
      <c r="QPS53" s="116"/>
      <c r="QPT53" s="116"/>
      <c r="QPU53" s="116"/>
      <c r="QPV53" s="116"/>
      <c r="QPW53" s="116"/>
      <c r="QPX53" s="116"/>
      <c r="QPY53" s="116"/>
      <c r="QPZ53" s="116"/>
      <c r="QQA53" s="116"/>
      <c r="QQB53" s="116"/>
      <c r="QQC53" s="116"/>
      <c r="QQD53" s="116"/>
      <c r="QQE53" s="116"/>
      <c r="QQF53" s="116"/>
      <c r="QQG53" s="116"/>
      <c r="QQH53" s="116"/>
      <c r="QQI53" s="116"/>
      <c r="QQJ53" s="116"/>
      <c r="QQK53" s="116"/>
      <c r="QQL53" s="116"/>
      <c r="QQM53" s="116"/>
      <c r="QQN53" s="116"/>
      <c r="QQO53" s="116"/>
      <c r="QQP53" s="116"/>
      <c r="QQQ53" s="116"/>
      <c r="QQR53" s="116"/>
      <c r="QQS53" s="116"/>
      <c r="QQT53" s="116"/>
      <c r="QQU53" s="116"/>
      <c r="QQV53" s="116"/>
      <c r="QQW53" s="116"/>
      <c r="QQX53" s="116"/>
      <c r="QQY53" s="116"/>
      <c r="QQZ53" s="116"/>
      <c r="QRA53" s="116"/>
      <c r="QRB53" s="116"/>
      <c r="QRC53" s="116"/>
      <c r="QRD53" s="116"/>
      <c r="QRE53" s="116"/>
      <c r="QRF53" s="116"/>
      <c r="QRG53" s="116"/>
      <c r="QRH53" s="116"/>
      <c r="QRI53" s="116"/>
      <c r="QRJ53" s="116"/>
      <c r="QRK53" s="116"/>
      <c r="QRL53" s="116"/>
      <c r="QRM53" s="116"/>
      <c r="QRN53" s="116"/>
      <c r="QRO53" s="116"/>
      <c r="QRP53" s="116"/>
      <c r="QRQ53" s="116"/>
      <c r="QRR53" s="116"/>
      <c r="QRS53" s="116"/>
      <c r="QRT53" s="116"/>
      <c r="QRU53" s="116"/>
      <c r="QRV53" s="116"/>
      <c r="QRW53" s="116"/>
      <c r="QRX53" s="116"/>
      <c r="QRY53" s="116"/>
      <c r="QRZ53" s="116"/>
      <c r="QSA53" s="116"/>
      <c r="QSB53" s="116"/>
      <c r="QSC53" s="116"/>
      <c r="QSD53" s="116"/>
      <c r="QSE53" s="116"/>
      <c r="QSF53" s="116"/>
      <c r="QSG53" s="116"/>
      <c r="QSH53" s="116"/>
      <c r="QSI53" s="116"/>
      <c r="QSJ53" s="116"/>
      <c r="QSK53" s="116"/>
      <c r="QSL53" s="116"/>
      <c r="QSM53" s="116"/>
      <c r="QSN53" s="116"/>
      <c r="QSO53" s="116"/>
      <c r="QSP53" s="116"/>
      <c r="QSQ53" s="116"/>
      <c r="QSR53" s="116"/>
      <c r="QSS53" s="116"/>
      <c r="QST53" s="116"/>
      <c r="QSU53" s="116"/>
      <c r="QSV53" s="116"/>
      <c r="QSW53" s="116"/>
      <c r="QSX53" s="116"/>
      <c r="QSY53" s="116"/>
      <c r="QSZ53" s="116"/>
      <c r="QTA53" s="116"/>
      <c r="QTB53" s="116"/>
      <c r="QTC53" s="116"/>
      <c r="QTD53" s="116"/>
      <c r="QTE53" s="116"/>
      <c r="QTF53" s="116"/>
      <c r="QTG53" s="116"/>
      <c r="QTH53" s="116"/>
      <c r="QTI53" s="116"/>
      <c r="QTJ53" s="116"/>
      <c r="QTK53" s="116"/>
      <c r="QTL53" s="116"/>
      <c r="QTM53" s="116"/>
      <c r="QTN53" s="116"/>
      <c r="QTO53" s="116"/>
      <c r="QTP53" s="116"/>
      <c r="QTQ53" s="116"/>
      <c r="QTR53" s="116"/>
      <c r="QTS53" s="116"/>
      <c r="QTT53" s="116"/>
      <c r="QTU53" s="116"/>
      <c r="QTV53" s="116"/>
      <c r="QTW53" s="116"/>
      <c r="QTX53" s="116"/>
      <c r="QTY53" s="116"/>
      <c r="QTZ53" s="116"/>
      <c r="QUA53" s="116"/>
      <c r="QUB53" s="116"/>
      <c r="QUC53" s="116"/>
      <c r="QUD53" s="116"/>
      <c r="QUE53" s="116"/>
      <c r="QUF53" s="116"/>
      <c r="QUG53" s="116"/>
      <c r="QUH53" s="116"/>
      <c r="QUI53" s="116"/>
      <c r="QUJ53" s="116"/>
      <c r="QUK53" s="116"/>
      <c r="QUL53" s="116"/>
      <c r="QUM53" s="116"/>
      <c r="QUN53" s="116"/>
      <c r="QUO53" s="116"/>
      <c r="QUP53" s="116"/>
      <c r="QUQ53" s="116"/>
      <c r="QUR53" s="116"/>
      <c r="QUS53" s="116"/>
      <c r="QUT53" s="116"/>
      <c r="QUU53" s="116"/>
      <c r="QUV53" s="116"/>
      <c r="QUW53" s="116"/>
      <c r="QUX53" s="116"/>
      <c r="QUY53" s="116"/>
      <c r="QUZ53" s="116"/>
      <c r="QVA53" s="116"/>
      <c r="QVB53" s="116"/>
      <c r="QVC53" s="116"/>
      <c r="QVD53" s="116"/>
      <c r="QVE53" s="116"/>
      <c r="QVF53" s="116"/>
      <c r="QVG53" s="116"/>
      <c r="QVH53" s="116"/>
      <c r="QVI53" s="116"/>
      <c r="QVJ53" s="116"/>
      <c r="QVK53" s="116"/>
      <c r="QVL53" s="116"/>
      <c r="QVM53" s="116"/>
      <c r="QVN53" s="116"/>
      <c r="QVO53" s="116"/>
      <c r="QVP53" s="116"/>
      <c r="QVQ53" s="116"/>
      <c r="QVR53" s="116"/>
      <c r="QVS53" s="116"/>
      <c r="QVT53" s="116"/>
      <c r="QVU53" s="116"/>
      <c r="QVV53" s="116"/>
      <c r="QVW53" s="116"/>
      <c r="QVX53" s="116"/>
      <c r="QVY53" s="116"/>
      <c r="QVZ53" s="116"/>
      <c r="QWA53" s="116"/>
      <c r="QWB53" s="116"/>
      <c r="QWC53" s="116"/>
      <c r="QWD53" s="116"/>
      <c r="QWE53" s="116"/>
      <c r="QWF53" s="116"/>
      <c r="QWG53" s="116"/>
      <c r="QWH53" s="116"/>
      <c r="QWI53" s="116"/>
      <c r="QWJ53" s="116"/>
      <c r="QWK53" s="116"/>
      <c r="QWL53" s="116"/>
      <c r="QWM53" s="116"/>
      <c r="QWN53" s="116"/>
      <c r="QWO53" s="116"/>
      <c r="QWP53" s="116"/>
      <c r="QWQ53" s="116"/>
      <c r="QWR53" s="116"/>
      <c r="QWS53" s="116"/>
      <c r="QWT53" s="116"/>
      <c r="QWU53" s="116"/>
      <c r="QWV53" s="116"/>
      <c r="QWW53" s="116"/>
      <c r="QWX53" s="116"/>
      <c r="QWY53" s="116"/>
      <c r="QWZ53" s="116"/>
      <c r="QXA53" s="116"/>
      <c r="QXB53" s="116"/>
      <c r="QXC53" s="116"/>
      <c r="QXD53" s="116"/>
      <c r="QXE53" s="116"/>
      <c r="QXF53" s="116"/>
      <c r="QXG53" s="116"/>
      <c r="QXH53" s="116"/>
      <c r="QXI53" s="116"/>
      <c r="QXJ53" s="116"/>
      <c r="QXK53" s="116"/>
      <c r="QXL53" s="116"/>
      <c r="QXM53" s="116"/>
      <c r="QXN53" s="116"/>
      <c r="QXO53" s="116"/>
      <c r="QXP53" s="116"/>
      <c r="QXQ53" s="116"/>
      <c r="QXR53" s="116"/>
      <c r="QXS53" s="116"/>
      <c r="QXT53" s="116"/>
      <c r="QXU53" s="116"/>
      <c r="QXV53" s="116"/>
      <c r="QXW53" s="116"/>
      <c r="QXX53" s="116"/>
      <c r="QXY53" s="116"/>
      <c r="QXZ53" s="116"/>
      <c r="QYA53" s="116"/>
      <c r="QYB53" s="116"/>
      <c r="QYC53" s="116"/>
      <c r="QYD53" s="116"/>
      <c r="QYE53" s="116"/>
      <c r="QYF53" s="116"/>
      <c r="QYG53" s="116"/>
      <c r="QYH53" s="116"/>
      <c r="QYI53" s="116"/>
      <c r="QYJ53" s="116"/>
      <c r="QYK53" s="116"/>
      <c r="QYL53" s="116"/>
      <c r="QYM53" s="116"/>
      <c r="QYN53" s="116"/>
      <c r="QYO53" s="116"/>
      <c r="QYP53" s="116"/>
      <c r="QYQ53" s="116"/>
      <c r="QYR53" s="116"/>
      <c r="QYS53" s="116"/>
      <c r="QYT53" s="116"/>
      <c r="QYU53" s="116"/>
      <c r="QYV53" s="116"/>
      <c r="QYW53" s="116"/>
      <c r="QYX53" s="116"/>
      <c r="QYY53" s="116"/>
      <c r="QYZ53" s="116"/>
      <c r="QZA53" s="116"/>
      <c r="QZB53" s="116"/>
      <c r="QZC53" s="116"/>
      <c r="QZD53" s="116"/>
      <c r="QZE53" s="116"/>
      <c r="QZF53" s="116"/>
      <c r="QZG53" s="116"/>
      <c r="QZH53" s="116"/>
      <c r="QZI53" s="116"/>
      <c r="QZJ53" s="116"/>
      <c r="QZK53" s="116"/>
      <c r="QZL53" s="116"/>
      <c r="QZM53" s="116"/>
      <c r="QZN53" s="116"/>
      <c r="QZO53" s="116"/>
      <c r="QZP53" s="116"/>
      <c r="QZQ53" s="116"/>
      <c r="QZR53" s="116"/>
      <c r="QZS53" s="116"/>
      <c r="QZT53" s="116"/>
      <c r="QZU53" s="116"/>
      <c r="QZV53" s="116"/>
      <c r="QZW53" s="116"/>
      <c r="QZX53" s="116"/>
      <c r="QZY53" s="116"/>
      <c r="QZZ53" s="116"/>
      <c r="RAA53" s="116"/>
      <c r="RAB53" s="116"/>
      <c r="RAC53" s="116"/>
      <c r="RAD53" s="116"/>
      <c r="RAE53" s="116"/>
      <c r="RAF53" s="116"/>
      <c r="RAG53" s="116"/>
      <c r="RAH53" s="116"/>
      <c r="RAI53" s="116"/>
      <c r="RAJ53" s="116"/>
      <c r="RAK53" s="116"/>
      <c r="RAL53" s="116"/>
      <c r="RAM53" s="116"/>
      <c r="RAN53" s="116"/>
      <c r="RAO53" s="116"/>
      <c r="RAP53" s="116"/>
      <c r="RAQ53" s="116"/>
      <c r="RAR53" s="116"/>
      <c r="RAS53" s="116"/>
      <c r="RAT53" s="116"/>
      <c r="RAU53" s="116"/>
      <c r="RAV53" s="116"/>
      <c r="RAW53" s="116"/>
      <c r="RAX53" s="116"/>
      <c r="RAY53" s="116"/>
      <c r="RAZ53" s="116"/>
      <c r="RBA53" s="116"/>
      <c r="RBB53" s="116"/>
      <c r="RBC53" s="116"/>
      <c r="RBD53" s="116"/>
      <c r="RBE53" s="116"/>
      <c r="RBF53" s="116"/>
      <c r="RBG53" s="116"/>
      <c r="RBH53" s="116"/>
      <c r="RBI53" s="116"/>
      <c r="RBJ53" s="116"/>
      <c r="RBK53" s="116"/>
      <c r="RBL53" s="116"/>
      <c r="RBM53" s="116"/>
      <c r="RBN53" s="116"/>
      <c r="RBO53" s="116"/>
      <c r="RBP53" s="116"/>
      <c r="RBQ53" s="116"/>
      <c r="RBR53" s="116"/>
      <c r="RBS53" s="116"/>
      <c r="RBT53" s="116"/>
      <c r="RBU53" s="116"/>
      <c r="RBV53" s="116"/>
      <c r="RBW53" s="116"/>
      <c r="RBX53" s="116"/>
      <c r="RBY53" s="116"/>
      <c r="RBZ53" s="116"/>
      <c r="RCA53" s="116"/>
      <c r="RCB53" s="116"/>
      <c r="RCC53" s="116"/>
      <c r="RCD53" s="116"/>
      <c r="RCE53" s="116"/>
      <c r="RCF53" s="116"/>
      <c r="RCG53" s="116"/>
      <c r="RCH53" s="116"/>
      <c r="RCI53" s="116"/>
      <c r="RCJ53" s="116"/>
      <c r="RCK53" s="116"/>
      <c r="RCL53" s="116"/>
      <c r="RCM53" s="116"/>
      <c r="RCN53" s="116"/>
      <c r="RCO53" s="116"/>
      <c r="RCP53" s="116"/>
      <c r="RCQ53" s="116"/>
      <c r="RCR53" s="116"/>
      <c r="RCS53" s="116"/>
      <c r="RCT53" s="116"/>
      <c r="RCU53" s="116"/>
      <c r="RCV53" s="116"/>
      <c r="RCW53" s="116"/>
      <c r="RCX53" s="116"/>
      <c r="RCY53" s="116"/>
      <c r="RCZ53" s="116"/>
      <c r="RDA53" s="116"/>
      <c r="RDB53" s="116"/>
      <c r="RDC53" s="116"/>
      <c r="RDD53" s="116"/>
      <c r="RDE53" s="116"/>
      <c r="RDF53" s="116"/>
      <c r="RDG53" s="116"/>
      <c r="RDH53" s="116"/>
      <c r="RDI53" s="116"/>
      <c r="RDJ53" s="116"/>
      <c r="RDK53" s="116"/>
      <c r="RDL53" s="116"/>
      <c r="RDM53" s="116"/>
      <c r="RDN53" s="116"/>
      <c r="RDO53" s="116"/>
      <c r="RDP53" s="116"/>
      <c r="RDQ53" s="116"/>
      <c r="RDR53" s="116"/>
      <c r="RDS53" s="116"/>
      <c r="RDT53" s="116"/>
      <c r="RDU53" s="116"/>
      <c r="RDV53" s="116"/>
      <c r="RDW53" s="116"/>
      <c r="RDX53" s="116"/>
      <c r="RDY53" s="116"/>
      <c r="RDZ53" s="116"/>
      <c r="REA53" s="116"/>
      <c r="REB53" s="116"/>
      <c r="REC53" s="116"/>
      <c r="RED53" s="116"/>
      <c r="REE53" s="116"/>
      <c r="REF53" s="116"/>
      <c r="REG53" s="116"/>
      <c r="REH53" s="116"/>
      <c r="REI53" s="116"/>
      <c r="REJ53" s="116"/>
      <c r="REK53" s="116"/>
      <c r="REL53" s="116"/>
      <c r="REM53" s="116"/>
      <c r="REN53" s="116"/>
      <c r="REO53" s="116"/>
      <c r="REP53" s="116"/>
      <c r="REQ53" s="116"/>
      <c r="RER53" s="116"/>
      <c r="RES53" s="116"/>
      <c r="RET53" s="116"/>
      <c r="REU53" s="116"/>
      <c r="REV53" s="116"/>
      <c r="REW53" s="116"/>
      <c r="REX53" s="116"/>
      <c r="REY53" s="116"/>
      <c r="REZ53" s="116"/>
      <c r="RFA53" s="116"/>
      <c r="RFB53" s="116"/>
      <c r="RFC53" s="116"/>
      <c r="RFD53" s="116"/>
      <c r="RFE53" s="116"/>
      <c r="RFF53" s="116"/>
      <c r="RFG53" s="116"/>
      <c r="RFH53" s="116"/>
      <c r="RFI53" s="116"/>
      <c r="RFJ53" s="116"/>
      <c r="RFK53" s="116"/>
      <c r="RFL53" s="116"/>
      <c r="RFM53" s="116"/>
      <c r="RFN53" s="116"/>
      <c r="RFO53" s="116"/>
      <c r="RFP53" s="116"/>
      <c r="RFQ53" s="116"/>
      <c r="RFR53" s="116"/>
      <c r="RFS53" s="116"/>
      <c r="RFT53" s="116"/>
      <c r="RFU53" s="116"/>
      <c r="RFV53" s="116"/>
      <c r="RFW53" s="116"/>
      <c r="RFX53" s="116"/>
      <c r="RFY53" s="116"/>
      <c r="RFZ53" s="116"/>
      <c r="RGA53" s="116"/>
      <c r="RGB53" s="116"/>
      <c r="RGC53" s="116"/>
      <c r="RGD53" s="116"/>
      <c r="RGE53" s="116"/>
      <c r="RGF53" s="116"/>
      <c r="RGG53" s="116"/>
      <c r="RGH53" s="116"/>
      <c r="RGI53" s="116"/>
      <c r="RGJ53" s="116"/>
      <c r="RGK53" s="116"/>
      <c r="RGL53" s="116"/>
      <c r="RGM53" s="116"/>
      <c r="RGN53" s="116"/>
      <c r="RGO53" s="116"/>
      <c r="RGP53" s="116"/>
      <c r="RGQ53" s="116"/>
      <c r="RGR53" s="116"/>
      <c r="RGS53" s="116"/>
      <c r="RGT53" s="116"/>
      <c r="RGU53" s="116"/>
      <c r="RGV53" s="116"/>
      <c r="RGW53" s="116"/>
      <c r="RGX53" s="116"/>
      <c r="RGY53" s="116"/>
      <c r="RGZ53" s="116"/>
      <c r="RHA53" s="116"/>
      <c r="RHB53" s="116"/>
      <c r="RHC53" s="116"/>
      <c r="RHD53" s="116"/>
      <c r="RHE53" s="116"/>
      <c r="RHF53" s="116"/>
      <c r="RHG53" s="116"/>
      <c r="RHH53" s="116"/>
      <c r="RHI53" s="116"/>
      <c r="RHJ53" s="116"/>
      <c r="RHK53" s="116"/>
      <c r="RHL53" s="116"/>
      <c r="RHM53" s="116"/>
      <c r="RHN53" s="116"/>
      <c r="RHO53" s="116"/>
      <c r="RHP53" s="116"/>
      <c r="RHQ53" s="116"/>
      <c r="RHR53" s="116"/>
      <c r="RHS53" s="116"/>
      <c r="RHT53" s="116"/>
      <c r="RHU53" s="116"/>
      <c r="RHV53" s="116"/>
      <c r="RHW53" s="116"/>
      <c r="RHX53" s="116"/>
      <c r="RHY53" s="116"/>
      <c r="RHZ53" s="116"/>
      <c r="RIA53" s="116"/>
      <c r="RIB53" s="116"/>
      <c r="RIC53" s="116"/>
      <c r="RID53" s="116"/>
      <c r="RIE53" s="116"/>
      <c r="RIF53" s="116"/>
      <c r="RIG53" s="116"/>
      <c r="RIH53" s="116"/>
      <c r="RII53" s="116"/>
      <c r="RIJ53" s="116"/>
      <c r="RIK53" s="116"/>
      <c r="RIL53" s="116"/>
      <c r="RIM53" s="116"/>
      <c r="RIN53" s="116"/>
      <c r="RIO53" s="116"/>
      <c r="RIP53" s="116"/>
      <c r="RIQ53" s="116"/>
      <c r="RIR53" s="116"/>
      <c r="RIS53" s="116"/>
      <c r="RIT53" s="116"/>
      <c r="RIU53" s="116"/>
      <c r="RIV53" s="116"/>
      <c r="RIW53" s="116"/>
      <c r="RIX53" s="116"/>
      <c r="RIY53" s="116"/>
      <c r="RIZ53" s="116"/>
      <c r="RJA53" s="116"/>
      <c r="RJB53" s="116"/>
      <c r="RJC53" s="116"/>
      <c r="RJD53" s="116"/>
      <c r="RJE53" s="116"/>
      <c r="RJF53" s="116"/>
      <c r="RJG53" s="116"/>
      <c r="RJH53" s="116"/>
      <c r="RJI53" s="116"/>
      <c r="RJJ53" s="116"/>
      <c r="RJK53" s="116"/>
      <c r="RJL53" s="116"/>
      <c r="RJM53" s="116"/>
      <c r="RJN53" s="116"/>
      <c r="RJO53" s="116"/>
      <c r="RJP53" s="116"/>
      <c r="RJQ53" s="116"/>
      <c r="RJR53" s="116"/>
      <c r="RJS53" s="116"/>
      <c r="RJT53" s="116"/>
      <c r="RJU53" s="116"/>
      <c r="RJV53" s="116"/>
      <c r="RJW53" s="116"/>
      <c r="RJX53" s="116"/>
      <c r="RJY53" s="116"/>
      <c r="RJZ53" s="116"/>
      <c r="RKA53" s="116"/>
      <c r="RKB53" s="116"/>
      <c r="RKC53" s="116"/>
      <c r="RKD53" s="116"/>
      <c r="RKE53" s="116"/>
      <c r="RKF53" s="116"/>
      <c r="RKG53" s="116"/>
      <c r="RKH53" s="116"/>
      <c r="RKI53" s="116"/>
      <c r="RKJ53" s="116"/>
      <c r="RKK53" s="116"/>
      <c r="RKL53" s="116"/>
      <c r="RKM53" s="116"/>
      <c r="RKN53" s="116"/>
      <c r="RKO53" s="116"/>
      <c r="RKP53" s="116"/>
      <c r="RKQ53" s="116"/>
      <c r="RKR53" s="116"/>
      <c r="RKS53" s="116"/>
      <c r="RKT53" s="116"/>
      <c r="RKU53" s="116"/>
      <c r="RKV53" s="116"/>
      <c r="RKW53" s="116"/>
      <c r="RKX53" s="116"/>
      <c r="RKY53" s="116"/>
      <c r="RKZ53" s="116"/>
      <c r="RLA53" s="116"/>
      <c r="RLB53" s="116"/>
      <c r="RLC53" s="116"/>
      <c r="RLD53" s="116"/>
      <c r="RLE53" s="116"/>
      <c r="RLF53" s="116"/>
      <c r="RLG53" s="116"/>
      <c r="RLH53" s="116"/>
      <c r="RLI53" s="116"/>
      <c r="RLJ53" s="116"/>
      <c r="RLK53" s="116"/>
      <c r="RLL53" s="116"/>
      <c r="RLM53" s="116"/>
      <c r="RLN53" s="116"/>
      <c r="RLO53" s="116"/>
      <c r="RLP53" s="116"/>
      <c r="RLQ53" s="116"/>
      <c r="RLR53" s="116"/>
      <c r="RLS53" s="116"/>
      <c r="RLT53" s="116"/>
      <c r="RLU53" s="116"/>
      <c r="RLV53" s="116"/>
      <c r="RLW53" s="116"/>
      <c r="RLX53" s="116"/>
      <c r="RLY53" s="116"/>
      <c r="RLZ53" s="116"/>
      <c r="RMA53" s="116"/>
      <c r="RMB53" s="116"/>
      <c r="RMC53" s="116"/>
      <c r="RMD53" s="116"/>
      <c r="RME53" s="116"/>
      <c r="RMF53" s="116"/>
      <c r="RMG53" s="116"/>
      <c r="RMH53" s="116"/>
      <c r="RMI53" s="116"/>
      <c r="RMJ53" s="116"/>
      <c r="RMK53" s="116"/>
      <c r="RML53" s="116"/>
      <c r="RMM53" s="116"/>
      <c r="RMN53" s="116"/>
      <c r="RMO53" s="116"/>
      <c r="RMP53" s="116"/>
      <c r="RMQ53" s="116"/>
      <c r="RMR53" s="116"/>
      <c r="RMS53" s="116"/>
      <c r="RMT53" s="116"/>
      <c r="RMU53" s="116"/>
      <c r="RMV53" s="116"/>
      <c r="RMW53" s="116"/>
      <c r="RMX53" s="116"/>
      <c r="RMY53" s="116"/>
      <c r="RMZ53" s="116"/>
      <c r="RNA53" s="116"/>
      <c r="RNB53" s="116"/>
      <c r="RNC53" s="116"/>
      <c r="RND53" s="116"/>
      <c r="RNE53" s="116"/>
      <c r="RNF53" s="116"/>
      <c r="RNG53" s="116"/>
      <c r="RNH53" s="116"/>
      <c r="RNI53" s="116"/>
      <c r="RNJ53" s="116"/>
      <c r="RNK53" s="116"/>
      <c r="RNL53" s="116"/>
      <c r="RNM53" s="116"/>
      <c r="RNN53" s="116"/>
      <c r="RNO53" s="116"/>
      <c r="RNP53" s="116"/>
      <c r="RNQ53" s="116"/>
      <c r="RNR53" s="116"/>
      <c r="RNS53" s="116"/>
      <c r="RNT53" s="116"/>
      <c r="RNU53" s="116"/>
      <c r="RNV53" s="116"/>
      <c r="RNW53" s="116"/>
      <c r="RNX53" s="116"/>
      <c r="RNY53" s="116"/>
      <c r="RNZ53" s="116"/>
      <c r="ROA53" s="116"/>
      <c r="ROB53" s="116"/>
      <c r="ROC53" s="116"/>
      <c r="ROD53" s="116"/>
      <c r="ROE53" s="116"/>
      <c r="ROF53" s="116"/>
      <c r="ROG53" s="116"/>
      <c r="ROH53" s="116"/>
      <c r="ROI53" s="116"/>
      <c r="ROJ53" s="116"/>
      <c r="ROK53" s="116"/>
      <c r="ROL53" s="116"/>
      <c r="ROM53" s="116"/>
      <c r="RON53" s="116"/>
      <c r="ROO53" s="116"/>
      <c r="ROP53" s="116"/>
      <c r="ROQ53" s="116"/>
      <c r="ROR53" s="116"/>
      <c r="ROS53" s="116"/>
      <c r="ROT53" s="116"/>
      <c r="ROU53" s="116"/>
      <c r="ROV53" s="116"/>
      <c r="ROW53" s="116"/>
      <c r="ROX53" s="116"/>
      <c r="ROY53" s="116"/>
      <c r="ROZ53" s="116"/>
      <c r="RPA53" s="116"/>
      <c r="RPB53" s="116"/>
      <c r="RPC53" s="116"/>
      <c r="RPD53" s="116"/>
      <c r="RPE53" s="116"/>
      <c r="RPF53" s="116"/>
      <c r="RPG53" s="116"/>
      <c r="RPH53" s="116"/>
      <c r="RPI53" s="116"/>
      <c r="RPJ53" s="116"/>
      <c r="RPK53" s="116"/>
      <c r="RPL53" s="116"/>
      <c r="RPM53" s="116"/>
      <c r="RPN53" s="116"/>
      <c r="RPO53" s="116"/>
      <c r="RPP53" s="116"/>
      <c r="RPQ53" s="116"/>
      <c r="RPR53" s="116"/>
      <c r="RPS53" s="116"/>
      <c r="RPT53" s="116"/>
      <c r="RPU53" s="116"/>
      <c r="RPV53" s="116"/>
      <c r="RPW53" s="116"/>
      <c r="RPX53" s="116"/>
      <c r="RPY53" s="116"/>
      <c r="RPZ53" s="116"/>
      <c r="RQA53" s="116"/>
      <c r="RQB53" s="116"/>
      <c r="RQC53" s="116"/>
      <c r="RQD53" s="116"/>
      <c r="RQE53" s="116"/>
      <c r="RQF53" s="116"/>
      <c r="RQG53" s="116"/>
      <c r="RQH53" s="116"/>
      <c r="RQI53" s="116"/>
      <c r="RQJ53" s="116"/>
      <c r="RQK53" s="116"/>
      <c r="RQL53" s="116"/>
      <c r="RQM53" s="116"/>
      <c r="RQN53" s="116"/>
      <c r="RQO53" s="116"/>
      <c r="RQP53" s="116"/>
      <c r="RQQ53" s="116"/>
      <c r="RQR53" s="116"/>
      <c r="RQS53" s="116"/>
      <c r="RQT53" s="116"/>
      <c r="RQU53" s="116"/>
      <c r="RQV53" s="116"/>
      <c r="RQW53" s="116"/>
      <c r="RQX53" s="116"/>
      <c r="RQY53" s="116"/>
      <c r="RQZ53" s="116"/>
      <c r="RRA53" s="116"/>
      <c r="RRB53" s="116"/>
      <c r="RRC53" s="116"/>
      <c r="RRD53" s="116"/>
      <c r="RRE53" s="116"/>
      <c r="RRF53" s="116"/>
      <c r="RRG53" s="116"/>
      <c r="RRH53" s="116"/>
      <c r="RRI53" s="116"/>
      <c r="RRJ53" s="116"/>
      <c r="RRK53" s="116"/>
      <c r="RRL53" s="116"/>
      <c r="RRM53" s="116"/>
      <c r="RRN53" s="116"/>
      <c r="RRO53" s="116"/>
      <c r="RRP53" s="116"/>
      <c r="RRQ53" s="116"/>
      <c r="RRR53" s="116"/>
      <c r="RRS53" s="116"/>
      <c r="RRT53" s="116"/>
      <c r="RRU53" s="116"/>
      <c r="RRV53" s="116"/>
      <c r="RRW53" s="116"/>
      <c r="RRX53" s="116"/>
      <c r="RRY53" s="116"/>
      <c r="RRZ53" s="116"/>
      <c r="RSA53" s="116"/>
      <c r="RSB53" s="116"/>
      <c r="RSC53" s="116"/>
      <c r="RSD53" s="116"/>
      <c r="RSE53" s="116"/>
      <c r="RSF53" s="116"/>
      <c r="RSG53" s="116"/>
      <c r="RSH53" s="116"/>
      <c r="RSI53" s="116"/>
      <c r="RSJ53" s="116"/>
      <c r="RSK53" s="116"/>
      <c r="RSL53" s="116"/>
      <c r="RSM53" s="116"/>
      <c r="RSN53" s="116"/>
      <c r="RSO53" s="116"/>
      <c r="RSP53" s="116"/>
      <c r="RSQ53" s="116"/>
      <c r="RSR53" s="116"/>
      <c r="RSS53" s="116"/>
      <c r="RST53" s="116"/>
      <c r="RSU53" s="116"/>
      <c r="RSV53" s="116"/>
      <c r="RSW53" s="116"/>
      <c r="RSX53" s="116"/>
      <c r="RSY53" s="116"/>
      <c r="RSZ53" s="116"/>
      <c r="RTA53" s="116"/>
      <c r="RTB53" s="116"/>
      <c r="RTC53" s="116"/>
      <c r="RTD53" s="116"/>
      <c r="RTE53" s="116"/>
      <c r="RTF53" s="116"/>
      <c r="RTG53" s="116"/>
      <c r="RTH53" s="116"/>
      <c r="RTI53" s="116"/>
      <c r="RTJ53" s="116"/>
      <c r="RTK53" s="116"/>
      <c r="RTL53" s="116"/>
      <c r="RTM53" s="116"/>
      <c r="RTN53" s="116"/>
      <c r="RTO53" s="116"/>
      <c r="RTP53" s="116"/>
      <c r="RTQ53" s="116"/>
      <c r="RTR53" s="116"/>
      <c r="RTS53" s="116"/>
      <c r="RTT53" s="116"/>
      <c r="RTU53" s="116"/>
      <c r="RTV53" s="116"/>
      <c r="RTW53" s="116"/>
      <c r="RTX53" s="116"/>
      <c r="RTY53" s="116"/>
      <c r="RTZ53" s="116"/>
      <c r="RUA53" s="116"/>
      <c r="RUB53" s="116"/>
      <c r="RUC53" s="116"/>
      <c r="RUD53" s="116"/>
      <c r="RUE53" s="116"/>
      <c r="RUF53" s="116"/>
      <c r="RUG53" s="116"/>
      <c r="RUH53" s="116"/>
      <c r="RUI53" s="116"/>
      <c r="RUJ53" s="116"/>
      <c r="RUK53" s="116"/>
      <c r="RUL53" s="116"/>
      <c r="RUM53" s="116"/>
      <c r="RUN53" s="116"/>
      <c r="RUO53" s="116"/>
      <c r="RUP53" s="116"/>
      <c r="RUQ53" s="116"/>
      <c r="RUR53" s="116"/>
      <c r="RUS53" s="116"/>
      <c r="RUT53" s="116"/>
      <c r="RUU53" s="116"/>
      <c r="RUV53" s="116"/>
      <c r="RUW53" s="116"/>
      <c r="RUX53" s="116"/>
      <c r="RUY53" s="116"/>
      <c r="RUZ53" s="116"/>
      <c r="RVA53" s="116"/>
      <c r="RVB53" s="116"/>
      <c r="RVC53" s="116"/>
      <c r="RVD53" s="116"/>
      <c r="RVE53" s="116"/>
      <c r="RVF53" s="116"/>
      <c r="RVG53" s="116"/>
      <c r="RVH53" s="116"/>
      <c r="RVI53" s="116"/>
      <c r="RVJ53" s="116"/>
      <c r="RVK53" s="116"/>
      <c r="RVL53" s="116"/>
      <c r="RVM53" s="116"/>
      <c r="RVN53" s="116"/>
      <c r="RVO53" s="116"/>
      <c r="RVP53" s="116"/>
      <c r="RVQ53" s="116"/>
      <c r="RVR53" s="116"/>
      <c r="RVS53" s="116"/>
      <c r="RVT53" s="116"/>
      <c r="RVU53" s="116"/>
      <c r="RVV53" s="116"/>
      <c r="RVW53" s="116"/>
      <c r="RVX53" s="116"/>
      <c r="RVY53" s="116"/>
      <c r="RVZ53" s="116"/>
      <c r="RWA53" s="116"/>
      <c r="RWB53" s="116"/>
      <c r="RWC53" s="116"/>
      <c r="RWD53" s="116"/>
      <c r="RWE53" s="116"/>
      <c r="RWF53" s="116"/>
      <c r="RWG53" s="116"/>
      <c r="RWH53" s="116"/>
      <c r="RWI53" s="116"/>
      <c r="RWJ53" s="116"/>
      <c r="RWK53" s="116"/>
      <c r="RWL53" s="116"/>
      <c r="RWM53" s="116"/>
      <c r="RWN53" s="116"/>
      <c r="RWO53" s="116"/>
      <c r="RWP53" s="116"/>
      <c r="RWQ53" s="116"/>
      <c r="RWR53" s="116"/>
      <c r="RWS53" s="116"/>
      <c r="RWT53" s="116"/>
      <c r="RWU53" s="116"/>
      <c r="RWV53" s="116"/>
      <c r="RWW53" s="116"/>
      <c r="RWX53" s="116"/>
      <c r="RWY53" s="116"/>
      <c r="RWZ53" s="116"/>
      <c r="RXA53" s="116"/>
      <c r="RXB53" s="116"/>
      <c r="RXC53" s="116"/>
      <c r="RXD53" s="116"/>
      <c r="RXE53" s="116"/>
      <c r="RXF53" s="116"/>
      <c r="RXG53" s="116"/>
      <c r="RXH53" s="116"/>
      <c r="RXI53" s="116"/>
      <c r="RXJ53" s="116"/>
      <c r="RXK53" s="116"/>
      <c r="RXL53" s="116"/>
      <c r="RXM53" s="116"/>
      <c r="RXN53" s="116"/>
      <c r="RXO53" s="116"/>
      <c r="RXP53" s="116"/>
      <c r="RXQ53" s="116"/>
      <c r="RXR53" s="116"/>
      <c r="RXS53" s="116"/>
      <c r="RXT53" s="116"/>
      <c r="RXU53" s="116"/>
      <c r="RXV53" s="116"/>
      <c r="RXW53" s="116"/>
      <c r="RXX53" s="116"/>
      <c r="RXY53" s="116"/>
      <c r="RXZ53" s="116"/>
      <c r="RYA53" s="116"/>
      <c r="RYB53" s="116"/>
      <c r="RYC53" s="116"/>
      <c r="RYD53" s="116"/>
      <c r="RYE53" s="116"/>
      <c r="RYF53" s="116"/>
      <c r="RYG53" s="116"/>
      <c r="RYH53" s="116"/>
      <c r="RYI53" s="116"/>
      <c r="RYJ53" s="116"/>
      <c r="RYK53" s="116"/>
      <c r="RYL53" s="116"/>
      <c r="RYM53" s="116"/>
      <c r="RYN53" s="116"/>
      <c r="RYO53" s="116"/>
      <c r="RYP53" s="116"/>
      <c r="RYQ53" s="116"/>
      <c r="RYR53" s="116"/>
      <c r="RYS53" s="116"/>
      <c r="RYT53" s="116"/>
      <c r="RYU53" s="116"/>
      <c r="RYV53" s="116"/>
      <c r="RYW53" s="116"/>
      <c r="RYX53" s="116"/>
      <c r="RYY53" s="116"/>
      <c r="RYZ53" s="116"/>
      <c r="RZA53" s="116"/>
      <c r="RZB53" s="116"/>
      <c r="RZC53" s="116"/>
      <c r="RZD53" s="116"/>
      <c r="RZE53" s="116"/>
      <c r="RZF53" s="116"/>
      <c r="RZG53" s="116"/>
      <c r="RZH53" s="116"/>
      <c r="RZI53" s="116"/>
      <c r="RZJ53" s="116"/>
      <c r="RZK53" s="116"/>
      <c r="RZL53" s="116"/>
      <c r="RZM53" s="116"/>
      <c r="RZN53" s="116"/>
      <c r="RZO53" s="116"/>
      <c r="RZP53" s="116"/>
      <c r="RZQ53" s="116"/>
      <c r="RZR53" s="116"/>
      <c r="RZS53" s="116"/>
      <c r="RZT53" s="116"/>
      <c r="RZU53" s="116"/>
      <c r="RZV53" s="116"/>
      <c r="RZW53" s="116"/>
      <c r="RZX53" s="116"/>
      <c r="RZY53" s="116"/>
      <c r="RZZ53" s="116"/>
      <c r="SAA53" s="116"/>
      <c r="SAB53" s="116"/>
      <c r="SAC53" s="116"/>
      <c r="SAD53" s="116"/>
      <c r="SAE53" s="116"/>
      <c r="SAF53" s="116"/>
      <c r="SAG53" s="116"/>
      <c r="SAH53" s="116"/>
      <c r="SAI53" s="116"/>
      <c r="SAJ53" s="116"/>
      <c r="SAK53" s="116"/>
      <c r="SAL53" s="116"/>
      <c r="SAM53" s="116"/>
      <c r="SAN53" s="116"/>
      <c r="SAO53" s="116"/>
      <c r="SAP53" s="116"/>
      <c r="SAQ53" s="116"/>
      <c r="SAR53" s="116"/>
      <c r="SAS53" s="116"/>
      <c r="SAT53" s="116"/>
      <c r="SAU53" s="116"/>
      <c r="SAV53" s="116"/>
      <c r="SAW53" s="116"/>
      <c r="SAX53" s="116"/>
      <c r="SAY53" s="116"/>
      <c r="SAZ53" s="116"/>
      <c r="SBA53" s="116"/>
      <c r="SBB53" s="116"/>
      <c r="SBC53" s="116"/>
      <c r="SBD53" s="116"/>
      <c r="SBE53" s="116"/>
      <c r="SBF53" s="116"/>
      <c r="SBG53" s="116"/>
      <c r="SBH53" s="116"/>
      <c r="SBI53" s="116"/>
      <c r="SBJ53" s="116"/>
      <c r="SBK53" s="116"/>
      <c r="SBL53" s="116"/>
      <c r="SBM53" s="116"/>
      <c r="SBN53" s="116"/>
      <c r="SBO53" s="116"/>
      <c r="SBP53" s="116"/>
      <c r="SBQ53" s="116"/>
      <c r="SBR53" s="116"/>
      <c r="SBS53" s="116"/>
      <c r="SBT53" s="116"/>
      <c r="SBU53" s="116"/>
      <c r="SBV53" s="116"/>
      <c r="SBW53" s="116"/>
      <c r="SBX53" s="116"/>
      <c r="SBY53" s="116"/>
      <c r="SBZ53" s="116"/>
      <c r="SCA53" s="116"/>
      <c r="SCB53" s="116"/>
      <c r="SCC53" s="116"/>
      <c r="SCD53" s="116"/>
      <c r="SCE53" s="116"/>
      <c r="SCF53" s="116"/>
      <c r="SCG53" s="116"/>
      <c r="SCH53" s="116"/>
      <c r="SCI53" s="116"/>
      <c r="SCJ53" s="116"/>
      <c r="SCK53" s="116"/>
      <c r="SCL53" s="116"/>
      <c r="SCM53" s="116"/>
      <c r="SCN53" s="116"/>
      <c r="SCO53" s="116"/>
      <c r="SCP53" s="116"/>
      <c r="SCQ53" s="116"/>
      <c r="SCR53" s="116"/>
      <c r="SCS53" s="116"/>
      <c r="SCT53" s="116"/>
      <c r="SCU53" s="116"/>
      <c r="SCV53" s="116"/>
      <c r="SCW53" s="116"/>
      <c r="SCX53" s="116"/>
      <c r="SCY53" s="116"/>
      <c r="SCZ53" s="116"/>
      <c r="SDA53" s="116"/>
      <c r="SDB53" s="116"/>
      <c r="SDC53" s="116"/>
      <c r="SDD53" s="116"/>
      <c r="SDE53" s="116"/>
      <c r="SDF53" s="116"/>
      <c r="SDG53" s="116"/>
      <c r="SDH53" s="116"/>
      <c r="SDI53" s="116"/>
      <c r="SDJ53" s="116"/>
      <c r="SDK53" s="116"/>
      <c r="SDL53" s="116"/>
      <c r="SDM53" s="116"/>
      <c r="SDN53" s="116"/>
      <c r="SDO53" s="116"/>
      <c r="SDP53" s="116"/>
      <c r="SDQ53" s="116"/>
      <c r="SDR53" s="116"/>
      <c r="SDS53" s="116"/>
      <c r="SDT53" s="116"/>
      <c r="SDU53" s="116"/>
      <c r="SDV53" s="116"/>
      <c r="SDW53" s="116"/>
      <c r="SDX53" s="116"/>
      <c r="SDY53" s="116"/>
      <c r="SDZ53" s="116"/>
      <c r="SEA53" s="116"/>
      <c r="SEB53" s="116"/>
      <c r="SEC53" s="116"/>
      <c r="SED53" s="116"/>
      <c r="SEE53" s="116"/>
      <c r="SEF53" s="116"/>
      <c r="SEG53" s="116"/>
      <c r="SEH53" s="116"/>
      <c r="SEI53" s="116"/>
      <c r="SEJ53" s="116"/>
      <c r="SEK53" s="116"/>
      <c r="SEL53" s="116"/>
      <c r="SEM53" s="116"/>
      <c r="SEN53" s="116"/>
      <c r="SEO53" s="116"/>
      <c r="SEP53" s="116"/>
      <c r="SEQ53" s="116"/>
      <c r="SER53" s="116"/>
      <c r="SES53" s="116"/>
      <c r="SET53" s="116"/>
      <c r="SEU53" s="116"/>
      <c r="SEV53" s="116"/>
      <c r="SEW53" s="116"/>
      <c r="SEX53" s="116"/>
      <c r="SEY53" s="116"/>
      <c r="SEZ53" s="116"/>
      <c r="SFA53" s="116"/>
      <c r="SFB53" s="116"/>
      <c r="SFC53" s="116"/>
      <c r="SFD53" s="116"/>
      <c r="SFE53" s="116"/>
      <c r="SFF53" s="116"/>
      <c r="SFG53" s="116"/>
      <c r="SFH53" s="116"/>
      <c r="SFI53" s="116"/>
      <c r="SFJ53" s="116"/>
      <c r="SFK53" s="116"/>
      <c r="SFL53" s="116"/>
      <c r="SFM53" s="116"/>
      <c r="SFN53" s="116"/>
      <c r="SFO53" s="116"/>
      <c r="SFP53" s="116"/>
      <c r="SFQ53" s="116"/>
      <c r="SFR53" s="116"/>
      <c r="SFS53" s="116"/>
      <c r="SFT53" s="116"/>
      <c r="SFU53" s="116"/>
      <c r="SFV53" s="116"/>
      <c r="SFW53" s="116"/>
      <c r="SFX53" s="116"/>
      <c r="SFY53" s="116"/>
      <c r="SFZ53" s="116"/>
      <c r="SGA53" s="116"/>
      <c r="SGB53" s="116"/>
      <c r="SGC53" s="116"/>
      <c r="SGD53" s="116"/>
      <c r="SGE53" s="116"/>
      <c r="SGF53" s="116"/>
      <c r="SGG53" s="116"/>
      <c r="SGH53" s="116"/>
      <c r="SGI53" s="116"/>
      <c r="SGJ53" s="116"/>
      <c r="SGK53" s="116"/>
      <c r="SGL53" s="116"/>
      <c r="SGM53" s="116"/>
      <c r="SGN53" s="116"/>
      <c r="SGO53" s="116"/>
      <c r="SGP53" s="116"/>
      <c r="SGQ53" s="116"/>
      <c r="SGR53" s="116"/>
      <c r="SGS53" s="116"/>
      <c r="SGT53" s="116"/>
      <c r="SGU53" s="116"/>
      <c r="SGV53" s="116"/>
      <c r="SGW53" s="116"/>
      <c r="SGX53" s="116"/>
      <c r="SGY53" s="116"/>
      <c r="SGZ53" s="116"/>
      <c r="SHA53" s="116"/>
      <c r="SHB53" s="116"/>
      <c r="SHC53" s="116"/>
      <c r="SHD53" s="116"/>
      <c r="SHE53" s="116"/>
      <c r="SHF53" s="116"/>
      <c r="SHG53" s="116"/>
      <c r="SHH53" s="116"/>
      <c r="SHI53" s="116"/>
      <c r="SHJ53" s="116"/>
      <c r="SHK53" s="116"/>
      <c r="SHL53" s="116"/>
      <c r="SHM53" s="116"/>
      <c r="SHN53" s="116"/>
      <c r="SHO53" s="116"/>
      <c r="SHP53" s="116"/>
      <c r="SHQ53" s="116"/>
      <c r="SHR53" s="116"/>
      <c r="SHS53" s="116"/>
      <c r="SHT53" s="116"/>
      <c r="SHU53" s="116"/>
      <c r="SHV53" s="116"/>
      <c r="SHW53" s="116"/>
      <c r="SHX53" s="116"/>
      <c r="SHY53" s="116"/>
      <c r="SHZ53" s="116"/>
      <c r="SIA53" s="116"/>
      <c r="SIB53" s="116"/>
      <c r="SIC53" s="116"/>
      <c r="SID53" s="116"/>
      <c r="SIE53" s="116"/>
      <c r="SIF53" s="116"/>
      <c r="SIG53" s="116"/>
      <c r="SIH53" s="116"/>
      <c r="SII53" s="116"/>
      <c r="SIJ53" s="116"/>
      <c r="SIK53" s="116"/>
      <c r="SIL53" s="116"/>
      <c r="SIM53" s="116"/>
      <c r="SIN53" s="116"/>
      <c r="SIO53" s="116"/>
      <c r="SIP53" s="116"/>
      <c r="SIQ53" s="116"/>
      <c r="SIR53" s="116"/>
      <c r="SIS53" s="116"/>
      <c r="SIT53" s="116"/>
      <c r="SIU53" s="116"/>
      <c r="SIV53" s="116"/>
      <c r="SIW53" s="116"/>
      <c r="SIX53" s="116"/>
      <c r="SIY53" s="116"/>
      <c r="SIZ53" s="116"/>
      <c r="SJA53" s="116"/>
      <c r="SJB53" s="116"/>
      <c r="SJC53" s="116"/>
      <c r="SJD53" s="116"/>
      <c r="SJE53" s="116"/>
      <c r="SJF53" s="116"/>
      <c r="SJG53" s="116"/>
      <c r="SJH53" s="116"/>
      <c r="SJI53" s="116"/>
      <c r="SJJ53" s="116"/>
      <c r="SJK53" s="116"/>
      <c r="SJL53" s="116"/>
      <c r="SJM53" s="116"/>
      <c r="SJN53" s="116"/>
      <c r="SJO53" s="116"/>
      <c r="SJP53" s="116"/>
      <c r="SJQ53" s="116"/>
      <c r="SJR53" s="116"/>
      <c r="SJS53" s="116"/>
      <c r="SJT53" s="116"/>
      <c r="SJU53" s="116"/>
      <c r="SJV53" s="116"/>
      <c r="SJW53" s="116"/>
      <c r="SJX53" s="116"/>
      <c r="SJY53" s="116"/>
      <c r="SJZ53" s="116"/>
      <c r="SKA53" s="116"/>
      <c r="SKB53" s="116"/>
      <c r="SKC53" s="116"/>
      <c r="SKD53" s="116"/>
      <c r="SKE53" s="116"/>
      <c r="SKF53" s="116"/>
      <c r="SKG53" s="116"/>
      <c r="SKH53" s="116"/>
      <c r="SKI53" s="116"/>
      <c r="SKJ53" s="116"/>
      <c r="SKK53" s="116"/>
      <c r="SKL53" s="116"/>
      <c r="SKM53" s="116"/>
      <c r="SKN53" s="116"/>
      <c r="SKO53" s="116"/>
      <c r="SKP53" s="116"/>
      <c r="SKQ53" s="116"/>
      <c r="SKR53" s="116"/>
      <c r="SKS53" s="116"/>
      <c r="SKT53" s="116"/>
      <c r="SKU53" s="116"/>
      <c r="SKV53" s="116"/>
      <c r="SKW53" s="116"/>
      <c r="SKX53" s="116"/>
      <c r="SKY53" s="116"/>
      <c r="SKZ53" s="116"/>
      <c r="SLA53" s="116"/>
      <c r="SLB53" s="116"/>
      <c r="SLC53" s="116"/>
      <c r="SLD53" s="116"/>
      <c r="SLE53" s="116"/>
      <c r="SLF53" s="116"/>
      <c r="SLG53" s="116"/>
      <c r="SLH53" s="116"/>
      <c r="SLI53" s="116"/>
      <c r="SLJ53" s="116"/>
      <c r="SLK53" s="116"/>
      <c r="SLL53" s="116"/>
      <c r="SLM53" s="116"/>
      <c r="SLN53" s="116"/>
      <c r="SLO53" s="116"/>
      <c r="SLP53" s="116"/>
      <c r="SLQ53" s="116"/>
      <c r="SLR53" s="116"/>
      <c r="SLS53" s="116"/>
      <c r="SLT53" s="116"/>
      <c r="SLU53" s="116"/>
      <c r="SLV53" s="116"/>
      <c r="SLW53" s="116"/>
      <c r="SLX53" s="116"/>
      <c r="SLY53" s="116"/>
      <c r="SLZ53" s="116"/>
      <c r="SMA53" s="116"/>
      <c r="SMB53" s="116"/>
      <c r="SMC53" s="116"/>
      <c r="SMD53" s="116"/>
      <c r="SME53" s="116"/>
      <c r="SMF53" s="116"/>
      <c r="SMG53" s="116"/>
      <c r="SMH53" s="116"/>
      <c r="SMI53" s="116"/>
      <c r="SMJ53" s="116"/>
      <c r="SMK53" s="116"/>
      <c r="SML53" s="116"/>
      <c r="SMM53" s="116"/>
      <c r="SMN53" s="116"/>
      <c r="SMO53" s="116"/>
      <c r="SMP53" s="116"/>
      <c r="SMQ53" s="116"/>
      <c r="SMR53" s="116"/>
      <c r="SMS53" s="116"/>
      <c r="SMT53" s="116"/>
      <c r="SMU53" s="116"/>
      <c r="SMV53" s="116"/>
      <c r="SMW53" s="116"/>
      <c r="SMX53" s="116"/>
      <c r="SMY53" s="116"/>
      <c r="SMZ53" s="116"/>
      <c r="SNA53" s="116"/>
      <c r="SNB53" s="116"/>
      <c r="SNC53" s="116"/>
      <c r="SND53" s="116"/>
      <c r="SNE53" s="116"/>
      <c r="SNF53" s="116"/>
      <c r="SNG53" s="116"/>
      <c r="SNH53" s="116"/>
      <c r="SNI53" s="116"/>
      <c r="SNJ53" s="116"/>
      <c r="SNK53" s="116"/>
      <c r="SNL53" s="116"/>
      <c r="SNM53" s="116"/>
      <c r="SNN53" s="116"/>
      <c r="SNO53" s="116"/>
      <c r="SNP53" s="116"/>
      <c r="SNQ53" s="116"/>
      <c r="SNR53" s="116"/>
      <c r="SNS53" s="116"/>
      <c r="SNT53" s="116"/>
      <c r="SNU53" s="116"/>
      <c r="SNV53" s="116"/>
      <c r="SNW53" s="116"/>
      <c r="SNX53" s="116"/>
      <c r="SNY53" s="116"/>
      <c r="SNZ53" s="116"/>
      <c r="SOA53" s="116"/>
      <c r="SOB53" s="116"/>
      <c r="SOC53" s="116"/>
      <c r="SOD53" s="116"/>
      <c r="SOE53" s="116"/>
      <c r="SOF53" s="116"/>
      <c r="SOG53" s="116"/>
      <c r="SOH53" s="116"/>
      <c r="SOI53" s="116"/>
      <c r="SOJ53" s="116"/>
      <c r="SOK53" s="116"/>
      <c r="SOL53" s="116"/>
      <c r="SOM53" s="116"/>
      <c r="SON53" s="116"/>
      <c r="SOO53" s="116"/>
      <c r="SOP53" s="116"/>
      <c r="SOQ53" s="116"/>
      <c r="SOR53" s="116"/>
      <c r="SOS53" s="116"/>
      <c r="SOT53" s="116"/>
      <c r="SOU53" s="116"/>
      <c r="SOV53" s="116"/>
      <c r="SOW53" s="116"/>
      <c r="SOX53" s="116"/>
      <c r="SOY53" s="116"/>
      <c r="SOZ53" s="116"/>
      <c r="SPA53" s="116"/>
      <c r="SPB53" s="116"/>
      <c r="SPC53" s="116"/>
      <c r="SPD53" s="116"/>
      <c r="SPE53" s="116"/>
      <c r="SPF53" s="116"/>
      <c r="SPG53" s="116"/>
      <c r="SPH53" s="116"/>
      <c r="SPI53" s="116"/>
      <c r="SPJ53" s="116"/>
      <c r="SPK53" s="116"/>
      <c r="SPL53" s="116"/>
      <c r="SPM53" s="116"/>
      <c r="SPN53" s="116"/>
      <c r="SPO53" s="116"/>
      <c r="SPP53" s="116"/>
      <c r="SPQ53" s="116"/>
      <c r="SPR53" s="116"/>
      <c r="SPS53" s="116"/>
      <c r="SPT53" s="116"/>
      <c r="SPU53" s="116"/>
      <c r="SPV53" s="116"/>
      <c r="SPW53" s="116"/>
      <c r="SPX53" s="116"/>
      <c r="SPY53" s="116"/>
      <c r="SPZ53" s="116"/>
      <c r="SQA53" s="116"/>
      <c r="SQB53" s="116"/>
      <c r="SQC53" s="116"/>
      <c r="SQD53" s="116"/>
      <c r="SQE53" s="116"/>
      <c r="SQF53" s="116"/>
      <c r="SQG53" s="116"/>
      <c r="SQH53" s="116"/>
      <c r="SQI53" s="116"/>
      <c r="SQJ53" s="116"/>
      <c r="SQK53" s="116"/>
      <c r="SQL53" s="116"/>
      <c r="SQM53" s="116"/>
      <c r="SQN53" s="116"/>
      <c r="SQO53" s="116"/>
      <c r="SQP53" s="116"/>
      <c r="SQQ53" s="116"/>
      <c r="SQR53" s="116"/>
      <c r="SQS53" s="116"/>
      <c r="SQT53" s="116"/>
      <c r="SQU53" s="116"/>
      <c r="SQV53" s="116"/>
      <c r="SQW53" s="116"/>
      <c r="SQX53" s="116"/>
      <c r="SQY53" s="116"/>
      <c r="SQZ53" s="116"/>
      <c r="SRA53" s="116"/>
      <c r="SRB53" s="116"/>
      <c r="SRC53" s="116"/>
      <c r="SRD53" s="116"/>
      <c r="SRE53" s="116"/>
      <c r="SRF53" s="116"/>
      <c r="SRG53" s="116"/>
      <c r="SRH53" s="116"/>
      <c r="SRI53" s="116"/>
      <c r="SRJ53" s="116"/>
      <c r="SRK53" s="116"/>
      <c r="SRL53" s="116"/>
      <c r="SRM53" s="116"/>
      <c r="SRN53" s="116"/>
      <c r="SRO53" s="116"/>
      <c r="SRP53" s="116"/>
      <c r="SRQ53" s="116"/>
      <c r="SRR53" s="116"/>
      <c r="SRS53" s="116"/>
      <c r="SRT53" s="116"/>
      <c r="SRU53" s="116"/>
      <c r="SRV53" s="116"/>
      <c r="SRW53" s="116"/>
      <c r="SRX53" s="116"/>
      <c r="SRY53" s="116"/>
      <c r="SRZ53" s="116"/>
      <c r="SSA53" s="116"/>
      <c r="SSB53" s="116"/>
      <c r="SSC53" s="116"/>
      <c r="SSD53" s="116"/>
      <c r="SSE53" s="116"/>
      <c r="SSF53" s="116"/>
      <c r="SSG53" s="116"/>
      <c r="SSH53" s="116"/>
      <c r="SSI53" s="116"/>
      <c r="SSJ53" s="116"/>
      <c r="SSK53" s="116"/>
      <c r="SSL53" s="116"/>
      <c r="SSM53" s="116"/>
      <c r="SSN53" s="116"/>
      <c r="SSO53" s="116"/>
      <c r="SSP53" s="116"/>
      <c r="SSQ53" s="116"/>
      <c r="SSR53" s="116"/>
      <c r="SSS53" s="116"/>
      <c r="SST53" s="116"/>
      <c r="SSU53" s="116"/>
      <c r="SSV53" s="116"/>
      <c r="SSW53" s="116"/>
      <c r="SSX53" s="116"/>
      <c r="SSY53" s="116"/>
      <c r="SSZ53" s="116"/>
      <c r="STA53" s="116"/>
      <c r="STB53" s="116"/>
      <c r="STC53" s="116"/>
      <c r="STD53" s="116"/>
      <c r="STE53" s="116"/>
      <c r="STF53" s="116"/>
      <c r="STG53" s="116"/>
      <c r="STH53" s="116"/>
      <c r="STI53" s="116"/>
      <c r="STJ53" s="116"/>
      <c r="STK53" s="116"/>
      <c r="STL53" s="116"/>
      <c r="STM53" s="116"/>
      <c r="STN53" s="116"/>
      <c r="STO53" s="116"/>
      <c r="STP53" s="116"/>
      <c r="STQ53" s="116"/>
      <c r="STR53" s="116"/>
      <c r="STS53" s="116"/>
      <c r="STT53" s="116"/>
      <c r="STU53" s="116"/>
      <c r="STV53" s="116"/>
      <c r="STW53" s="116"/>
      <c r="STX53" s="116"/>
      <c r="STY53" s="116"/>
      <c r="STZ53" s="116"/>
      <c r="SUA53" s="116"/>
      <c r="SUB53" s="116"/>
      <c r="SUC53" s="116"/>
      <c r="SUD53" s="116"/>
      <c r="SUE53" s="116"/>
      <c r="SUF53" s="116"/>
      <c r="SUG53" s="116"/>
      <c r="SUH53" s="116"/>
      <c r="SUI53" s="116"/>
      <c r="SUJ53" s="116"/>
      <c r="SUK53" s="116"/>
      <c r="SUL53" s="116"/>
      <c r="SUM53" s="116"/>
      <c r="SUN53" s="116"/>
      <c r="SUO53" s="116"/>
      <c r="SUP53" s="116"/>
      <c r="SUQ53" s="116"/>
      <c r="SUR53" s="116"/>
      <c r="SUS53" s="116"/>
      <c r="SUT53" s="116"/>
      <c r="SUU53" s="116"/>
      <c r="SUV53" s="116"/>
      <c r="SUW53" s="116"/>
      <c r="SUX53" s="116"/>
      <c r="SUY53" s="116"/>
      <c r="SUZ53" s="116"/>
      <c r="SVA53" s="116"/>
      <c r="SVB53" s="116"/>
      <c r="SVC53" s="116"/>
      <c r="SVD53" s="116"/>
      <c r="SVE53" s="116"/>
      <c r="SVF53" s="116"/>
      <c r="SVG53" s="116"/>
      <c r="SVH53" s="116"/>
      <c r="SVI53" s="116"/>
      <c r="SVJ53" s="116"/>
      <c r="SVK53" s="116"/>
      <c r="SVL53" s="116"/>
      <c r="SVM53" s="116"/>
      <c r="SVN53" s="116"/>
      <c r="SVO53" s="116"/>
      <c r="SVP53" s="116"/>
      <c r="SVQ53" s="116"/>
      <c r="SVR53" s="116"/>
      <c r="SVS53" s="116"/>
      <c r="SVT53" s="116"/>
      <c r="SVU53" s="116"/>
      <c r="SVV53" s="116"/>
      <c r="SVW53" s="116"/>
      <c r="SVX53" s="116"/>
      <c r="SVY53" s="116"/>
      <c r="SVZ53" s="116"/>
      <c r="SWA53" s="116"/>
      <c r="SWB53" s="116"/>
      <c r="SWC53" s="116"/>
      <c r="SWD53" s="116"/>
      <c r="SWE53" s="116"/>
      <c r="SWF53" s="116"/>
      <c r="SWG53" s="116"/>
      <c r="SWH53" s="116"/>
      <c r="SWI53" s="116"/>
      <c r="SWJ53" s="116"/>
      <c r="SWK53" s="116"/>
      <c r="SWL53" s="116"/>
      <c r="SWM53" s="116"/>
      <c r="SWN53" s="116"/>
      <c r="SWO53" s="116"/>
      <c r="SWP53" s="116"/>
      <c r="SWQ53" s="116"/>
      <c r="SWR53" s="116"/>
      <c r="SWS53" s="116"/>
      <c r="SWT53" s="116"/>
      <c r="SWU53" s="116"/>
      <c r="SWV53" s="116"/>
      <c r="SWW53" s="116"/>
      <c r="SWX53" s="116"/>
      <c r="SWY53" s="116"/>
      <c r="SWZ53" s="116"/>
      <c r="SXA53" s="116"/>
      <c r="SXB53" s="116"/>
      <c r="SXC53" s="116"/>
      <c r="SXD53" s="116"/>
      <c r="SXE53" s="116"/>
      <c r="SXF53" s="116"/>
      <c r="SXG53" s="116"/>
      <c r="SXH53" s="116"/>
      <c r="SXI53" s="116"/>
      <c r="SXJ53" s="116"/>
      <c r="SXK53" s="116"/>
      <c r="SXL53" s="116"/>
      <c r="SXM53" s="116"/>
      <c r="SXN53" s="116"/>
      <c r="SXO53" s="116"/>
      <c r="SXP53" s="116"/>
      <c r="SXQ53" s="116"/>
      <c r="SXR53" s="116"/>
      <c r="SXS53" s="116"/>
      <c r="SXT53" s="116"/>
      <c r="SXU53" s="116"/>
      <c r="SXV53" s="116"/>
      <c r="SXW53" s="116"/>
      <c r="SXX53" s="116"/>
      <c r="SXY53" s="116"/>
      <c r="SXZ53" s="116"/>
      <c r="SYA53" s="116"/>
      <c r="SYB53" s="116"/>
      <c r="SYC53" s="116"/>
      <c r="SYD53" s="116"/>
      <c r="SYE53" s="116"/>
      <c r="SYF53" s="116"/>
      <c r="SYG53" s="116"/>
      <c r="SYH53" s="116"/>
      <c r="SYI53" s="116"/>
      <c r="SYJ53" s="116"/>
      <c r="SYK53" s="116"/>
      <c r="SYL53" s="116"/>
      <c r="SYM53" s="116"/>
      <c r="SYN53" s="116"/>
      <c r="SYO53" s="116"/>
      <c r="SYP53" s="116"/>
      <c r="SYQ53" s="116"/>
      <c r="SYR53" s="116"/>
      <c r="SYS53" s="116"/>
      <c r="SYT53" s="116"/>
      <c r="SYU53" s="116"/>
      <c r="SYV53" s="116"/>
      <c r="SYW53" s="116"/>
      <c r="SYX53" s="116"/>
      <c r="SYY53" s="116"/>
      <c r="SYZ53" s="116"/>
      <c r="SZA53" s="116"/>
      <c r="SZB53" s="116"/>
      <c r="SZC53" s="116"/>
      <c r="SZD53" s="116"/>
      <c r="SZE53" s="116"/>
      <c r="SZF53" s="116"/>
      <c r="SZG53" s="116"/>
      <c r="SZH53" s="116"/>
      <c r="SZI53" s="116"/>
      <c r="SZJ53" s="116"/>
      <c r="SZK53" s="116"/>
      <c r="SZL53" s="116"/>
      <c r="SZM53" s="116"/>
      <c r="SZN53" s="116"/>
      <c r="SZO53" s="116"/>
      <c r="SZP53" s="116"/>
      <c r="SZQ53" s="116"/>
      <c r="SZR53" s="116"/>
      <c r="SZS53" s="116"/>
      <c r="SZT53" s="116"/>
      <c r="SZU53" s="116"/>
      <c r="SZV53" s="116"/>
      <c r="SZW53" s="116"/>
      <c r="SZX53" s="116"/>
      <c r="SZY53" s="116"/>
      <c r="SZZ53" s="116"/>
      <c r="TAA53" s="116"/>
      <c r="TAB53" s="116"/>
      <c r="TAC53" s="116"/>
      <c r="TAD53" s="116"/>
      <c r="TAE53" s="116"/>
      <c r="TAF53" s="116"/>
      <c r="TAG53" s="116"/>
      <c r="TAH53" s="116"/>
      <c r="TAI53" s="116"/>
      <c r="TAJ53" s="116"/>
      <c r="TAK53" s="116"/>
      <c r="TAL53" s="116"/>
      <c r="TAM53" s="116"/>
      <c r="TAN53" s="116"/>
      <c r="TAO53" s="116"/>
      <c r="TAP53" s="116"/>
      <c r="TAQ53" s="116"/>
      <c r="TAR53" s="116"/>
      <c r="TAS53" s="116"/>
      <c r="TAT53" s="116"/>
      <c r="TAU53" s="116"/>
      <c r="TAV53" s="116"/>
      <c r="TAW53" s="116"/>
      <c r="TAX53" s="116"/>
      <c r="TAY53" s="116"/>
      <c r="TAZ53" s="116"/>
      <c r="TBA53" s="116"/>
      <c r="TBB53" s="116"/>
      <c r="TBC53" s="116"/>
      <c r="TBD53" s="116"/>
      <c r="TBE53" s="116"/>
      <c r="TBF53" s="116"/>
      <c r="TBG53" s="116"/>
      <c r="TBH53" s="116"/>
      <c r="TBI53" s="116"/>
      <c r="TBJ53" s="116"/>
      <c r="TBK53" s="116"/>
      <c r="TBL53" s="116"/>
      <c r="TBM53" s="116"/>
      <c r="TBN53" s="116"/>
      <c r="TBO53" s="116"/>
      <c r="TBP53" s="116"/>
      <c r="TBQ53" s="116"/>
      <c r="TBR53" s="116"/>
      <c r="TBS53" s="116"/>
      <c r="TBT53" s="116"/>
      <c r="TBU53" s="116"/>
      <c r="TBV53" s="116"/>
      <c r="TBW53" s="116"/>
      <c r="TBX53" s="116"/>
      <c r="TBY53" s="116"/>
      <c r="TBZ53" s="116"/>
      <c r="TCA53" s="116"/>
      <c r="TCB53" s="116"/>
      <c r="TCC53" s="116"/>
      <c r="TCD53" s="116"/>
      <c r="TCE53" s="116"/>
      <c r="TCF53" s="116"/>
      <c r="TCG53" s="116"/>
      <c r="TCH53" s="116"/>
      <c r="TCI53" s="116"/>
      <c r="TCJ53" s="116"/>
      <c r="TCK53" s="116"/>
      <c r="TCL53" s="116"/>
      <c r="TCM53" s="116"/>
      <c r="TCN53" s="116"/>
      <c r="TCO53" s="116"/>
      <c r="TCP53" s="116"/>
      <c r="TCQ53" s="116"/>
      <c r="TCR53" s="116"/>
      <c r="TCS53" s="116"/>
      <c r="TCT53" s="116"/>
      <c r="TCU53" s="116"/>
      <c r="TCV53" s="116"/>
      <c r="TCW53" s="116"/>
      <c r="TCX53" s="116"/>
      <c r="TCY53" s="116"/>
      <c r="TCZ53" s="116"/>
      <c r="TDA53" s="116"/>
      <c r="TDB53" s="116"/>
      <c r="TDC53" s="116"/>
      <c r="TDD53" s="116"/>
      <c r="TDE53" s="116"/>
      <c r="TDF53" s="116"/>
      <c r="TDG53" s="116"/>
      <c r="TDH53" s="116"/>
      <c r="TDI53" s="116"/>
      <c r="TDJ53" s="116"/>
      <c r="TDK53" s="116"/>
      <c r="TDL53" s="116"/>
      <c r="TDM53" s="116"/>
      <c r="TDN53" s="116"/>
      <c r="TDO53" s="116"/>
      <c r="TDP53" s="116"/>
      <c r="TDQ53" s="116"/>
      <c r="TDR53" s="116"/>
      <c r="TDS53" s="116"/>
      <c r="TDT53" s="116"/>
      <c r="TDU53" s="116"/>
      <c r="TDV53" s="116"/>
      <c r="TDW53" s="116"/>
      <c r="TDX53" s="116"/>
      <c r="TDY53" s="116"/>
      <c r="TDZ53" s="116"/>
      <c r="TEA53" s="116"/>
      <c r="TEB53" s="116"/>
      <c r="TEC53" s="116"/>
      <c r="TED53" s="116"/>
      <c r="TEE53" s="116"/>
      <c r="TEF53" s="116"/>
      <c r="TEG53" s="116"/>
      <c r="TEH53" s="116"/>
      <c r="TEI53" s="116"/>
      <c r="TEJ53" s="116"/>
      <c r="TEK53" s="116"/>
      <c r="TEL53" s="116"/>
      <c r="TEM53" s="116"/>
      <c r="TEN53" s="116"/>
      <c r="TEO53" s="116"/>
      <c r="TEP53" s="116"/>
      <c r="TEQ53" s="116"/>
      <c r="TER53" s="116"/>
      <c r="TES53" s="116"/>
      <c r="TET53" s="116"/>
      <c r="TEU53" s="116"/>
      <c r="TEV53" s="116"/>
      <c r="TEW53" s="116"/>
      <c r="TEX53" s="116"/>
      <c r="TEY53" s="116"/>
      <c r="TEZ53" s="116"/>
      <c r="TFA53" s="116"/>
      <c r="TFB53" s="116"/>
      <c r="TFC53" s="116"/>
      <c r="TFD53" s="116"/>
      <c r="TFE53" s="116"/>
      <c r="TFF53" s="116"/>
      <c r="TFG53" s="116"/>
      <c r="TFH53" s="116"/>
      <c r="TFI53" s="116"/>
      <c r="TFJ53" s="116"/>
      <c r="TFK53" s="116"/>
      <c r="TFL53" s="116"/>
      <c r="TFM53" s="116"/>
      <c r="TFN53" s="116"/>
      <c r="TFO53" s="116"/>
      <c r="TFP53" s="116"/>
      <c r="TFQ53" s="116"/>
      <c r="TFR53" s="116"/>
      <c r="TFS53" s="116"/>
      <c r="TFT53" s="116"/>
      <c r="TFU53" s="116"/>
      <c r="TFV53" s="116"/>
      <c r="TFW53" s="116"/>
      <c r="TFX53" s="116"/>
      <c r="TFY53" s="116"/>
      <c r="TFZ53" s="116"/>
      <c r="TGA53" s="116"/>
      <c r="TGB53" s="116"/>
      <c r="TGC53" s="116"/>
      <c r="TGD53" s="116"/>
      <c r="TGE53" s="116"/>
      <c r="TGF53" s="116"/>
      <c r="TGG53" s="116"/>
      <c r="TGH53" s="116"/>
      <c r="TGI53" s="116"/>
      <c r="TGJ53" s="116"/>
      <c r="TGK53" s="116"/>
      <c r="TGL53" s="116"/>
      <c r="TGM53" s="116"/>
      <c r="TGN53" s="116"/>
      <c r="TGO53" s="116"/>
      <c r="TGP53" s="116"/>
      <c r="TGQ53" s="116"/>
      <c r="TGR53" s="116"/>
      <c r="TGS53" s="116"/>
      <c r="TGT53" s="116"/>
      <c r="TGU53" s="116"/>
      <c r="TGV53" s="116"/>
      <c r="TGW53" s="116"/>
      <c r="TGX53" s="116"/>
      <c r="TGY53" s="116"/>
      <c r="TGZ53" s="116"/>
      <c r="THA53" s="116"/>
      <c r="THB53" s="116"/>
      <c r="THC53" s="116"/>
      <c r="THD53" s="116"/>
      <c r="THE53" s="116"/>
      <c r="THF53" s="116"/>
      <c r="THG53" s="116"/>
      <c r="THH53" s="116"/>
      <c r="THI53" s="116"/>
      <c r="THJ53" s="116"/>
      <c r="THK53" s="116"/>
      <c r="THL53" s="116"/>
      <c r="THM53" s="116"/>
      <c r="THN53" s="116"/>
      <c r="THO53" s="116"/>
      <c r="THP53" s="116"/>
      <c r="THQ53" s="116"/>
      <c r="THR53" s="116"/>
      <c r="THS53" s="116"/>
      <c r="THT53" s="116"/>
      <c r="THU53" s="116"/>
      <c r="THV53" s="116"/>
      <c r="THW53" s="116"/>
      <c r="THX53" s="116"/>
      <c r="THY53" s="116"/>
      <c r="THZ53" s="116"/>
      <c r="TIA53" s="116"/>
      <c r="TIB53" s="116"/>
      <c r="TIC53" s="116"/>
      <c r="TID53" s="116"/>
      <c r="TIE53" s="116"/>
      <c r="TIF53" s="116"/>
      <c r="TIG53" s="116"/>
      <c r="TIH53" s="116"/>
      <c r="TII53" s="116"/>
      <c r="TIJ53" s="116"/>
      <c r="TIK53" s="116"/>
      <c r="TIL53" s="116"/>
      <c r="TIM53" s="116"/>
      <c r="TIN53" s="116"/>
      <c r="TIO53" s="116"/>
      <c r="TIP53" s="116"/>
      <c r="TIQ53" s="116"/>
      <c r="TIR53" s="116"/>
      <c r="TIS53" s="116"/>
      <c r="TIT53" s="116"/>
      <c r="TIU53" s="116"/>
      <c r="TIV53" s="116"/>
      <c r="TIW53" s="116"/>
      <c r="TIX53" s="116"/>
      <c r="TIY53" s="116"/>
      <c r="TIZ53" s="116"/>
      <c r="TJA53" s="116"/>
      <c r="TJB53" s="116"/>
      <c r="TJC53" s="116"/>
      <c r="TJD53" s="116"/>
      <c r="TJE53" s="116"/>
      <c r="TJF53" s="116"/>
      <c r="TJG53" s="116"/>
      <c r="TJH53" s="116"/>
      <c r="TJI53" s="116"/>
      <c r="TJJ53" s="116"/>
      <c r="TJK53" s="116"/>
      <c r="TJL53" s="116"/>
      <c r="TJM53" s="116"/>
      <c r="TJN53" s="116"/>
      <c r="TJO53" s="116"/>
      <c r="TJP53" s="116"/>
      <c r="TJQ53" s="116"/>
      <c r="TJR53" s="116"/>
      <c r="TJS53" s="116"/>
      <c r="TJT53" s="116"/>
      <c r="TJU53" s="116"/>
      <c r="TJV53" s="116"/>
      <c r="TJW53" s="116"/>
      <c r="TJX53" s="116"/>
      <c r="TJY53" s="116"/>
      <c r="TJZ53" s="116"/>
      <c r="TKA53" s="116"/>
      <c r="TKB53" s="116"/>
      <c r="TKC53" s="116"/>
      <c r="TKD53" s="116"/>
      <c r="TKE53" s="116"/>
      <c r="TKF53" s="116"/>
      <c r="TKG53" s="116"/>
      <c r="TKH53" s="116"/>
      <c r="TKI53" s="116"/>
      <c r="TKJ53" s="116"/>
      <c r="TKK53" s="116"/>
      <c r="TKL53" s="116"/>
      <c r="TKM53" s="116"/>
      <c r="TKN53" s="116"/>
      <c r="TKO53" s="116"/>
      <c r="TKP53" s="116"/>
      <c r="TKQ53" s="116"/>
      <c r="TKR53" s="116"/>
      <c r="TKS53" s="116"/>
      <c r="TKT53" s="116"/>
      <c r="TKU53" s="116"/>
      <c r="TKV53" s="116"/>
      <c r="TKW53" s="116"/>
      <c r="TKX53" s="116"/>
      <c r="TKY53" s="116"/>
      <c r="TKZ53" s="116"/>
      <c r="TLA53" s="116"/>
      <c r="TLB53" s="116"/>
      <c r="TLC53" s="116"/>
      <c r="TLD53" s="116"/>
      <c r="TLE53" s="116"/>
      <c r="TLF53" s="116"/>
      <c r="TLG53" s="116"/>
      <c r="TLH53" s="116"/>
      <c r="TLI53" s="116"/>
      <c r="TLJ53" s="116"/>
      <c r="TLK53" s="116"/>
      <c r="TLL53" s="116"/>
      <c r="TLM53" s="116"/>
      <c r="TLN53" s="116"/>
      <c r="TLO53" s="116"/>
      <c r="TLP53" s="116"/>
      <c r="TLQ53" s="116"/>
      <c r="TLR53" s="116"/>
      <c r="TLS53" s="116"/>
      <c r="TLT53" s="116"/>
      <c r="TLU53" s="116"/>
      <c r="TLV53" s="116"/>
      <c r="TLW53" s="116"/>
      <c r="TLX53" s="116"/>
      <c r="TLY53" s="116"/>
      <c r="TLZ53" s="116"/>
      <c r="TMA53" s="116"/>
      <c r="TMB53" s="116"/>
      <c r="TMC53" s="116"/>
      <c r="TMD53" s="116"/>
      <c r="TME53" s="116"/>
      <c r="TMF53" s="116"/>
      <c r="TMG53" s="116"/>
      <c r="TMH53" s="116"/>
      <c r="TMI53" s="116"/>
      <c r="TMJ53" s="116"/>
      <c r="TMK53" s="116"/>
      <c r="TML53" s="116"/>
      <c r="TMM53" s="116"/>
      <c r="TMN53" s="116"/>
      <c r="TMO53" s="116"/>
      <c r="TMP53" s="116"/>
      <c r="TMQ53" s="116"/>
      <c r="TMR53" s="116"/>
      <c r="TMS53" s="116"/>
      <c r="TMT53" s="116"/>
      <c r="TMU53" s="116"/>
      <c r="TMV53" s="116"/>
      <c r="TMW53" s="116"/>
      <c r="TMX53" s="116"/>
      <c r="TMY53" s="116"/>
      <c r="TMZ53" s="116"/>
      <c r="TNA53" s="116"/>
      <c r="TNB53" s="116"/>
      <c r="TNC53" s="116"/>
      <c r="TND53" s="116"/>
      <c r="TNE53" s="116"/>
      <c r="TNF53" s="116"/>
      <c r="TNG53" s="116"/>
      <c r="TNH53" s="116"/>
      <c r="TNI53" s="116"/>
      <c r="TNJ53" s="116"/>
      <c r="TNK53" s="116"/>
      <c r="TNL53" s="116"/>
      <c r="TNM53" s="116"/>
      <c r="TNN53" s="116"/>
      <c r="TNO53" s="116"/>
      <c r="TNP53" s="116"/>
      <c r="TNQ53" s="116"/>
      <c r="TNR53" s="116"/>
      <c r="TNS53" s="116"/>
      <c r="TNT53" s="116"/>
      <c r="TNU53" s="116"/>
      <c r="TNV53" s="116"/>
      <c r="TNW53" s="116"/>
      <c r="TNX53" s="116"/>
      <c r="TNY53" s="116"/>
      <c r="TNZ53" s="116"/>
      <c r="TOA53" s="116"/>
      <c r="TOB53" s="116"/>
      <c r="TOC53" s="116"/>
      <c r="TOD53" s="116"/>
      <c r="TOE53" s="116"/>
      <c r="TOF53" s="116"/>
      <c r="TOG53" s="116"/>
      <c r="TOH53" s="116"/>
      <c r="TOI53" s="116"/>
      <c r="TOJ53" s="116"/>
      <c r="TOK53" s="116"/>
      <c r="TOL53" s="116"/>
      <c r="TOM53" s="116"/>
      <c r="TON53" s="116"/>
      <c r="TOO53" s="116"/>
      <c r="TOP53" s="116"/>
      <c r="TOQ53" s="116"/>
      <c r="TOR53" s="116"/>
      <c r="TOS53" s="116"/>
      <c r="TOT53" s="116"/>
      <c r="TOU53" s="116"/>
      <c r="TOV53" s="116"/>
      <c r="TOW53" s="116"/>
      <c r="TOX53" s="116"/>
      <c r="TOY53" s="116"/>
      <c r="TOZ53" s="116"/>
      <c r="TPA53" s="116"/>
      <c r="TPB53" s="116"/>
      <c r="TPC53" s="116"/>
      <c r="TPD53" s="116"/>
      <c r="TPE53" s="116"/>
      <c r="TPF53" s="116"/>
      <c r="TPG53" s="116"/>
      <c r="TPH53" s="116"/>
      <c r="TPI53" s="116"/>
      <c r="TPJ53" s="116"/>
      <c r="TPK53" s="116"/>
      <c r="TPL53" s="116"/>
      <c r="TPM53" s="116"/>
      <c r="TPN53" s="116"/>
      <c r="TPO53" s="116"/>
      <c r="TPP53" s="116"/>
      <c r="TPQ53" s="116"/>
      <c r="TPR53" s="116"/>
      <c r="TPS53" s="116"/>
      <c r="TPT53" s="116"/>
      <c r="TPU53" s="116"/>
      <c r="TPV53" s="116"/>
      <c r="TPW53" s="116"/>
      <c r="TPX53" s="116"/>
      <c r="TPY53" s="116"/>
      <c r="TPZ53" s="116"/>
      <c r="TQA53" s="116"/>
      <c r="TQB53" s="116"/>
      <c r="TQC53" s="116"/>
      <c r="TQD53" s="116"/>
      <c r="TQE53" s="116"/>
      <c r="TQF53" s="116"/>
      <c r="TQG53" s="116"/>
      <c r="TQH53" s="116"/>
      <c r="TQI53" s="116"/>
      <c r="TQJ53" s="116"/>
      <c r="TQK53" s="116"/>
      <c r="TQL53" s="116"/>
      <c r="TQM53" s="116"/>
      <c r="TQN53" s="116"/>
      <c r="TQO53" s="116"/>
      <c r="TQP53" s="116"/>
      <c r="TQQ53" s="116"/>
      <c r="TQR53" s="116"/>
      <c r="TQS53" s="116"/>
      <c r="TQT53" s="116"/>
      <c r="TQU53" s="116"/>
      <c r="TQV53" s="116"/>
      <c r="TQW53" s="116"/>
      <c r="TQX53" s="116"/>
      <c r="TQY53" s="116"/>
      <c r="TQZ53" s="116"/>
      <c r="TRA53" s="116"/>
      <c r="TRB53" s="116"/>
      <c r="TRC53" s="116"/>
      <c r="TRD53" s="116"/>
      <c r="TRE53" s="116"/>
      <c r="TRF53" s="116"/>
      <c r="TRG53" s="116"/>
      <c r="TRH53" s="116"/>
      <c r="TRI53" s="116"/>
      <c r="TRJ53" s="116"/>
      <c r="TRK53" s="116"/>
      <c r="TRL53" s="116"/>
      <c r="TRM53" s="116"/>
      <c r="TRN53" s="116"/>
      <c r="TRO53" s="116"/>
      <c r="TRP53" s="116"/>
      <c r="TRQ53" s="116"/>
      <c r="TRR53" s="116"/>
      <c r="TRS53" s="116"/>
      <c r="TRT53" s="116"/>
      <c r="TRU53" s="116"/>
      <c r="TRV53" s="116"/>
      <c r="TRW53" s="116"/>
      <c r="TRX53" s="116"/>
      <c r="TRY53" s="116"/>
      <c r="TRZ53" s="116"/>
      <c r="TSA53" s="116"/>
      <c r="TSB53" s="116"/>
      <c r="TSC53" s="116"/>
      <c r="TSD53" s="116"/>
      <c r="TSE53" s="116"/>
      <c r="TSF53" s="116"/>
      <c r="TSG53" s="116"/>
      <c r="TSH53" s="116"/>
      <c r="TSI53" s="116"/>
      <c r="TSJ53" s="116"/>
      <c r="TSK53" s="116"/>
      <c r="TSL53" s="116"/>
      <c r="TSM53" s="116"/>
      <c r="TSN53" s="116"/>
      <c r="TSO53" s="116"/>
      <c r="TSP53" s="116"/>
      <c r="TSQ53" s="116"/>
      <c r="TSR53" s="116"/>
      <c r="TSS53" s="116"/>
      <c r="TST53" s="116"/>
      <c r="TSU53" s="116"/>
      <c r="TSV53" s="116"/>
      <c r="TSW53" s="116"/>
      <c r="TSX53" s="116"/>
      <c r="TSY53" s="116"/>
      <c r="TSZ53" s="116"/>
      <c r="TTA53" s="116"/>
      <c r="TTB53" s="116"/>
      <c r="TTC53" s="116"/>
      <c r="TTD53" s="116"/>
      <c r="TTE53" s="116"/>
      <c r="TTF53" s="116"/>
      <c r="TTG53" s="116"/>
      <c r="TTH53" s="116"/>
      <c r="TTI53" s="116"/>
      <c r="TTJ53" s="116"/>
      <c r="TTK53" s="116"/>
      <c r="TTL53" s="116"/>
      <c r="TTM53" s="116"/>
      <c r="TTN53" s="116"/>
      <c r="TTO53" s="116"/>
      <c r="TTP53" s="116"/>
      <c r="TTQ53" s="116"/>
      <c r="TTR53" s="116"/>
      <c r="TTS53" s="116"/>
      <c r="TTT53" s="116"/>
      <c r="TTU53" s="116"/>
      <c r="TTV53" s="116"/>
      <c r="TTW53" s="116"/>
      <c r="TTX53" s="116"/>
      <c r="TTY53" s="116"/>
      <c r="TTZ53" s="116"/>
      <c r="TUA53" s="116"/>
      <c r="TUB53" s="116"/>
      <c r="TUC53" s="116"/>
      <c r="TUD53" s="116"/>
      <c r="TUE53" s="116"/>
      <c r="TUF53" s="116"/>
      <c r="TUG53" s="116"/>
      <c r="TUH53" s="116"/>
      <c r="TUI53" s="116"/>
      <c r="TUJ53" s="116"/>
      <c r="TUK53" s="116"/>
      <c r="TUL53" s="116"/>
      <c r="TUM53" s="116"/>
      <c r="TUN53" s="116"/>
      <c r="TUO53" s="116"/>
      <c r="TUP53" s="116"/>
      <c r="TUQ53" s="116"/>
      <c r="TUR53" s="116"/>
      <c r="TUS53" s="116"/>
      <c r="TUT53" s="116"/>
      <c r="TUU53" s="116"/>
      <c r="TUV53" s="116"/>
      <c r="TUW53" s="116"/>
      <c r="TUX53" s="116"/>
      <c r="TUY53" s="116"/>
      <c r="TUZ53" s="116"/>
      <c r="TVA53" s="116"/>
      <c r="TVB53" s="116"/>
      <c r="TVC53" s="116"/>
      <c r="TVD53" s="116"/>
      <c r="TVE53" s="116"/>
      <c r="TVF53" s="116"/>
      <c r="TVG53" s="116"/>
      <c r="TVH53" s="116"/>
      <c r="TVI53" s="116"/>
      <c r="TVJ53" s="116"/>
      <c r="TVK53" s="116"/>
      <c r="TVL53" s="116"/>
      <c r="TVM53" s="116"/>
      <c r="TVN53" s="116"/>
      <c r="TVO53" s="116"/>
      <c r="TVP53" s="116"/>
      <c r="TVQ53" s="116"/>
      <c r="TVR53" s="116"/>
      <c r="TVS53" s="116"/>
      <c r="TVT53" s="116"/>
      <c r="TVU53" s="116"/>
      <c r="TVV53" s="116"/>
      <c r="TVW53" s="116"/>
      <c r="TVX53" s="116"/>
      <c r="TVY53" s="116"/>
      <c r="TVZ53" s="116"/>
      <c r="TWA53" s="116"/>
      <c r="TWB53" s="116"/>
      <c r="TWC53" s="116"/>
      <c r="TWD53" s="116"/>
      <c r="TWE53" s="116"/>
      <c r="TWF53" s="116"/>
      <c r="TWG53" s="116"/>
      <c r="TWH53" s="116"/>
      <c r="TWI53" s="116"/>
      <c r="TWJ53" s="116"/>
      <c r="TWK53" s="116"/>
      <c r="TWL53" s="116"/>
      <c r="TWM53" s="116"/>
      <c r="TWN53" s="116"/>
      <c r="TWO53" s="116"/>
      <c r="TWP53" s="116"/>
      <c r="TWQ53" s="116"/>
      <c r="TWR53" s="116"/>
      <c r="TWS53" s="116"/>
      <c r="TWT53" s="116"/>
      <c r="TWU53" s="116"/>
      <c r="TWV53" s="116"/>
      <c r="TWW53" s="116"/>
      <c r="TWX53" s="116"/>
      <c r="TWY53" s="116"/>
      <c r="TWZ53" s="116"/>
      <c r="TXA53" s="116"/>
      <c r="TXB53" s="116"/>
      <c r="TXC53" s="116"/>
      <c r="TXD53" s="116"/>
      <c r="TXE53" s="116"/>
      <c r="TXF53" s="116"/>
      <c r="TXG53" s="116"/>
      <c r="TXH53" s="116"/>
      <c r="TXI53" s="116"/>
      <c r="TXJ53" s="116"/>
      <c r="TXK53" s="116"/>
      <c r="TXL53" s="116"/>
      <c r="TXM53" s="116"/>
      <c r="TXN53" s="116"/>
      <c r="TXO53" s="116"/>
      <c r="TXP53" s="116"/>
      <c r="TXQ53" s="116"/>
      <c r="TXR53" s="116"/>
      <c r="TXS53" s="116"/>
      <c r="TXT53" s="116"/>
      <c r="TXU53" s="116"/>
      <c r="TXV53" s="116"/>
      <c r="TXW53" s="116"/>
      <c r="TXX53" s="116"/>
      <c r="TXY53" s="116"/>
      <c r="TXZ53" s="116"/>
      <c r="TYA53" s="116"/>
      <c r="TYB53" s="116"/>
      <c r="TYC53" s="116"/>
      <c r="TYD53" s="116"/>
      <c r="TYE53" s="116"/>
      <c r="TYF53" s="116"/>
      <c r="TYG53" s="116"/>
      <c r="TYH53" s="116"/>
      <c r="TYI53" s="116"/>
      <c r="TYJ53" s="116"/>
      <c r="TYK53" s="116"/>
      <c r="TYL53" s="116"/>
      <c r="TYM53" s="116"/>
      <c r="TYN53" s="116"/>
      <c r="TYO53" s="116"/>
      <c r="TYP53" s="116"/>
      <c r="TYQ53" s="116"/>
      <c r="TYR53" s="116"/>
      <c r="TYS53" s="116"/>
      <c r="TYT53" s="116"/>
      <c r="TYU53" s="116"/>
      <c r="TYV53" s="116"/>
      <c r="TYW53" s="116"/>
      <c r="TYX53" s="116"/>
      <c r="TYY53" s="116"/>
      <c r="TYZ53" s="116"/>
      <c r="TZA53" s="116"/>
      <c r="TZB53" s="116"/>
      <c r="TZC53" s="116"/>
      <c r="TZD53" s="116"/>
      <c r="TZE53" s="116"/>
      <c r="TZF53" s="116"/>
      <c r="TZG53" s="116"/>
      <c r="TZH53" s="116"/>
      <c r="TZI53" s="116"/>
      <c r="TZJ53" s="116"/>
      <c r="TZK53" s="116"/>
      <c r="TZL53" s="116"/>
      <c r="TZM53" s="116"/>
      <c r="TZN53" s="116"/>
      <c r="TZO53" s="116"/>
      <c r="TZP53" s="116"/>
      <c r="TZQ53" s="116"/>
      <c r="TZR53" s="116"/>
      <c r="TZS53" s="116"/>
      <c r="TZT53" s="116"/>
      <c r="TZU53" s="116"/>
      <c r="TZV53" s="116"/>
      <c r="TZW53" s="116"/>
      <c r="TZX53" s="116"/>
      <c r="TZY53" s="116"/>
      <c r="TZZ53" s="116"/>
      <c r="UAA53" s="116"/>
      <c r="UAB53" s="116"/>
      <c r="UAC53" s="116"/>
      <c r="UAD53" s="116"/>
      <c r="UAE53" s="116"/>
      <c r="UAF53" s="116"/>
      <c r="UAG53" s="116"/>
      <c r="UAH53" s="116"/>
      <c r="UAI53" s="116"/>
      <c r="UAJ53" s="116"/>
      <c r="UAK53" s="116"/>
      <c r="UAL53" s="116"/>
      <c r="UAM53" s="116"/>
      <c r="UAN53" s="116"/>
      <c r="UAO53" s="116"/>
      <c r="UAP53" s="116"/>
      <c r="UAQ53" s="116"/>
      <c r="UAR53" s="116"/>
      <c r="UAS53" s="116"/>
      <c r="UAT53" s="116"/>
      <c r="UAU53" s="116"/>
      <c r="UAV53" s="116"/>
      <c r="UAW53" s="116"/>
      <c r="UAX53" s="116"/>
      <c r="UAY53" s="116"/>
      <c r="UAZ53" s="116"/>
      <c r="UBA53" s="116"/>
      <c r="UBB53" s="116"/>
      <c r="UBC53" s="116"/>
      <c r="UBD53" s="116"/>
      <c r="UBE53" s="116"/>
      <c r="UBF53" s="116"/>
      <c r="UBG53" s="116"/>
      <c r="UBH53" s="116"/>
      <c r="UBI53" s="116"/>
      <c r="UBJ53" s="116"/>
      <c r="UBK53" s="116"/>
      <c r="UBL53" s="116"/>
      <c r="UBM53" s="116"/>
      <c r="UBN53" s="116"/>
      <c r="UBO53" s="116"/>
      <c r="UBP53" s="116"/>
      <c r="UBQ53" s="116"/>
      <c r="UBR53" s="116"/>
      <c r="UBS53" s="116"/>
      <c r="UBT53" s="116"/>
      <c r="UBU53" s="116"/>
      <c r="UBV53" s="116"/>
      <c r="UBW53" s="116"/>
      <c r="UBX53" s="116"/>
      <c r="UBY53" s="116"/>
      <c r="UBZ53" s="116"/>
      <c r="UCA53" s="116"/>
      <c r="UCB53" s="116"/>
      <c r="UCC53" s="116"/>
      <c r="UCD53" s="116"/>
      <c r="UCE53" s="116"/>
      <c r="UCF53" s="116"/>
      <c r="UCG53" s="116"/>
      <c r="UCH53" s="116"/>
      <c r="UCI53" s="116"/>
      <c r="UCJ53" s="116"/>
      <c r="UCK53" s="116"/>
      <c r="UCL53" s="116"/>
      <c r="UCM53" s="116"/>
      <c r="UCN53" s="116"/>
      <c r="UCO53" s="116"/>
      <c r="UCP53" s="116"/>
      <c r="UCQ53" s="116"/>
      <c r="UCR53" s="116"/>
      <c r="UCS53" s="116"/>
      <c r="UCT53" s="116"/>
      <c r="UCU53" s="116"/>
      <c r="UCV53" s="116"/>
      <c r="UCW53" s="116"/>
      <c r="UCX53" s="116"/>
      <c r="UCY53" s="116"/>
      <c r="UCZ53" s="116"/>
      <c r="UDA53" s="116"/>
      <c r="UDB53" s="116"/>
      <c r="UDC53" s="116"/>
      <c r="UDD53" s="116"/>
      <c r="UDE53" s="116"/>
      <c r="UDF53" s="116"/>
      <c r="UDG53" s="116"/>
      <c r="UDH53" s="116"/>
      <c r="UDI53" s="116"/>
      <c r="UDJ53" s="116"/>
      <c r="UDK53" s="116"/>
      <c r="UDL53" s="116"/>
      <c r="UDM53" s="116"/>
      <c r="UDN53" s="116"/>
      <c r="UDO53" s="116"/>
      <c r="UDP53" s="116"/>
      <c r="UDQ53" s="116"/>
      <c r="UDR53" s="116"/>
      <c r="UDS53" s="116"/>
      <c r="UDT53" s="116"/>
      <c r="UDU53" s="116"/>
      <c r="UDV53" s="116"/>
      <c r="UDW53" s="116"/>
      <c r="UDX53" s="116"/>
      <c r="UDY53" s="116"/>
      <c r="UDZ53" s="116"/>
      <c r="UEA53" s="116"/>
      <c r="UEB53" s="116"/>
      <c r="UEC53" s="116"/>
      <c r="UED53" s="116"/>
      <c r="UEE53" s="116"/>
      <c r="UEF53" s="116"/>
      <c r="UEG53" s="116"/>
      <c r="UEH53" s="116"/>
      <c r="UEI53" s="116"/>
      <c r="UEJ53" s="116"/>
      <c r="UEK53" s="116"/>
      <c r="UEL53" s="116"/>
      <c r="UEM53" s="116"/>
      <c r="UEN53" s="116"/>
      <c r="UEO53" s="116"/>
      <c r="UEP53" s="116"/>
      <c r="UEQ53" s="116"/>
      <c r="UER53" s="116"/>
      <c r="UES53" s="116"/>
      <c r="UET53" s="116"/>
      <c r="UEU53" s="116"/>
      <c r="UEV53" s="116"/>
      <c r="UEW53" s="116"/>
      <c r="UEX53" s="116"/>
      <c r="UEY53" s="116"/>
      <c r="UEZ53" s="116"/>
      <c r="UFA53" s="116"/>
      <c r="UFB53" s="116"/>
      <c r="UFC53" s="116"/>
      <c r="UFD53" s="116"/>
      <c r="UFE53" s="116"/>
      <c r="UFF53" s="116"/>
      <c r="UFG53" s="116"/>
      <c r="UFH53" s="116"/>
      <c r="UFI53" s="116"/>
      <c r="UFJ53" s="116"/>
      <c r="UFK53" s="116"/>
      <c r="UFL53" s="116"/>
      <c r="UFM53" s="116"/>
      <c r="UFN53" s="116"/>
      <c r="UFO53" s="116"/>
      <c r="UFP53" s="116"/>
      <c r="UFQ53" s="116"/>
      <c r="UFR53" s="116"/>
      <c r="UFS53" s="116"/>
      <c r="UFT53" s="116"/>
      <c r="UFU53" s="116"/>
      <c r="UFV53" s="116"/>
      <c r="UFW53" s="116"/>
      <c r="UFX53" s="116"/>
      <c r="UFY53" s="116"/>
      <c r="UFZ53" s="116"/>
      <c r="UGA53" s="116"/>
      <c r="UGB53" s="116"/>
      <c r="UGC53" s="116"/>
      <c r="UGD53" s="116"/>
      <c r="UGE53" s="116"/>
      <c r="UGF53" s="116"/>
      <c r="UGG53" s="116"/>
      <c r="UGH53" s="116"/>
      <c r="UGI53" s="116"/>
      <c r="UGJ53" s="116"/>
      <c r="UGK53" s="116"/>
      <c r="UGL53" s="116"/>
      <c r="UGM53" s="116"/>
      <c r="UGN53" s="116"/>
      <c r="UGO53" s="116"/>
      <c r="UGP53" s="116"/>
      <c r="UGQ53" s="116"/>
      <c r="UGR53" s="116"/>
      <c r="UGS53" s="116"/>
      <c r="UGT53" s="116"/>
      <c r="UGU53" s="116"/>
      <c r="UGV53" s="116"/>
      <c r="UGW53" s="116"/>
      <c r="UGX53" s="116"/>
      <c r="UGY53" s="116"/>
      <c r="UGZ53" s="116"/>
      <c r="UHA53" s="116"/>
      <c r="UHB53" s="116"/>
      <c r="UHC53" s="116"/>
      <c r="UHD53" s="116"/>
      <c r="UHE53" s="116"/>
      <c r="UHF53" s="116"/>
      <c r="UHG53" s="116"/>
      <c r="UHH53" s="116"/>
      <c r="UHI53" s="116"/>
      <c r="UHJ53" s="116"/>
      <c r="UHK53" s="116"/>
      <c r="UHL53" s="116"/>
      <c r="UHM53" s="116"/>
      <c r="UHN53" s="116"/>
      <c r="UHO53" s="116"/>
      <c r="UHP53" s="116"/>
      <c r="UHQ53" s="116"/>
      <c r="UHR53" s="116"/>
      <c r="UHS53" s="116"/>
      <c r="UHT53" s="116"/>
      <c r="UHU53" s="116"/>
      <c r="UHV53" s="116"/>
      <c r="UHW53" s="116"/>
      <c r="UHX53" s="116"/>
      <c r="UHY53" s="116"/>
      <c r="UHZ53" s="116"/>
      <c r="UIA53" s="116"/>
      <c r="UIB53" s="116"/>
      <c r="UIC53" s="116"/>
      <c r="UID53" s="116"/>
      <c r="UIE53" s="116"/>
      <c r="UIF53" s="116"/>
      <c r="UIG53" s="116"/>
      <c r="UIH53" s="116"/>
      <c r="UII53" s="116"/>
      <c r="UIJ53" s="116"/>
      <c r="UIK53" s="116"/>
      <c r="UIL53" s="116"/>
      <c r="UIM53" s="116"/>
      <c r="UIN53" s="116"/>
      <c r="UIO53" s="116"/>
      <c r="UIP53" s="116"/>
      <c r="UIQ53" s="116"/>
      <c r="UIR53" s="116"/>
      <c r="UIS53" s="116"/>
      <c r="UIT53" s="116"/>
      <c r="UIU53" s="116"/>
      <c r="UIV53" s="116"/>
      <c r="UIW53" s="116"/>
      <c r="UIX53" s="116"/>
      <c r="UIY53" s="116"/>
      <c r="UIZ53" s="116"/>
      <c r="UJA53" s="116"/>
      <c r="UJB53" s="116"/>
      <c r="UJC53" s="116"/>
      <c r="UJD53" s="116"/>
      <c r="UJE53" s="116"/>
      <c r="UJF53" s="116"/>
      <c r="UJG53" s="116"/>
      <c r="UJH53" s="116"/>
      <c r="UJI53" s="116"/>
      <c r="UJJ53" s="116"/>
      <c r="UJK53" s="116"/>
      <c r="UJL53" s="116"/>
      <c r="UJM53" s="116"/>
      <c r="UJN53" s="116"/>
      <c r="UJO53" s="116"/>
      <c r="UJP53" s="116"/>
      <c r="UJQ53" s="116"/>
      <c r="UJR53" s="116"/>
      <c r="UJS53" s="116"/>
      <c r="UJT53" s="116"/>
      <c r="UJU53" s="116"/>
      <c r="UJV53" s="116"/>
      <c r="UJW53" s="116"/>
      <c r="UJX53" s="116"/>
      <c r="UJY53" s="116"/>
      <c r="UJZ53" s="116"/>
      <c r="UKA53" s="116"/>
      <c r="UKB53" s="116"/>
      <c r="UKC53" s="116"/>
      <c r="UKD53" s="116"/>
      <c r="UKE53" s="116"/>
      <c r="UKF53" s="116"/>
      <c r="UKG53" s="116"/>
      <c r="UKH53" s="116"/>
      <c r="UKI53" s="116"/>
      <c r="UKJ53" s="116"/>
      <c r="UKK53" s="116"/>
      <c r="UKL53" s="116"/>
      <c r="UKM53" s="116"/>
      <c r="UKN53" s="116"/>
      <c r="UKO53" s="116"/>
      <c r="UKP53" s="116"/>
      <c r="UKQ53" s="116"/>
      <c r="UKR53" s="116"/>
      <c r="UKS53" s="116"/>
      <c r="UKT53" s="116"/>
      <c r="UKU53" s="116"/>
      <c r="UKV53" s="116"/>
      <c r="UKW53" s="116"/>
      <c r="UKX53" s="116"/>
      <c r="UKY53" s="116"/>
      <c r="UKZ53" s="116"/>
      <c r="ULA53" s="116"/>
      <c r="ULB53" s="116"/>
      <c r="ULC53" s="116"/>
      <c r="ULD53" s="116"/>
      <c r="ULE53" s="116"/>
      <c r="ULF53" s="116"/>
      <c r="ULG53" s="116"/>
      <c r="ULH53" s="116"/>
      <c r="ULI53" s="116"/>
      <c r="ULJ53" s="116"/>
      <c r="ULK53" s="116"/>
      <c r="ULL53" s="116"/>
      <c r="ULM53" s="116"/>
      <c r="ULN53" s="116"/>
      <c r="ULO53" s="116"/>
      <c r="ULP53" s="116"/>
      <c r="ULQ53" s="116"/>
      <c r="ULR53" s="116"/>
      <c r="ULS53" s="116"/>
      <c r="ULT53" s="116"/>
      <c r="ULU53" s="116"/>
      <c r="ULV53" s="116"/>
      <c r="ULW53" s="116"/>
      <c r="ULX53" s="116"/>
      <c r="ULY53" s="116"/>
      <c r="ULZ53" s="116"/>
      <c r="UMA53" s="116"/>
      <c r="UMB53" s="116"/>
      <c r="UMC53" s="116"/>
      <c r="UMD53" s="116"/>
      <c r="UME53" s="116"/>
      <c r="UMF53" s="116"/>
      <c r="UMG53" s="116"/>
      <c r="UMH53" s="116"/>
      <c r="UMI53" s="116"/>
      <c r="UMJ53" s="116"/>
      <c r="UMK53" s="116"/>
      <c r="UML53" s="116"/>
      <c r="UMM53" s="116"/>
      <c r="UMN53" s="116"/>
      <c r="UMO53" s="116"/>
      <c r="UMP53" s="116"/>
      <c r="UMQ53" s="116"/>
      <c r="UMR53" s="116"/>
      <c r="UMS53" s="116"/>
      <c r="UMT53" s="116"/>
      <c r="UMU53" s="116"/>
      <c r="UMV53" s="116"/>
      <c r="UMW53" s="116"/>
      <c r="UMX53" s="116"/>
      <c r="UMY53" s="116"/>
      <c r="UMZ53" s="116"/>
      <c r="UNA53" s="116"/>
      <c r="UNB53" s="116"/>
      <c r="UNC53" s="116"/>
      <c r="UND53" s="116"/>
      <c r="UNE53" s="116"/>
      <c r="UNF53" s="116"/>
      <c r="UNG53" s="116"/>
      <c r="UNH53" s="116"/>
      <c r="UNI53" s="116"/>
      <c r="UNJ53" s="116"/>
      <c r="UNK53" s="116"/>
      <c r="UNL53" s="116"/>
      <c r="UNM53" s="116"/>
      <c r="UNN53" s="116"/>
      <c r="UNO53" s="116"/>
      <c r="UNP53" s="116"/>
      <c r="UNQ53" s="116"/>
      <c r="UNR53" s="116"/>
      <c r="UNS53" s="116"/>
      <c r="UNT53" s="116"/>
      <c r="UNU53" s="116"/>
      <c r="UNV53" s="116"/>
      <c r="UNW53" s="116"/>
      <c r="UNX53" s="116"/>
      <c r="UNY53" s="116"/>
      <c r="UNZ53" s="116"/>
      <c r="UOA53" s="116"/>
      <c r="UOB53" s="116"/>
      <c r="UOC53" s="116"/>
      <c r="UOD53" s="116"/>
      <c r="UOE53" s="116"/>
      <c r="UOF53" s="116"/>
      <c r="UOG53" s="116"/>
      <c r="UOH53" s="116"/>
      <c r="UOI53" s="116"/>
      <c r="UOJ53" s="116"/>
      <c r="UOK53" s="116"/>
      <c r="UOL53" s="116"/>
      <c r="UOM53" s="116"/>
      <c r="UON53" s="116"/>
      <c r="UOO53" s="116"/>
      <c r="UOP53" s="116"/>
      <c r="UOQ53" s="116"/>
      <c r="UOR53" s="116"/>
      <c r="UOS53" s="116"/>
      <c r="UOT53" s="116"/>
      <c r="UOU53" s="116"/>
      <c r="UOV53" s="116"/>
      <c r="UOW53" s="116"/>
      <c r="UOX53" s="116"/>
      <c r="UOY53" s="116"/>
      <c r="UOZ53" s="116"/>
      <c r="UPA53" s="116"/>
      <c r="UPB53" s="116"/>
      <c r="UPC53" s="116"/>
      <c r="UPD53" s="116"/>
      <c r="UPE53" s="116"/>
      <c r="UPF53" s="116"/>
      <c r="UPG53" s="116"/>
      <c r="UPH53" s="116"/>
      <c r="UPI53" s="116"/>
      <c r="UPJ53" s="116"/>
      <c r="UPK53" s="116"/>
      <c r="UPL53" s="116"/>
      <c r="UPM53" s="116"/>
      <c r="UPN53" s="116"/>
      <c r="UPO53" s="116"/>
      <c r="UPP53" s="116"/>
      <c r="UPQ53" s="116"/>
      <c r="UPR53" s="116"/>
      <c r="UPS53" s="116"/>
      <c r="UPT53" s="116"/>
      <c r="UPU53" s="116"/>
      <c r="UPV53" s="116"/>
      <c r="UPW53" s="116"/>
      <c r="UPX53" s="116"/>
      <c r="UPY53" s="116"/>
      <c r="UPZ53" s="116"/>
      <c r="UQA53" s="116"/>
      <c r="UQB53" s="116"/>
      <c r="UQC53" s="116"/>
      <c r="UQD53" s="116"/>
      <c r="UQE53" s="116"/>
      <c r="UQF53" s="116"/>
      <c r="UQG53" s="116"/>
      <c r="UQH53" s="116"/>
      <c r="UQI53" s="116"/>
      <c r="UQJ53" s="116"/>
      <c r="UQK53" s="116"/>
      <c r="UQL53" s="116"/>
      <c r="UQM53" s="116"/>
      <c r="UQN53" s="116"/>
      <c r="UQO53" s="116"/>
      <c r="UQP53" s="116"/>
      <c r="UQQ53" s="116"/>
      <c r="UQR53" s="116"/>
      <c r="UQS53" s="116"/>
      <c r="UQT53" s="116"/>
      <c r="UQU53" s="116"/>
      <c r="UQV53" s="116"/>
      <c r="UQW53" s="116"/>
      <c r="UQX53" s="116"/>
      <c r="UQY53" s="116"/>
      <c r="UQZ53" s="116"/>
      <c r="URA53" s="116"/>
      <c r="URB53" s="116"/>
      <c r="URC53" s="116"/>
      <c r="URD53" s="116"/>
      <c r="URE53" s="116"/>
      <c r="URF53" s="116"/>
      <c r="URG53" s="116"/>
      <c r="URH53" s="116"/>
      <c r="URI53" s="116"/>
      <c r="URJ53" s="116"/>
      <c r="URK53" s="116"/>
      <c r="URL53" s="116"/>
      <c r="URM53" s="116"/>
      <c r="URN53" s="116"/>
      <c r="URO53" s="116"/>
      <c r="URP53" s="116"/>
      <c r="URQ53" s="116"/>
      <c r="URR53" s="116"/>
      <c r="URS53" s="116"/>
      <c r="URT53" s="116"/>
      <c r="URU53" s="116"/>
      <c r="URV53" s="116"/>
      <c r="URW53" s="116"/>
      <c r="URX53" s="116"/>
      <c r="URY53" s="116"/>
      <c r="URZ53" s="116"/>
      <c r="USA53" s="116"/>
      <c r="USB53" s="116"/>
      <c r="USC53" s="116"/>
      <c r="USD53" s="116"/>
      <c r="USE53" s="116"/>
      <c r="USF53" s="116"/>
      <c r="USG53" s="116"/>
      <c r="USH53" s="116"/>
      <c r="USI53" s="116"/>
      <c r="USJ53" s="116"/>
      <c r="USK53" s="116"/>
      <c r="USL53" s="116"/>
      <c r="USM53" s="116"/>
      <c r="USN53" s="116"/>
      <c r="USO53" s="116"/>
      <c r="USP53" s="116"/>
      <c r="USQ53" s="116"/>
      <c r="USR53" s="116"/>
      <c r="USS53" s="116"/>
      <c r="UST53" s="116"/>
      <c r="USU53" s="116"/>
      <c r="USV53" s="116"/>
      <c r="USW53" s="116"/>
      <c r="USX53" s="116"/>
      <c r="USY53" s="116"/>
      <c r="USZ53" s="116"/>
      <c r="UTA53" s="116"/>
      <c r="UTB53" s="116"/>
      <c r="UTC53" s="116"/>
      <c r="UTD53" s="116"/>
      <c r="UTE53" s="116"/>
      <c r="UTF53" s="116"/>
      <c r="UTG53" s="116"/>
      <c r="UTH53" s="116"/>
      <c r="UTI53" s="116"/>
      <c r="UTJ53" s="116"/>
      <c r="UTK53" s="116"/>
      <c r="UTL53" s="116"/>
      <c r="UTM53" s="116"/>
      <c r="UTN53" s="116"/>
      <c r="UTO53" s="116"/>
      <c r="UTP53" s="116"/>
      <c r="UTQ53" s="116"/>
      <c r="UTR53" s="116"/>
      <c r="UTS53" s="116"/>
      <c r="UTT53" s="116"/>
      <c r="UTU53" s="116"/>
      <c r="UTV53" s="116"/>
      <c r="UTW53" s="116"/>
      <c r="UTX53" s="116"/>
      <c r="UTY53" s="116"/>
      <c r="UTZ53" s="116"/>
      <c r="UUA53" s="116"/>
      <c r="UUB53" s="116"/>
      <c r="UUC53" s="116"/>
      <c r="UUD53" s="116"/>
      <c r="UUE53" s="116"/>
      <c r="UUF53" s="116"/>
      <c r="UUG53" s="116"/>
      <c r="UUH53" s="116"/>
      <c r="UUI53" s="116"/>
      <c r="UUJ53" s="116"/>
      <c r="UUK53" s="116"/>
      <c r="UUL53" s="116"/>
      <c r="UUM53" s="116"/>
      <c r="UUN53" s="116"/>
      <c r="UUO53" s="116"/>
      <c r="UUP53" s="116"/>
      <c r="UUQ53" s="116"/>
      <c r="UUR53" s="116"/>
      <c r="UUS53" s="116"/>
      <c r="UUT53" s="116"/>
      <c r="UUU53" s="116"/>
      <c r="UUV53" s="116"/>
      <c r="UUW53" s="116"/>
      <c r="UUX53" s="116"/>
      <c r="UUY53" s="116"/>
      <c r="UUZ53" s="116"/>
      <c r="UVA53" s="116"/>
      <c r="UVB53" s="116"/>
      <c r="UVC53" s="116"/>
      <c r="UVD53" s="116"/>
      <c r="UVE53" s="116"/>
      <c r="UVF53" s="116"/>
      <c r="UVG53" s="116"/>
      <c r="UVH53" s="116"/>
      <c r="UVI53" s="116"/>
      <c r="UVJ53" s="116"/>
      <c r="UVK53" s="116"/>
      <c r="UVL53" s="116"/>
      <c r="UVM53" s="116"/>
      <c r="UVN53" s="116"/>
      <c r="UVO53" s="116"/>
      <c r="UVP53" s="116"/>
      <c r="UVQ53" s="116"/>
      <c r="UVR53" s="116"/>
      <c r="UVS53" s="116"/>
      <c r="UVT53" s="116"/>
      <c r="UVU53" s="116"/>
      <c r="UVV53" s="116"/>
      <c r="UVW53" s="116"/>
      <c r="UVX53" s="116"/>
      <c r="UVY53" s="116"/>
      <c r="UVZ53" s="116"/>
      <c r="UWA53" s="116"/>
      <c r="UWB53" s="116"/>
      <c r="UWC53" s="116"/>
      <c r="UWD53" s="116"/>
      <c r="UWE53" s="116"/>
      <c r="UWF53" s="116"/>
      <c r="UWG53" s="116"/>
      <c r="UWH53" s="116"/>
      <c r="UWI53" s="116"/>
      <c r="UWJ53" s="116"/>
      <c r="UWK53" s="116"/>
      <c r="UWL53" s="116"/>
      <c r="UWM53" s="116"/>
      <c r="UWN53" s="116"/>
      <c r="UWO53" s="116"/>
      <c r="UWP53" s="116"/>
      <c r="UWQ53" s="116"/>
      <c r="UWR53" s="116"/>
      <c r="UWS53" s="116"/>
      <c r="UWT53" s="116"/>
      <c r="UWU53" s="116"/>
      <c r="UWV53" s="116"/>
      <c r="UWW53" s="116"/>
      <c r="UWX53" s="116"/>
      <c r="UWY53" s="116"/>
      <c r="UWZ53" s="116"/>
      <c r="UXA53" s="116"/>
      <c r="UXB53" s="116"/>
      <c r="UXC53" s="116"/>
      <c r="UXD53" s="116"/>
      <c r="UXE53" s="116"/>
      <c r="UXF53" s="116"/>
      <c r="UXG53" s="116"/>
      <c r="UXH53" s="116"/>
      <c r="UXI53" s="116"/>
      <c r="UXJ53" s="116"/>
      <c r="UXK53" s="116"/>
      <c r="UXL53" s="116"/>
      <c r="UXM53" s="116"/>
      <c r="UXN53" s="116"/>
      <c r="UXO53" s="116"/>
      <c r="UXP53" s="116"/>
      <c r="UXQ53" s="116"/>
      <c r="UXR53" s="116"/>
      <c r="UXS53" s="116"/>
      <c r="UXT53" s="116"/>
      <c r="UXU53" s="116"/>
      <c r="UXV53" s="116"/>
      <c r="UXW53" s="116"/>
      <c r="UXX53" s="116"/>
      <c r="UXY53" s="116"/>
      <c r="UXZ53" s="116"/>
      <c r="UYA53" s="116"/>
      <c r="UYB53" s="116"/>
      <c r="UYC53" s="116"/>
      <c r="UYD53" s="116"/>
      <c r="UYE53" s="116"/>
      <c r="UYF53" s="116"/>
      <c r="UYG53" s="116"/>
      <c r="UYH53" s="116"/>
      <c r="UYI53" s="116"/>
      <c r="UYJ53" s="116"/>
      <c r="UYK53" s="116"/>
      <c r="UYL53" s="116"/>
      <c r="UYM53" s="116"/>
      <c r="UYN53" s="116"/>
      <c r="UYO53" s="116"/>
      <c r="UYP53" s="116"/>
      <c r="UYQ53" s="116"/>
      <c r="UYR53" s="116"/>
      <c r="UYS53" s="116"/>
      <c r="UYT53" s="116"/>
      <c r="UYU53" s="116"/>
      <c r="UYV53" s="116"/>
      <c r="UYW53" s="116"/>
      <c r="UYX53" s="116"/>
      <c r="UYY53" s="116"/>
      <c r="UYZ53" s="116"/>
      <c r="UZA53" s="116"/>
      <c r="UZB53" s="116"/>
      <c r="UZC53" s="116"/>
      <c r="UZD53" s="116"/>
      <c r="UZE53" s="116"/>
      <c r="UZF53" s="116"/>
      <c r="UZG53" s="116"/>
      <c r="UZH53" s="116"/>
      <c r="UZI53" s="116"/>
      <c r="UZJ53" s="116"/>
      <c r="UZK53" s="116"/>
      <c r="UZL53" s="116"/>
      <c r="UZM53" s="116"/>
      <c r="UZN53" s="116"/>
      <c r="UZO53" s="116"/>
      <c r="UZP53" s="116"/>
      <c r="UZQ53" s="116"/>
      <c r="UZR53" s="116"/>
      <c r="UZS53" s="116"/>
      <c r="UZT53" s="116"/>
      <c r="UZU53" s="116"/>
      <c r="UZV53" s="116"/>
      <c r="UZW53" s="116"/>
      <c r="UZX53" s="116"/>
      <c r="UZY53" s="116"/>
      <c r="UZZ53" s="116"/>
      <c r="VAA53" s="116"/>
      <c r="VAB53" s="116"/>
      <c r="VAC53" s="116"/>
      <c r="VAD53" s="116"/>
      <c r="VAE53" s="116"/>
      <c r="VAF53" s="116"/>
      <c r="VAG53" s="116"/>
      <c r="VAH53" s="116"/>
      <c r="VAI53" s="116"/>
      <c r="VAJ53" s="116"/>
      <c r="VAK53" s="116"/>
      <c r="VAL53" s="116"/>
      <c r="VAM53" s="116"/>
      <c r="VAN53" s="116"/>
      <c r="VAO53" s="116"/>
      <c r="VAP53" s="116"/>
      <c r="VAQ53" s="116"/>
      <c r="VAR53" s="116"/>
      <c r="VAS53" s="116"/>
      <c r="VAT53" s="116"/>
      <c r="VAU53" s="116"/>
      <c r="VAV53" s="116"/>
      <c r="VAW53" s="116"/>
      <c r="VAX53" s="116"/>
      <c r="VAY53" s="116"/>
      <c r="VAZ53" s="116"/>
      <c r="VBA53" s="116"/>
      <c r="VBB53" s="116"/>
      <c r="VBC53" s="116"/>
      <c r="VBD53" s="116"/>
      <c r="VBE53" s="116"/>
      <c r="VBF53" s="116"/>
      <c r="VBG53" s="116"/>
      <c r="VBH53" s="116"/>
      <c r="VBI53" s="116"/>
      <c r="VBJ53" s="116"/>
      <c r="VBK53" s="116"/>
      <c r="VBL53" s="116"/>
      <c r="VBM53" s="116"/>
      <c r="VBN53" s="116"/>
      <c r="VBO53" s="116"/>
      <c r="VBP53" s="116"/>
      <c r="VBQ53" s="116"/>
      <c r="VBR53" s="116"/>
      <c r="VBS53" s="116"/>
      <c r="VBT53" s="116"/>
      <c r="VBU53" s="116"/>
      <c r="VBV53" s="116"/>
      <c r="VBW53" s="116"/>
      <c r="VBX53" s="116"/>
      <c r="VBY53" s="116"/>
      <c r="VBZ53" s="116"/>
      <c r="VCA53" s="116"/>
      <c r="VCB53" s="116"/>
      <c r="VCC53" s="116"/>
      <c r="VCD53" s="116"/>
      <c r="VCE53" s="116"/>
      <c r="VCF53" s="116"/>
      <c r="VCG53" s="116"/>
      <c r="VCH53" s="116"/>
      <c r="VCI53" s="116"/>
      <c r="VCJ53" s="116"/>
      <c r="VCK53" s="116"/>
      <c r="VCL53" s="116"/>
      <c r="VCM53" s="116"/>
      <c r="VCN53" s="116"/>
      <c r="VCO53" s="116"/>
      <c r="VCP53" s="116"/>
      <c r="VCQ53" s="116"/>
      <c r="VCR53" s="116"/>
      <c r="VCS53" s="116"/>
      <c r="VCT53" s="116"/>
      <c r="VCU53" s="116"/>
      <c r="VCV53" s="116"/>
      <c r="VCW53" s="116"/>
      <c r="VCX53" s="116"/>
      <c r="VCY53" s="116"/>
      <c r="VCZ53" s="116"/>
      <c r="VDA53" s="116"/>
      <c r="VDB53" s="116"/>
      <c r="VDC53" s="116"/>
      <c r="VDD53" s="116"/>
      <c r="VDE53" s="116"/>
      <c r="VDF53" s="116"/>
      <c r="VDG53" s="116"/>
      <c r="VDH53" s="116"/>
      <c r="VDI53" s="116"/>
      <c r="VDJ53" s="116"/>
      <c r="VDK53" s="116"/>
      <c r="VDL53" s="116"/>
      <c r="VDM53" s="116"/>
      <c r="VDN53" s="116"/>
      <c r="VDO53" s="116"/>
      <c r="VDP53" s="116"/>
      <c r="VDQ53" s="116"/>
      <c r="VDR53" s="116"/>
      <c r="VDS53" s="116"/>
      <c r="VDT53" s="116"/>
      <c r="VDU53" s="116"/>
      <c r="VDV53" s="116"/>
      <c r="VDW53" s="116"/>
      <c r="VDX53" s="116"/>
      <c r="VDY53" s="116"/>
      <c r="VDZ53" s="116"/>
      <c r="VEA53" s="116"/>
      <c r="VEB53" s="116"/>
      <c r="VEC53" s="116"/>
      <c r="VED53" s="116"/>
      <c r="VEE53" s="116"/>
      <c r="VEF53" s="116"/>
      <c r="VEG53" s="116"/>
      <c r="VEH53" s="116"/>
      <c r="VEI53" s="116"/>
      <c r="VEJ53" s="116"/>
      <c r="VEK53" s="116"/>
      <c r="VEL53" s="116"/>
      <c r="VEM53" s="116"/>
      <c r="VEN53" s="116"/>
      <c r="VEO53" s="116"/>
      <c r="VEP53" s="116"/>
      <c r="VEQ53" s="116"/>
      <c r="VER53" s="116"/>
      <c r="VES53" s="116"/>
      <c r="VET53" s="116"/>
      <c r="VEU53" s="116"/>
      <c r="VEV53" s="116"/>
      <c r="VEW53" s="116"/>
      <c r="VEX53" s="116"/>
      <c r="VEY53" s="116"/>
      <c r="VEZ53" s="116"/>
      <c r="VFA53" s="116"/>
      <c r="VFB53" s="116"/>
      <c r="VFC53" s="116"/>
      <c r="VFD53" s="116"/>
      <c r="VFE53" s="116"/>
      <c r="VFF53" s="116"/>
      <c r="VFG53" s="116"/>
      <c r="VFH53" s="116"/>
      <c r="VFI53" s="116"/>
      <c r="VFJ53" s="116"/>
      <c r="VFK53" s="116"/>
      <c r="VFL53" s="116"/>
      <c r="VFM53" s="116"/>
      <c r="VFN53" s="116"/>
      <c r="VFO53" s="116"/>
      <c r="VFP53" s="116"/>
      <c r="VFQ53" s="116"/>
      <c r="VFR53" s="116"/>
      <c r="VFS53" s="116"/>
      <c r="VFT53" s="116"/>
      <c r="VFU53" s="116"/>
      <c r="VFV53" s="116"/>
      <c r="VFW53" s="116"/>
      <c r="VFX53" s="116"/>
      <c r="VFY53" s="116"/>
      <c r="VFZ53" s="116"/>
      <c r="VGA53" s="116"/>
      <c r="VGB53" s="116"/>
      <c r="VGC53" s="116"/>
      <c r="VGD53" s="116"/>
      <c r="VGE53" s="116"/>
      <c r="VGF53" s="116"/>
      <c r="VGG53" s="116"/>
      <c r="VGH53" s="116"/>
      <c r="VGI53" s="116"/>
      <c r="VGJ53" s="116"/>
      <c r="VGK53" s="116"/>
      <c r="VGL53" s="116"/>
      <c r="VGM53" s="116"/>
      <c r="VGN53" s="116"/>
      <c r="VGO53" s="116"/>
      <c r="VGP53" s="116"/>
      <c r="VGQ53" s="116"/>
      <c r="VGR53" s="116"/>
      <c r="VGS53" s="116"/>
      <c r="VGT53" s="116"/>
      <c r="VGU53" s="116"/>
      <c r="VGV53" s="116"/>
      <c r="VGW53" s="116"/>
      <c r="VGX53" s="116"/>
      <c r="VGY53" s="116"/>
      <c r="VGZ53" s="116"/>
      <c r="VHA53" s="116"/>
      <c r="VHB53" s="116"/>
      <c r="VHC53" s="116"/>
      <c r="VHD53" s="116"/>
      <c r="VHE53" s="116"/>
      <c r="VHF53" s="116"/>
      <c r="VHG53" s="116"/>
      <c r="VHH53" s="116"/>
      <c r="VHI53" s="116"/>
      <c r="VHJ53" s="116"/>
      <c r="VHK53" s="116"/>
      <c r="VHL53" s="116"/>
      <c r="VHM53" s="116"/>
      <c r="VHN53" s="116"/>
      <c r="VHO53" s="116"/>
      <c r="VHP53" s="116"/>
      <c r="VHQ53" s="116"/>
      <c r="VHR53" s="116"/>
      <c r="VHS53" s="116"/>
      <c r="VHT53" s="116"/>
      <c r="VHU53" s="116"/>
      <c r="VHV53" s="116"/>
      <c r="VHW53" s="116"/>
      <c r="VHX53" s="116"/>
      <c r="VHY53" s="116"/>
      <c r="VHZ53" s="116"/>
      <c r="VIA53" s="116"/>
      <c r="VIB53" s="116"/>
      <c r="VIC53" s="116"/>
      <c r="VID53" s="116"/>
      <c r="VIE53" s="116"/>
      <c r="VIF53" s="116"/>
      <c r="VIG53" s="116"/>
      <c r="VIH53" s="116"/>
      <c r="VII53" s="116"/>
      <c r="VIJ53" s="116"/>
      <c r="VIK53" s="116"/>
      <c r="VIL53" s="116"/>
      <c r="VIM53" s="116"/>
      <c r="VIN53" s="116"/>
      <c r="VIO53" s="116"/>
      <c r="VIP53" s="116"/>
      <c r="VIQ53" s="116"/>
      <c r="VIR53" s="116"/>
      <c r="VIS53" s="116"/>
      <c r="VIT53" s="116"/>
      <c r="VIU53" s="116"/>
      <c r="VIV53" s="116"/>
      <c r="VIW53" s="116"/>
      <c r="VIX53" s="116"/>
      <c r="VIY53" s="116"/>
      <c r="VIZ53" s="116"/>
      <c r="VJA53" s="116"/>
      <c r="VJB53" s="116"/>
      <c r="VJC53" s="116"/>
      <c r="VJD53" s="116"/>
      <c r="VJE53" s="116"/>
      <c r="VJF53" s="116"/>
      <c r="VJG53" s="116"/>
      <c r="VJH53" s="116"/>
      <c r="VJI53" s="116"/>
      <c r="VJJ53" s="116"/>
      <c r="VJK53" s="116"/>
      <c r="VJL53" s="116"/>
      <c r="VJM53" s="116"/>
      <c r="VJN53" s="116"/>
      <c r="VJO53" s="116"/>
      <c r="VJP53" s="116"/>
      <c r="VJQ53" s="116"/>
      <c r="VJR53" s="116"/>
      <c r="VJS53" s="116"/>
      <c r="VJT53" s="116"/>
      <c r="VJU53" s="116"/>
      <c r="VJV53" s="116"/>
      <c r="VJW53" s="116"/>
      <c r="VJX53" s="116"/>
      <c r="VJY53" s="116"/>
      <c r="VJZ53" s="116"/>
      <c r="VKA53" s="116"/>
      <c r="VKB53" s="116"/>
      <c r="VKC53" s="116"/>
      <c r="VKD53" s="116"/>
      <c r="VKE53" s="116"/>
      <c r="VKF53" s="116"/>
      <c r="VKG53" s="116"/>
      <c r="VKH53" s="116"/>
      <c r="VKI53" s="116"/>
      <c r="VKJ53" s="116"/>
      <c r="VKK53" s="116"/>
      <c r="VKL53" s="116"/>
      <c r="VKM53" s="116"/>
      <c r="VKN53" s="116"/>
      <c r="VKO53" s="116"/>
      <c r="VKP53" s="116"/>
      <c r="VKQ53" s="116"/>
      <c r="VKR53" s="116"/>
      <c r="VKS53" s="116"/>
      <c r="VKT53" s="116"/>
      <c r="VKU53" s="116"/>
      <c r="VKV53" s="116"/>
      <c r="VKW53" s="116"/>
      <c r="VKX53" s="116"/>
      <c r="VKY53" s="116"/>
      <c r="VKZ53" s="116"/>
      <c r="VLA53" s="116"/>
      <c r="VLB53" s="116"/>
      <c r="VLC53" s="116"/>
      <c r="VLD53" s="116"/>
      <c r="VLE53" s="116"/>
      <c r="VLF53" s="116"/>
      <c r="VLG53" s="116"/>
      <c r="VLH53" s="116"/>
      <c r="VLI53" s="116"/>
      <c r="VLJ53" s="116"/>
      <c r="VLK53" s="116"/>
      <c r="VLL53" s="116"/>
      <c r="VLM53" s="116"/>
      <c r="VLN53" s="116"/>
      <c r="VLO53" s="116"/>
      <c r="VLP53" s="116"/>
      <c r="VLQ53" s="116"/>
      <c r="VLR53" s="116"/>
      <c r="VLS53" s="116"/>
      <c r="VLT53" s="116"/>
      <c r="VLU53" s="116"/>
      <c r="VLV53" s="116"/>
      <c r="VLW53" s="116"/>
      <c r="VLX53" s="116"/>
      <c r="VLY53" s="116"/>
      <c r="VLZ53" s="116"/>
      <c r="VMA53" s="116"/>
      <c r="VMB53" s="116"/>
      <c r="VMC53" s="116"/>
      <c r="VMD53" s="116"/>
      <c r="VME53" s="116"/>
      <c r="VMF53" s="116"/>
      <c r="VMG53" s="116"/>
      <c r="VMH53" s="116"/>
      <c r="VMI53" s="116"/>
      <c r="VMJ53" s="116"/>
      <c r="VMK53" s="116"/>
      <c r="VML53" s="116"/>
      <c r="VMM53" s="116"/>
      <c r="VMN53" s="116"/>
      <c r="VMO53" s="116"/>
      <c r="VMP53" s="116"/>
      <c r="VMQ53" s="116"/>
      <c r="VMR53" s="116"/>
      <c r="VMS53" s="116"/>
      <c r="VMT53" s="116"/>
      <c r="VMU53" s="116"/>
      <c r="VMV53" s="116"/>
      <c r="VMW53" s="116"/>
      <c r="VMX53" s="116"/>
      <c r="VMY53" s="116"/>
      <c r="VMZ53" s="116"/>
      <c r="VNA53" s="116"/>
      <c r="VNB53" s="116"/>
      <c r="VNC53" s="116"/>
      <c r="VND53" s="116"/>
      <c r="VNE53" s="116"/>
      <c r="VNF53" s="116"/>
      <c r="VNG53" s="116"/>
      <c r="VNH53" s="116"/>
      <c r="VNI53" s="116"/>
      <c r="VNJ53" s="116"/>
      <c r="VNK53" s="116"/>
      <c r="VNL53" s="116"/>
      <c r="VNM53" s="116"/>
      <c r="VNN53" s="116"/>
      <c r="VNO53" s="116"/>
      <c r="VNP53" s="116"/>
      <c r="VNQ53" s="116"/>
      <c r="VNR53" s="116"/>
      <c r="VNS53" s="116"/>
      <c r="VNT53" s="116"/>
      <c r="VNU53" s="116"/>
      <c r="VNV53" s="116"/>
      <c r="VNW53" s="116"/>
      <c r="VNX53" s="116"/>
      <c r="VNY53" s="116"/>
      <c r="VNZ53" s="116"/>
      <c r="VOA53" s="116"/>
      <c r="VOB53" s="116"/>
      <c r="VOC53" s="116"/>
      <c r="VOD53" s="116"/>
      <c r="VOE53" s="116"/>
      <c r="VOF53" s="116"/>
      <c r="VOG53" s="116"/>
      <c r="VOH53" s="116"/>
      <c r="VOI53" s="116"/>
      <c r="VOJ53" s="116"/>
      <c r="VOK53" s="116"/>
      <c r="VOL53" s="116"/>
      <c r="VOM53" s="116"/>
      <c r="VON53" s="116"/>
      <c r="VOO53" s="116"/>
      <c r="VOP53" s="116"/>
      <c r="VOQ53" s="116"/>
      <c r="VOR53" s="116"/>
      <c r="VOS53" s="116"/>
      <c r="VOT53" s="116"/>
      <c r="VOU53" s="116"/>
      <c r="VOV53" s="116"/>
      <c r="VOW53" s="116"/>
      <c r="VOX53" s="116"/>
      <c r="VOY53" s="116"/>
      <c r="VOZ53" s="116"/>
      <c r="VPA53" s="116"/>
      <c r="VPB53" s="116"/>
      <c r="VPC53" s="116"/>
      <c r="VPD53" s="116"/>
      <c r="VPE53" s="116"/>
      <c r="VPF53" s="116"/>
      <c r="VPG53" s="116"/>
      <c r="VPH53" s="116"/>
      <c r="VPI53" s="116"/>
      <c r="VPJ53" s="116"/>
      <c r="VPK53" s="116"/>
      <c r="VPL53" s="116"/>
      <c r="VPM53" s="116"/>
      <c r="VPN53" s="116"/>
      <c r="VPO53" s="116"/>
      <c r="VPP53" s="116"/>
      <c r="VPQ53" s="116"/>
      <c r="VPR53" s="116"/>
      <c r="VPS53" s="116"/>
      <c r="VPT53" s="116"/>
      <c r="VPU53" s="116"/>
      <c r="VPV53" s="116"/>
      <c r="VPW53" s="116"/>
      <c r="VPX53" s="116"/>
      <c r="VPY53" s="116"/>
      <c r="VPZ53" s="116"/>
      <c r="VQA53" s="116"/>
      <c r="VQB53" s="116"/>
      <c r="VQC53" s="116"/>
      <c r="VQD53" s="116"/>
      <c r="VQE53" s="116"/>
      <c r="VQF53" s="116"/>
      <c r="VQG53" s="116"/>
      <c r="VQH53" s="116"/>
      <c r="VQI53" s="116"/>
      <c r="VQJ53" s="116"/>
      <c r="VQK53" s="116"/>
      <c r="VQL53" s="116"/>
      <c r="VQM53" s="116"/>
      <c r="VQN53" s="116"/>
      <c r="VQO53" s="116"/>
      <c r="VQP53" s="116"/>
      <c r="VQQ53" s="116"/>
      <c r="VQR53" s="116"/>
      <c r="VQS53" s="116"/>
      <c r="VQT53" s="116"/>
      <c r="VQU53" s="116"/>
      <c r="VQV53" s="116"/>
      <c r="VQW53" s="116"/>
      <c r="VQX53" s="116"/>
      <c r="VQY53" s="116"/>
      <c r="VQZ53" s="116"/>
      <c r="VRA53" s="116"/>
      <c r="VRB53" s="116"/>
      <c r="VRC53" s="116"/>
      <c r="VRD53" s="116"/>
      <c r="VRE53" s="116"/>
      <c r="VRF53" s="116"/>
      <c r="VRG53" s="116"/>
      <c r="VRH53" s="116"/>
      <c r="VRI53" s="116"/>
      <c r="VRJ53" s="116"/>
      <c r="VRK53" s="116"/>
      <c r="VRL53" s="116"/>
      <c r="VRM53" s="116"/>
      <c r="VRN53" s="116"/>
      <c r="VRO53" s="116"/>
      <c r="VRP53" s="116"/>
      <c r="VRQ53" s="116"/>
      <c r="VRR53" s="116"/>
      <c r="VRS53" s="116"/>
      <c r="VRT53" s="116"/>
      <c r="VRU53" s="116"/>
      <c r="VRV53" s="116"/>
      <c r="VRW53" s="116"/>
      <c r="VRX53" s="116"/>
      <c r="VRY53" s="116"/>
      <c r="VRZ53" s="116"/>
      <c r="VSA53" s="116"/>
      <c r="VSB53" s="116"/>
      <c r="VSC53" s="116"/>
      <c r="VSD53" s="116"/>
      <c r="VSE53" s="116"/>
      <c r="VSF53" s="116"/>
      <c r="VSG53" s="116"/>
      <c r="VSH53" s="116"/>
      <c r="VSI53" s="116"/>
      <c r="VSJ53" s="116"/>
      <c r="VSK53" s="116"/>
      <c r="VSL53" s="116"/>
      <c r="VSM53" s="116"/>
      <c r="VSN53" s="116"/>
      <c r="VSO53" s="116"/>
      <c r="VSP53" s="116"/>
      <c r="VSQ53" s="116"/>
      <c r="VSR53" s="116"/>
      <c r="VSS53" s="116"/>
      <c r="VST53" s="116"/>
      <c r="VSU53" s="116"/>
      <c r="VSV53" s="116"/>
      <c r="VSW53" s="116"/>
      <c r="VSX53" s="116"/>
      <c r="VSY53" s="116"/>
      <c r="VSZ53" s="116"/>
      <c r="VTA53" s="116"/>
      <c r="VTB53" s="116"/>
      <c r="VTC53" s="116"/>
      <c r="VTD53" s="116"/>
      <c r="VTE53" s="116"/>
      <c r="VTF53" s="116"/>
      <c r="VTG53" s="116"/>
      <c r="VTH53" s="116"/>
      <c r="VTI53" s="116"/>
      <c r="VTJ53" s="116"/>
      <c r="VTK53" s="116"/>
      <c r="VTL53" s="116"/>
      <c r="VTM53" s="116"/>
      <c r="VTN53" s="116"/>
      <c r="VTO53" s="116"/>
      <c r="VTP53" s="116"/>
      <c r="VTQ53" s="116"/>
      <c r="VTR53" s="116"/>
      <c r="VTS53" s="116"/>
      <c r="VTT53" s="116"/>
      <c r="VTU53" s="116"/>
      <c r="VTV53" s="116"/>
      <c r="VTW53" s="116"/>
      <c r="VTX53" s="116"/>
      <c r="VTY53" s="116"/>
      <c r="VTZ53" s="116"/>
      <c r="VUA53" s="116"/>
      <c r="VUB53" s="116"/>
      <c r="VUC53" s="116"/>
      <c r="VUD53" s="116"/>
      <c r="VUE53" s="116"/>
      <c r="VUF53" s="116"/>
      <c r="VUG53" s="116"/>
      <c r="VUH53" s="116"/>
      <c r="VUI53" s="116"/>
      <c r="VUJ53" s="116"/>
      <c r="VUK53" s="116"/>
      <c r="VUL53" s="116"/>
      <c r="VUM53" s="116"/>
      <c r="VUN53" s="116"/>
      <c r="VUO53" s="116"/>
      <c r="VUP53" s="116"/>
      <c r="VUQ53" s="116"/>
      <c r="VUR53" s="116"/>
      <c r="VUS53" s="116"/>
      <c r="VUT53" s="116"/>
      <c r="VUU53" s="116"/>
      <c r="VUV53" s="116"/>
      <c r="VUW53" s="116"/>
      <c r="VUX53" s="116"/>
      <c r="VUY53" s="116"/>
      <c r="VUZ53" s="116"/>
      <c r="VVA53" s="116"/>
      <c r="VVB53" s="116"/>
      <c r="VVC53" s="116"/>
      <c r="VVD53" s="116"/>
      <c r="VVE53" s="116"/>
      <c r="VVF53" s="116"/>
      <c r="VVG53" s="116"/>
      <c r="VVH53" s="116"/>
      <c r="VVI53" s="116"/>
      <c r="VVJ53" s="116"/>
      <c r="VVK53" s="116"/>
      <c r="VVL53" s="116"/>
      <c r="VVM53" s="116"/>
      <c r="VVN53" s="116"/>
      <c r="VVO53" s="116"/>
      <c r="VVP53" s="116"/>
      <c r="VVQ53" s="116"/>
      <c r="VVR53" s="116"/>
      <c r="VVS53" s="116"/>
      <c r="VVT53" s="116"/>
      <c r="VVU53" s="116"/>
      <c r="VVV53" s="116"/>
      <c r="VVW53" s="116"/>
      <c r="VVX53" s="116"/>
      <c r="VVY53" s="116"/>
      <c r="VVZ53" s="116"/>
      <c r="VWA53" s="116"/>
      <c r="VWB53" s="116"/>
      <c r="VWC53" s="116"/>
      <c r="VWD53" s="116"/>
      <c r="VWE53" s="116"/>
      <c r="VWF53" s="116"/>
      <c r="VWG53" s="116"/>
      <c r="VWH53" s="116"/>
      <c r="VWI53" s="116"/>
      <c r="VWJ53" s="116"/>
      <c r="VWK53" s="116"/>
      <c r="VWL53" s="116"/>
      <c r="VWM53" s="116"/>
      <c r="VWN53" s="116"/>
      <c r="VWO53" s="116"/>
      <c r="VWP53" s="116"/>
      <c r="VWQ53" s="116"/>
      <c r="VWR53" s="116"/>
      <c r="VWS53" s="116"/>
      <c r="VWT53" s="116"/>
      <c r="VWU53" s="116"/>
      <c r="VWV53" s="116"/>
      <c r="VWW53" s="116"/>
      <c r="VWX53" s="116"/>
      <c r="VWY53" s="116"/>
      <c r="VWZ53" s="116"/>
      <c r="VXA53" s="116"/>
      <c r="VXB53" s="116"/>
      <c r="VXC53" s="116"/>
      <c r="VXD53" s="116"/>
      <c r="VXE53" s="116"/>
      <c r="VXF53" s="116"/>
      <c r="VXG53" s="116"/>
      <c r="VXH53" s="116"/>
      <c r="VXI53" s="116"/>
      <c r="VXJ53" s="116"/>
      <c r="VXK53" s="116"/>
      <c r="VXL53" s="116"/>
      <c r="VXM53" s="116"/>
      <c r="VXN53" s="116"/>
      <c r="VXO53" s="116"/>
      <c r="VXP53" s="116"/>
      <c r="VXQ53" s="116"/>
      <c r="VXR53" s="116"/>
      <c r="VXS53" s="116"/>
      <c r="VXT53" s="116"/>
      <c r="VXU53" s="116"/>
      <c r="VXV53" s="116"/>
      <c r="VXW53" s="116"/>
      <c r="VXX53" s="116"/>
      <c r="VXY53" s="116"/>
      <c r="VXZ53" s="116"/>
      <c r="VYA53" s="116"/>
      <c r="VYB53" s="116"/>
      <c r="VYC53" s="116"/>
      <c r="VYD53" s="116"/>
      <c r="VYE53" s="116"/>
      <c r="VYF53" s="116"/>
      <c r="VYG53" s="116"/>
      <c r="VYH53" s="116"/>
      <c r="VYI53" s="116"/>
      <c r="VYJ53" s="116"/>
      <c r="VYK53" s="116"/>
      <c r="VYL53" s="116"/>
      <c r="VYM53" s="116"/>
      <c r="VYN53" s="116"/>
      <c r="VYO53" s="116"/>
      <c r="VYP53" s="116"/>
      <c r="VYQ53" s="116"/>
      <c r="VYR53" s="116"/>
      <c r="VYS53" s="116"/>
      <c r="VYT53" s="116"/>
      <c r="VYU53" s="116"/>
      <c r="VYV53" s="116"/>
      <c r="VYW53" s="116"/>
      <c r="VYX53" s="116"/>
      <c r="VYY53" s="116"/>
      <c r="VYZ53" s="116"/>
      <c r="VZA53" s="116"/>
      <c r="VZB53" s="116"/>
      <c r="VZC53" s="116"/>
      <c r="VZD53" s="116"/>
      <c r="VZE53" s="116"/>
      <c r="VZF53" s="116"/>
      <c r="VZG53" s="116"/>
      <c r="VZH53" s="116"/>
      <c r="VZI53" s="116"/>
      <c r="VZJ53" s="116"/>
      <c r="VZK53" s="116"/>
      <c r="VZL53" s="116"/>
      <c r="VZM53" s="116"/>
      <c r="VZN53" s="116"/>
      <c r="VZO53" s="116"/>
      <c r="VZP53" s="116"/>
      <c r="VZQ53" s="116"/>
      <c r="VZR53" s="116"/>
      <c r="VZS53" s="116"/>
      <c r="VZT53" s="116"/>
      <c r="VZU53" s="116"/>
      <c r="VZV53" s="116"/>
      <c r="VZW53" s="116"/>
      <c r="VZX53" s="116"/>
      <c r="VZY53" s="116"/>
      <c r="VZZ53" s="116"/>
      <c r="WAA53" s="116"/>
      <c r="WAB53" s="116"/>
      <c r="WAC53" s="116"/>
      <c r="WAD53" s="116"/>
      <c r="WAE53" s="116"/>
      <c r="WAF53" s="116"/>
      <c r="WAG53" s="116"/>
      <c r="WAH53" s="116"/>
      <c r="WAI53" s="116"/>
      <c r="WAJ53" s="116"/>
      <c r="WAK53" s="116"/>
      <c r="WAL53" s="116"/>
      <c r="WAM53" s="116"/>
      <c r="WAN53" s="116"/>
      <c r="WAO53" s="116"/>
      <c r="WAP53" s="116"/>
      <c r="WAQ53" s="116"/>
      <c r="WAR53" s="116"/>
      <c r="WAS53" s="116"/>
      <c r="WAT53" s="116"/>
      <c r="WAU53" s="116"/>
      <c r="WAV53" s="116"/>
      <c r="WAW53" s="116"/>
      <c r="WAX53" s="116"/>
      <c r="WAY53" s="116"/>
      <c r="WAZ53" s="116"/>
      <c r="WBA53" s="116"/>
      <c r="WBB53" s="116"/>
      <c r="WBC53" s="116"/>
      <c r="WBD53" s="116"/>
      <c r="WBE53" s="116"/>
      <c r="WBF53" s="116"/>
      <c r="WBG53" s="116"/>
      <c r="WBH53" s="116"/>
      <c r="WBI53" s="116"/>
      <c r="WBJ53" s="116"/>
      <c r="WBK53" s="116"/>
      <c r="WBL53" s="116"/>
      <c r="WBM53" s="116"/>
      <c r="WBN53" s="116"/>
      <c r="WBO53" s="116"/>
      <c r="WBP53" s="116"/>
      <c r="WBQ53" s="116"/>
      <c r="WBR53" s="116"/>
      <c r="WBS53" s="116"/>
      <c r="WBT53" s="116"/>
      <c r="WBU53" s="116"/>
      <c r="WBV53" s="116"/>
      <c r="WBW53" s="116"/>
      <c r="WBX53" s="116"/>
      <c r="WBY53" s="116"/>
      <c r="WBZ53" s="116"/>
      <c r="WCA53" s="116"/>
      <c r="WCB53" s="116"/>
      <c r="WCC53" s="116"/>
      <c r="WCD53" s="116"/>
      <c r="WCE53" s="116"/>
      <c r="WCF53" s="116"/>
      <c r="WCG53" s="116"/>
      <c r="WCH53" s="116"/>
      <c r="WCI53" s="116"/>
      <c r="WCJ53" s="116"/>
      <c r="WCK53" s="116"/>
      <c r="WCL53" s="116"/>
      <c r="WCM53" s="116"/>
      <c r="WCN53" s="116"/>
      <c r="WCO53" s="116"/>
      <c r="WCP53" s="116"/>
      <c r="WCQ53" s="116"/>
      <c r="WCR53" s="116"/>
      <c r="WCS53" s="116"/>
      <c r="WCT53" s="116"/>
      <c r="WCU53" s="116"/>
      <c r="WCV53" s="116"/>
      <c r="WCW53" s="116"/>
      <c r="WCX53" s="116"/>
      <c r="WCY53" s="116"/>
      <c r="WCZ53" s="116"/>
      <c r="WDA53" s="116"/>
      <c r="WDB53" s="116"/>
      <c r="WDC53" s="116"/>
      <c r="WDD53" s="116"/>
      <c r="WDE53" s="116"/>
      <c r="WDF53" s="116"/>
      <c r="WDG53" s="116"/>
      <c r="WDH53" s="116"/>
      <c r="WDI53" s="116"/>
      <c r="WDJ53" s="116"/>
      <c r="WDK53" s="116"/>
      <c r="WDL53" s="116"/>
      <c r="WDM53" s="116"/>
      <c r="WDN53" s="116"/>
      <c r="WDO53" s="116"/>
      <c r="WDP53" s="116"/>
      <c r="WDQ53" s="116"/>
      <c r="WDR53" s="116"/>
      <c r="WDS53" s="116"/>
      <c r="WDT53" s="116"/>
      <c r="WDU53" s="116"/>
      <c r="WDV53" s="116"/>
      <c r="WDW53" s="116"/>
      <c r="WDX53" s="116"/>
      <c r="WDY53" s="116"/>
      <c r="WDZ53" s="116"/>
      <c r="WEA53" s="116"/>
      <c r="WEB53" s="116"/>
      <c r="WEC53" s="116"/>
      <c r="WED53" s="116"/>
      <c r="WEE53" s="116"/>
      <c r="WEF53" s="116"/>
      <c r="WEG53" s="116"/>
      <c r="WEH53" s="116"/>
      <c r="WEI53" s="116"/>
      <c r="WEJ53" s="116"/>
      <c r="WEK53" s="116"/>
      <c r="WEL53" s="116"/>
      <c r="WEM53" s="116"/>
      <c r="WEN53" s="116"/>
      <c r="WEO53" s="116"/>
      <c r="WEP53" s="116"/>
      <c r="WEQ53" s="116"/>
      <c r="WER53" s="116"/>
      <c r="WES53" s="116"/>
      <c r="WET53" s="116"/>
      <c r="WEU53" s="116"/>
      <c r="WEV53" s="116"/>
      <c r="WEW53" s="116"/>
      <c r="WEX53" s="116"/>
      <c r="WEY53" s="116"/>
      <c r="WEZ53" s="116"/>
      <c r="WFA53" s="116"/>
      <c r="WFB53" s="116"/>
      <c r="WFC53" s="116"/>
      <c r="WFD53" s="116"/>
      <c r="WFE53" s="116"/>
      <c r="WFF53" s="116"/>
      <c r="WFG53" s="116"/>
      <c r="WFH53" s="116"/>
      <c r="WFI53" s="116"/>
      <c r="WFJ53" s="116"/>
      <c r="WFK53" s="116"/>
      <c r="WFL53" s="116"/>
      <c r="WFM53" s="116"/>
      <c r="WFN53" s="116"/>
      <c r="WFO53" s="116"/>
      <c r="WFP53" s="116"/>
      <c r="WFQ53" s="116"/>
      <c r="WFR53" s="116"/>
      <c r="WFS53" s="116"/>
      <c r="WFT53" s="116"/>
      <c r="WFU53" s="116"/>
      <c r="WFV53" s="116"/>
      <c r="WFW53" s="116"/>
      <c r="WFX53" s="116"/>
      <c r="WFY53" s="116"/>
      <c r="WFZ53" s="116"/>
      <c r="WGA53" s="116"/>
      <c r="WGB53" s="116"/>
      <c r="WGC53" s="116"/>
      <c r="WGD53" s="116"/>
      <c r="WGE53" s="116"/>
      <c r="WGF53" s="116"/>
      <c r="WGG53" s="116"/>
      <c r="WGH53" s="116"/>
      <c r="WGI53" s="116"/>
      <c r="WGJ53" s="116"/>
      <c r="WGK53" s="116"/>
      <c r="WGL53" s="116"/>
      <c r="WGM53" s="116"/>
      <c r="WGN53" s="116"/>
      <c r="WGO53" s="116"/>
      <c r="WGP53" s="116"/>
      <c r="WGQ53" s="116"/>
      <c r="WGR53" s="116"/>
      <c r="WGS53" s="116"/>
      <c r="WGT53" s="116"/>
      <c r="WGU53" s="116"/>
      <c r="WGV53" s="116"/>
      <c r="WGW53" s="116"/>
      <c r="WGX53" s="116"/>
      <c r="WGY53" s="116"/>
      <c r="WGZ53" s="116"/>
      <c r="WHA53" s="116"/>
      <c r="WHB53" s="116"/>
      <c r="WHC53" s="116"/>
      <c r="WHD53" s="116"/>
      <c r="WHE53" s="116"/>
      <c r="WHF53" s="116"/>
      <c r="WHG53" s="116"/>
      <c r="WHH53" s="116"/>
      <c r="WHI53" s="116"/>
      <c r="WHJ53" s="116"/>
      <c r="WHK53" s="116"/>
      <c r="WHL53" s="116"/>
      <c r="WHM53" s="116"/>
      <c r="WHN53" s="116"/>
      <c r="WHO53" s="116"/>
      <c r="WHP53" s="116"/>
      <c r="WHQ53" s="116"/>
      <c r="WHR53" s="116"/>
      <c r="WHS53" s="116"/>
      <c r="WHT53" s="116"/>
      <c r="WHU53" s="116"/>
      <c r="WHV53" s="116"/>
      <c r="WHW53" s="116"/>
      <c r="WHX53" s="116"/>
      <c r="WHY53" s="116"/>
      <c r="WHZ53" s="116"/>
      <c r="WIA53" s="116"/>
      <c r="WIB53" s="116"/>
      <c r="WIC53" s="116"/>
      <c r="WID53" s="116"/>
      <c r="WIE53" s="116"/>
      <c r="WIF53" s="116"/>
      <c r="WIG53" s="116"/>
      <c r="WIH53" s="116"/>
      <c r="WII53" s="116"/>
      <c r="WIJ53" s="116"/>
      <c r="WIK53" s="116"/>
      <c r="WIL53" s="116"/>
      <c r="WIM53" s="116"/>
      <c r="WIN53" s="116"/>
      <c r="WIO53" s="116"/>
      <c r="WIP53" s="116"/>
      <c r="WIQ53" s="116"/>
      <c r="WIR53" s="116"/>
      <c r="WIS53" s="116"/>
      <c r="WIT53" s="116"/>
      <c r="WIU53" s="116"/>
      <c r="WIV53" s="116"/>
      <c r="WIW53" s="116"/>
      <c r="WIX53" s="116"/>
      <c r="WIY53" s="116"/>
      <c r="WIZ53" s="116"/>
      <c r="WJA53" s="116"/>
      <c r="WJB53" s="116"/>
      <c r="WJC53" s="116"/>
      <c r="WJD53" s="116"/>
      <c r="WJE53" s="116"/>
      <c r="WJF53" s="116"/>
      <c r="WJG53" s="116"/>
      <c r="WJH53" s="116"/>
      <c r="WJI53" s="116"/>
      <c r="WJJ53" s="116"/>
      <c r="WJK53" s="116"/>
      <c r="WJL53" s="116"/>
      <c r="WJM53" s="116"/>
      <c r="WJN53" s="116"/>
      <c r="WJO53" s="116"/>
      <c r="WJP53" s="116"/>
      <c r="WJQ53" s="116"/>
      <c r="WJR53" s="116"/>
      <c r="WJS53" s="116"/>
      <c r="WJT53" s="116"/>
      <c r="WJU53" s="116"/>
      <c r="WJV53" s="116"/>
      <c r="WJW53" s="116"/>
      <c r="WJX53" s="116"/>
      <c r="WJY53" s="116"/>
      <c r="WJZ53" s="116"/>
      <c r="WKA53" s="116"/>
      <c r="WKB53" s="116"/>
      <c r="WKC53" s="116"/>
      <c r="WKD53" s="116"/>
      <c r="WKE53" s="116"/>
      <c r="WKF53" s="116"/>
      <c r="WKG53" s="116"/>
      <c r="WKH53" s="116"/>
      <c r="WKI53" s="116"/>
      <c r="WKJ53" s="116"/>
      <c r="WKK53" s="116"/>
      <c r="WKL53" s="116"/>
      <c r="WKM53" s="116"/>
      <c r="WKN53" s="116"/>
      <c r="WKO53" s="116"/>
      <c r="WKP53" s="116"/>
      <c r="WKQ53" s="116"/>
      <c r="WKR53" s="116"/>
      <c r="WKS53" s="116"/>
      <c r="WKT53" s="116"/>
      <c r="WKU53" s="116"/>
      <c r="WKV53" s="116"/>
      <c r="WKW53" s="116"/>
      <c r="WKX53" s="116"/>
      <c r="WKY53" s="116"/>
      <c r="WKZ53" s="116"/>
      <c r="WLA53" s="116"/>
      <c r="WLB53" s="116"/>
      <c r="WLC53" s="116"/>
      <c r="WLD53" s="116"/>
      <c r="WLE53" s="116"/>
      <c r="WLF53" s="116"/>
      <c r="WLG53" s="116"/>
      <c r="WLH53" s="116"/>
      <c r="WLI53" s="116"/>
      <c r="WLJ53" s="116"/>
      <c r="WLK53" s="116"/>
      <c r="WLL53" s="116"/>
      <c r="WLM53" s="116"/>
      <c r="WLN53" s="116"/>
      <c r="WLO53" s="116"/>
      <c r="WLP53" s="116"/>
      <c r="WLQ53" s="116"/>
      <c r="WLR53" s="116"/>
      <c r="WLS53" s="116"/>
      <c r="WLT53" s="116"/>
      <c r="WLU53" s="116"/>
      <c r="WLV53" s="116"/>
      <c r="WLW53" s="116"/>
      <c r="WLX53" s="116"/>
      <c r="WLY53" s="116"/>
      <c r="WLZ53" s="116"/>
      <c r="WMA53" s="116"/>
      <c r="WMB53" s="116"/>
      <c r="WMC53" s="116"/>
      <c r="WMD53" s="116"/>
      <c r="WME53" s="116"/>
      <c r="WMF53" s="116"/>
      <c r="WMG53" s="116"/>
      <c r="WMH53" s="116"/>
      <c r="WMI53" s="116"/>
      <c r="WMJ53" s="116"/>
      <c r="WMK53" s="116"/>
      <c r="WML53" s="116"/>
      <c r="WMM53" s="116"/>
      <c r="WMN53" s="116"/>
      <c r="WMO53" s="116"/>
      <c r="WMP53" s="116"/>
      <c r="WMQ53" s="116"/>
      <c r="WMR53" s="116"/>
      <c r="WMS53" s="116"/>
      <c r="WMT53" s="116"/>
      <c r="WMU53" s="116"/>
      <c r="WMV53" s="116"/>
      <c r="WMW53" s="116"/>
      <c r="WMX53" s="116"/>
      <c r="WMY53" s="116"/>
      <c r="WMZ53" s="116"/>
      <c r="WNA53" s="116"/>
      <c r="WNB53" s="116"/>
      <c r="WNC53" s="116"/>
      <c r="WND53" s="116"/>
      <c r="WNE53" s="116"/>
      <c r="WNF53" s="116"/>
      <c r="WNG53" s="116"/>
      <c r="WNH53" s="116"/>
      <c r="WNI53" s="116"/>
      <c r="WNJ53" s="116"/>
      <c r="WNK53" s="116"/>
      <c r="WNL53" s="116"/>
      <c r="WNM53" s="116"/>
      <c r="WNN53" s="116"/>
      <c r="WNO53" s="116"/>
      <c r="WNP53" s="116"/>
      <c r="WNQ53" s="116"/>
      <c r="WNR53" s="116"/>
      <c r="WNS53" s="116"/>
      <c r="WNT53" s="116"/>
      <c r="WNU53" s="116"/>
      <c r="WNV53" s="116"/>
      <c r="WNW53" s="116"/>
      <c r="WNX53" s="116"/>
      <c r="WNY53" s="116"/>
      <c r="WNZ53" s="116"/>
      <c r="WOA53" s="116"/>
      <c r="WOB53" s="116"/>
      <c r="WOC53" s="116"/>
      <c r="WOD53" s="116"/>
      <c r="WOE53" s="116"/>
      <c r="WOF53" s="116"/>
      <c r="WOG53" s="116"/>
      <c r="WOH53" s="116"/>
      <c r="WOI53" s="116"/>
      <c r="WOJ53" s="116"/>
      <c r="WOK53" s="116"/>
      <c r="WOL53" s="116"/>
      <c r="WOM53" s="116"/>
      <c r="WON53" s="116"/>
      <c r="WOO53" s="116"/>
      <c r="WOP53" s="116"/>
      <c r="WOQ53" s="116"/>
      <c r="WOR53" s="116"/>
      <c r="WOS53" s="116"/>
      <c r="WOT53" s="116"/>
      <c r="WOU53" s="116"/>
      <c r="WOV53" s="116"/>
      <c r="WOW53" s="116"/>
      <c r="WOX53" s="116"/>
      <c r="WOY53" s="116"/>
      <c r="WOZ53" s="116"/>
      <c r="WPA53" s="116"/>
      <c r="WPB53" s="116"/>
      <c r="WPC53" s="116"/>
      <c r="WPD53" s="116"/>
      <c r="WPE53" s="116"/>
      <c r="WPF53" s="116"/>
      <c r="WPG53" s="116"/>
      <c r="WPH53" s="116"/>
      <c r="WPI53" s="116"/>
      <c r="WPJ53" s="116"/>
      <c r="WPK53" s="116"/>
      <c r="WPL53" s="116"/>
      <c r="WPM53" s="116"/>
      <c r="WPN53" s="116"/>
      <c r="WPO53" s="116"/>
      <c r="WPP53" s="116"/>
      <c r="WPQ53" s="116"/>
      <c r="WPR53" s="116"/>
      <c r="WPS53" s="116"/>
      <c r="WPT53" s="116"/>
      <c r="WPU53" s="116"/>
      <c r="WPV53" s="116"/>
      <c r="WPW53" s="116"/>
      <c r="WPX53" s="116"/>
      <c r="WPY53" s="116"/>
      <c r="WPZ53" s="116"/>
      <c r="WQA53" s="116"/>
      <c r="WQB53" s="116"/>
      <c r="WQC53" s="116"/>
      <c r="WQD53" s="116"/>
      <c r="WQE53" s="116"/>
      <c r="WQF53" s="116"/>
      <c r="WQG53" s="116"/>
      <c r="WQH53" s="116"/>
      <c r="WQI53" s="116"/>
      <c r="WQJ53" s="116"/>
      <c r="WQK53" s="116"/>
      <c r="WQL53" s="116"/>
      <c r="WQM53" s="116"/>
      <c r="WQN53" s="116"/>
      <c r="WQO53" s="116"/>
      <c r="WQP53" s="116"/>
      <c r="WQQ53" s="116"/>
      <c r="WQR53" s="116"/>
      <c r="WQS53" s="116"/>
      <c r="WQT53" s="116"/>
      <c r="WQU53" s="116"/>
      <c r="WQV53" s="116"/>
      <c r="WQW53" s="116"/>
      <c r="WQX53" s="116"/>
      <c r="WQY53" s="116"/>
      <c r="WQZ53" s="116"/>
      <c r="WRA53" s="116"/>
      <c r="WRB53" s="116"/>
      <c r="WRC53" s="116"/>
      <c r="WRD53" s="116"/>
      <c r="WRE53" s="116"/>
      <c r="WRF53" s="116"/>
      <c r="WRG53" s="116"/>
      <c r="WRH53" s="116"/>
      <c r="WRI53" s="116"/>
      <c r="WRJ53" s="116"/>
      <c r="WRK53" s="116"/>
      <c r="WRL53" s="116"/>
      <c r="WRM53" s="116"/>
      <c r="WRN53" s="116"/>
      <c r="WRO53" s="116"/>
      <c r="WRP53" s="116"/>
      <c r="WRQ53" s="116"/>
      <c r="WRR53" s="116"/>
      <c r="WRS53" s="116"/>
      <c r="WRT53" s="116"/>
      <c r="WRU53" s="116"/>
      <c r="WRV53" s="116"/>
      <c r="WRW53" s="116"/>
      <c r="WRX53" s="116"/>
      <c r="WRY53" s="116"/>
      <c r="WRZ53" s="116"/>
      <c r="WSA53" s="116"/>
      <c r="WSB53" s="116"/>
      <c r="WSC53" s="116"/>
      <c r="WSD53" s="116"/>
      <c r="WSE53" s="116"/>
      <c r="WSF53" s="116"/>
      <c r="WSG53" s="116"/>
      <c r="WSH53" s="116"/>
      <c r="WSI53" s="116"/>
      <c r="WSJ53" s="116"/>
      <c r="WSK53" s="116"/>
      <c r="WSL53" s="116"/>
      <c r="WSM53" s="116"/>
      <c r="WSN53" s="116"/>
      <c r="WSO53" s="116"/>
      <c r="WSP53" s="116"/>
      <c r="WSQ53" s="116"/>
      <c r="WSR53" s="116"/>
      <c r="WSS53" s="116"/>
      <c r="WST53" s="116"/>
      <c r="WSU53" s="116"/>
      <c r="WSV53" s="116"/>
      <c r="WSW53" s="116"/>
      <c r="WSX53" s="116"/>
      <c r="WSY53" s="116"/>
      <c r="WSZ53" s="116"/>
      <c r="WTA53" s="116"/>
      <c r="WTB53" s="116"/>
      <c r="WTC53" s="116"/>
      <c r="WTD53" s="116"/>
      <c r="WTE53" s="116"/>
      <c r="WTF53" s="116"/>
      <c r="WTG53" s="116"/>
      <c r="WTH53" s="116"/>
      <c r="WTI53" s="116"/>
      <c r="WTJ53" s="116"/>
      <c r="WTK53" s="116"/>
      <c r="WTL53" s="116"/>
      <c r="WTM53" s="116"/>
      <c r="WTN53" s="116"/>
      <c r="WTO53" s="116"/>
      <c r="WTP53" s="116"/>
      <c r="WTQ53" s="116"/>
      <c r="WTR53" s="116"/>
      <c r="WTS53" s="116"/>
      <c r="WTT53" s="116"/>
      <c r="WTU53" s="116"/>
      <c r="WTV53" s="116"/>
      <c r="WTW53" s="116"/>
      <c r="WTX53" s="116"/>
      <c r="WTY53" s="116"/>
      <c r="WTZ53" s="116"/>
      <c r="WUA53" s="116"/>
      <c r="WUB53" s="116"/>
      <c r="WUC53" s="116"/>
      <c r="WUD53" s="116"/>
      <c r="WUE53" s="116"/>
      <c r="WUF53" s="116"/>
      <c r="WUG53" s="116"/>
      <c r="WUH53" s="116"/>
      <c r="WUI53" s="116"/>
      <c r="WUJ53" s="116"/>
      <c r="WUK53" s="116"/>
      <c r="WUL53" s="116"/>
      <c r="WUM53" s="116"/>
      <c r="WUN53" s="116"/>
      <c r="WUO53" s="116"/>
      <c r="WUP53" s="116"/>
      <c r="WUQ53" s="116"/>
      <c r="WUR53" s="116"/>
      <c r="WUS53" s="116"/>
      <c r="WUT53" s="116"/>
      <c r="WUU53" s="116"/>
      <c r="WUV53" s="116"/>
      <c r="WUW53" s="116"/>
      <c r="WUX53" s="116"/>
      <c r="WUY53" s="116"/>
      <c r="WUZ53" s="116"/>
      <c r="WVA53" s="116"/>
      <c r="WVB53" s="116"/>
      <c r="WVC53" s="116"/>
      <c r="WVD53" s="116"/>
      <c r="WVE53" s="116"/>
      <c r="WVF53" s="116"/>
      <c r="WVG53" s="116"/>
      <c r="WVH53" s="116"/>
      <c r="WVI53" s="116"/>
      <c r="WVJ53" s="116"/>
      <c r="WVK53" s="116"/>
      <c r="WVL53" s="116"/>
      <c r="WVM53" s="116"/>
      <c r="WVN53" s="116"/>
      <c r="WVO53" s="116"/>
      <c r="WVP53" s="116"/>
      <c r="WVQ53" s="116"/>
      <c r="WVR53" s="116"/>
      <c r="WVS53" s="116"/>
      <c r="WVT53" s="116"/>
      <c r="WVU53" s="116"/>
      <c r="WVV53" s="116"/>
      <c r="WVW53" s="116"/>
      <c r="WVX53" s="116"/>
      <c r="WVY53" s="116"/>
      <c r="WVZ53" s="116"/>
      <c r="WWA53" s="116"/>
      <c r="WWB53" s="116"/>
      <c r="WWC53" s="116"/>
      <c r="WWD53" s="116"/>
      <c r="WWE53" s="116"/>
      <c r="WWF53" s="116"/>
      <c r="WWG53" s="116"/>
      <c r="WWH53" s="116"/>
      <c r="WWI53" s="116"/>
      <c r="WWJ53" s="116"/>
      <c r="WWK53" s="116"/>
      <c r="WWL53" s="116"/>
      <c r="WWM53" s="116"/>
      <c r="WWN53" s="116"/>
      <c r="WWO53" s="116"/>
      <c r="WWP53" s="116"/>
      <c r="WWQ53" s="116"/>
      <c r="WWR53" s="116"/>
      <c r="WWS53" s="116"/>
      <c r="WWT53" s="116"/>
      <c r="WWU53" s="116"/>
      <c r="WWV53" s="116"/>
      <c r="WWW53" s="116"/>
      <c r="WWX53" s="116"/>
      <c r="WWY53" s="116"/>
      <c r="WWZ53" s="116"/>
      <c r="WXA53" s="116"/>
      <c r="WXB53" s="116"/>
      <c r="WXC53" s="116"/>
      <c r="WXD53" s="116"/>
      <c r="WXE53" s="116"/>
      <c r="WXF53" s="116"/>
      <c r="WXG53" s="116"/>
      <c r="WXH53" s="116"/>
      <c r="WXI53" s="116"/>
      <c r="WXJ53" s="116"/>
      <c r="WXK53" s="116"/>
      <c r="WXL53" s="116"/>
      <c r="WXM53" s="116"/>
      <c r="WXN53" s="116"/>
      <c r="WXO53" s="116"/>
      <c r="WXP53" s="116"/>
      <c r="WXQ53" s="116"/>
      <c r="WXR53" s="116"/>
      <c r="WXS53" s="116"/>
      <c r="WXT53" s="116"/>
      <c r="WXU53" s="116"/>
      <c r="WXV53" s="116"/>
      <c r="WXW53" s="116"/>
      <c r="WXX53" s="116"/>
      <c r="WXY53" s="116"/>
      <c r="WXZ53" s="116"/>
      <c r="WYA53" s="116"/>
      <c r="WYB53" s="116"/>
      <c r="WYC53" s="116"/>
      <c r="WYD53" s="116"/>
      <c r="WYE53" s="116"/>
      <c r="WYF53" s="116"/>
      <c r="WYG53" s="116"/>
      <c r="WYH53" s="116"/>
      <c r="WYI53" s="116"/>
      <c r="WYJ53" s="116"/>
      <c r="WYK53" s="116"/>
      <c r="WYL53" s="116"/>
      <c r="WYM53" s="116"/>
      <c r="WYN53" s="116"/>
      <c r="WYO53" s="116"/>
      <c r="WYP53" s="116"/>
      <c r="WYQ53" s="116"/>
      <c r="WYR53" s="116"/>
      <c r="WYS53" s="116"/>
      <c r="WYT53" s="116"/>
      <c r="WYU53" s="116"/>
      <c r="WYV53" s="116"/>
      <c r="WYW53" s="116"/>
      <c r="WYX53" s="116"/>
      <c r="WYY53" s="116"/>
      <c r="WYZ53" s="116"/>
      <c r="WZA53" s="116"/>
      <c r="WZB53" s="116"/>
      <c r="WZC53" s="116"/>
      <c r="WZD53" s="116"/>
      <c r="WZE53" s="116"/>
      <c r="WZF53" s="116"/>
      <c r="WZG53" s="116"/>
      <c r="WZH53" s="116"/>
      <c r="WZI53" s="116"/>
      <c r="WZJ53" s="116"/>
      <c r="WZK53" s="116"/>
      <c r="WZL53" s="116"/>
      <c r="WZM53" s="116"/>
      <c r="WZN53" s="116"/>
      <c r="WZO53" s="116"/>
      <c r="WZP53" s="116"/>
      <c r="WZQ53" s="116"/>
      <c r="WZR53" s="116"/>
      <c r="WZS53" s="116"/>
      <c r="WZT53" s="116"/>
      <c r="WZU53" s="116"/>
      <c r="WZV53" s="116"/>
      <c r="WZW53" s="116"/>
      <c r="WZX53" s="116"/>
      <c r="WZY53" s="116"/>
      <c r="WZZ53" s="116"/>
      <c r="XAA53" s="116"/>
      <c r="XAB53" s="116"/>
      <c r="XAC53" s="116"/>
      <c r="XAD53" s="116"/>
      <c r="XAE53" s="116"/>
      <c r="XAF53" s="116"/>
      <c r="XAG53" s="116"/>
      <c r="XAH53" s="116"/>
      <c r="XAI53" s="116"/>
      <c r="XAJ53" s="116"/>
      <c r="XAK53" s="116"/>
      <c r="XAL53" s="116"/>
      <c r="XAM53" s="116"/>
      <c r="XAN53" s="116"/>
      <c r="XAO53" s="116"/>
      <c r="XAP53" s="116"/>
      <c r="XAQ53" s="116"/>
      <c r="XAR53" s="116"/>
      <c r="XAS53" s="116"/>
      <c r="XAT53" s="116"/>
      <c r="XAU53" s="116"/>
      <c r="XAV53" s="116"/>
      <c r="XAW53" s="116"/>
      <c r="XAX53" s="116"/>
      <c r="XAY53" s="116"/>
      <c r="XAZ53" s="116"/>
      <c r="XBA53" s="116"/>
      <c r="XBB53" s="116"/>
      <c r="XBC53" s="116"/>
      <c r="XBD53" s="116"/>
      <c r="XBE53" s="116"/>
      <c r="XBF53" s="116"/>
      <c r="XBG53" s="116"/>
      <c r="XBH53" s="116"/>
      <c r="XBI53" s="116"/>
      <c r="XBJ53" s="116"/>
      <c r="XBK53" s="116"/>
      <c r="XBL53" s="116"/>
      <c r="XBM53" s="116"/>
      <c r="XBN53" s="116"/>
      <c r="XBO53" s="116"/>
      <c r="XBP53" s="116"/>
      <c r="XBQ53" s="116"/>
      <c r="XBR53" s="116"/>
      <c r="XBS53" s="116"/>
      <c r="XBT53" s="116"/>
      <c r="XBU53" s="116"/>
      <c r="XBV53" s="116"/>
      <c r="XBW53" s="116"/>
      <c r="XBX53" s="116"/>
      <c r="XBY53" s="116"/>
      <c r="XBZ53" s="116"/>
      <c r="XCA53" s="116"/>
      <c r="XCB53" s="116"/>
      <c r="XCC53" s="116"/>
      <c r="XCD53" s="116"/>
      <c r="XCE53" s="116"/>
      <c r="XCF53" s="116"/>
      <c r="XCG53" s="116"/>
      <c r="XCH53" s="116"/>
      <c r="XCI53" s="116"/>
      <c r="XCJ53" s="116"/>
      <c r="XCK53" s="116"/>
      <c r="XCL53" s="116"/>
      <c r="XCM53" s="116"/>
      <c r="XCN53" s="116"/>
      <c r="XCO53" s="116"/>
      <c r="XCP53" s="116"/>
      <c r="XCQ53" s="116"/>
      <c r="XCR53" s="116"/>
      <c r="XCS53" s="116"/>
      <c r="XCT53" s="116"/>
      <c r="XCU53" s="116"/>
      <c r="XCV53" s="116"/>
      <c r="XCW53" s="116"/>
      <c r="XCX53" s="116"/>
      <c r="XCY53" s="116"/>
      <c r="XCZ53" s="116"/>
      <c r="XDA53" s="116"/>
      <c r="XDB53" s="116"/>
      <c r="XDC53" s="116"/>
      <c r="XDD53" s="116"/>
      <c r="XDE53" s="116"/>
      <c r="XDF53" s="116"/>
      <c r="XDG53" s="116"/>
      <c r="XDH53" s="116"/>
      <c r="XDI53" s="116"/>
      <c r="XDJ53" s="116"/>
      <c r="XDK53" s="116"/>
      <c r="XDL53" s="116"/>
      <c r="XDM53" s="116"/>
      <c r="XDN53" s="116"/>
      <c r="XDO53" s="116"/>
      <c r="XDP53" s="116"/>
      <c r="XDQ53" s="116"/>
      <c r="XDR53" s="116"/>
      <c r="XDS53" s="116"/>
      <c r="XDT53" s="116"/>
      <c r="XDU53" s="116"/>
      <c r="XDV53" s="116"/>
      <c r="XDW53" s="116"/>
      <c r="XDX53" s="116"/>
      <c r="XDY53" s="116"/>
      <c r="XDZ53" s="116"/>
      <c r="XEA53" s="116"/>
      <c r="XEB53" s="116"/>
      <c r="XEC53" s="116"/>
      <c r="XED53" s="116"/>
      <c r="XEE53" s="116"/>
      <c r="XEF53" s="116"/>
      <c r="XEG53" s="116"/>
      <c r="XEH53" s="116"/>
      <c r="XEI53" s="116"/>
      <c r="XEJ53" s="116"/>
      <c r="XEK53" s="116"/>
      <c r="XEL53" s="116"/>
      <c r="XEM53" s="116"/>
      <c r="XEN53" s="116"/>
      <c r="XEO53" s="116"/>
      <c r="XEP53" s="116"/>
      <c r="XEQ53" s="116"/>
      <c r="XER53" s="116"/>
      <c r="XES53" s="116"/>
      <c r="XET53" s="116"/>
      <c r="XEU53" s="116"/>
      <c r="XEV53" s="116"/>
      <c r="XEW53" s="116"/>
      <c r="XEX53" s="116"/>
      <c r="XEY53" s="116"/>
    </row>
    <row r="54" s="4" customFormat="1" ht="31" customHeight="1" spans="1:19">
      <c r="A54" s="52"/>
      <c r="B54" s="66" t="s">
        <v>218</v>
      </c>
      <c r="C54" s="52"/>
      <c r="D54" s="52"/>
      <c r="E54" s="52"/>
      <c r="F54" s="52"/>
      <c r="G54" s="52"/>
      <c r="H54" s="67"/>
      <c r="I54" s="52">
        <v>2920</v>
      </c>
      <c r="J54" s="52"/>
      <c r="K54" s="52">
        <v>2920</v>
      </c>
      <c r="L54" s="52"/>
      <c r="M54" s="67"/>
      <c r="N54" s="67"/>
      <c r="O54" s="52"/>
      <c r="P54" s="52"/>
      <c r="Q54" s="52"/>
      <c r="R54" s="52"/>
      <c r="S54" s="52"/>
    </row>
    <row r="55" s="7" customFormat="1" ht="36" customHeight="1" spans="1:19">
      <c r="A55" s="42">
        <v>1</v>
      </c>
      <c r="B55" s="68" t="s">
        <v>219</v>
      </c>
      <c r="C55" s="42" t="s">
        <v>210</v>
      </c>
      <c r="D55" s="42" t="s">
        <v>220</v>
      </c>
      <c r="E55" s="42" t="s">
        <v>221</v>
      </c>
      <c r="F55" s="42" t="s">
        <v>222</v>
      </c>
      <c r="G55" s="42" t="s">
        <v>222</v>
      </c>
      <c r="H55" s="42" t="s">
        <v>223</v>
      </c>
      <c r="I55" s="42">
        <v>1343</v>
      </c>
      <c r="J55" s="42" t="s">
        <v>224</v>
      </c>
      <c r="K55" s="42">
        <v>1343</v>
      </c>
      <c r="L55" s="42" t="s">
        <v>225</v>
      </c>
      <c r="M55" s="42">
        <v>2155</v>
      </c>
      <c r="N55" s="42">
        <v>7506</v>
      </c>
      <c r="O55" s="108" t="s">
        <v>50</v>
      </c>
      <c r="P55" s="42">
        <v>2021.3</v>
      </c>
      <c r="Q55" s="42">
        <v>2021.12</v>
      </c>
      <c r="R55" s="42" t="s">
        <v>226</v>
      </c>
      <c r="S55" s="42" t="s">
        <v>227</v>
      </c>
    </row>
    <row r="56" s="7" customFormat="1" ht="36" customHeight="1" spans="1:19">
      <c r="A56" s="42">
        <v>2</v>
      </c>
      <c r="B56" s="68" t="s">
        <v>228</v>
      </c>
      <c r="C56" s="42" t="s">
        <v>210</v>
      </c>
      <c r="D56" s="42" t="s">
        <v>220</v>
      </c>
      <c r="E56" s="42" t="s">
        <v>229</v>
      </c>
      <c r="F56" s="42" t="s">
        <v>222</v>
      </c>
      <c r="G56" s="42" t="s">
        <v>222</v>
      </c>
      <c r="H56" s="42" t="s">
        <v>230</v>
      </c>
      <c r="I56" s="42">
        <v>1577</v>
      </c>
      <c r="J56" s="42" t="s">
        <v>224</v>
      </c>
      <c r="K56" s="42">
        <v>1577</v>
      </c>
      <c r="L56" s="42" t="s">
        <v>225</v>
      </c>
      <c r="M56" s="42">
        <v>2155</v>
      </c>
      <c r="N56" s="42">
        <v>7506</v>
      </c>
      <c r="O56" s="108" t="s">
        <v>50</v>
      </c>
      <c r="P56" s="42">
        <v>2021.3</v>
      </c>
      <c r="Q56" s="42">
        <v>2021.12</v>
      </c>
      <c r="R56" s="42" t="s">
        <v>226</v>
      </c>
      <c r="S56" s="42" t="s">
        <v>227</v>
      </c>
    </row>
    <row r="57" s="8" customFormat="1" spans="1:19">
      <c r="A57" s="52"/>
      <c r="B57" s="69" t="s">
        <v>231</v>
      </c>
      <c r="C57" s="52"/>
      <c r="D57" s="52"/>
      <c r="E57" s="52"/>
      <c r="F57" s="52"/>
      <c r="G57" s="52"/>
      <c r="H57" s="67"/>
      <c r="I57" s="109">
        <v>1616.6</v>
      </c>
      <c r="J57" s="52"/>
      <c r="K57" s="110" t="s">
        <v>232</v>
      </c>
      <c r="L57" s="52"/>
      <c r="M57" s="67"/>
      <c r="N57" s="67"/>
      <c r="O57" s="111"/>
      <c r="P57" s="67"/>
      <c r="Q57" s="67"/>
      <c r="R57" s="52"/>
      <c r="S57" s="52"/>
    </row>
    <row r="58" s="7" customFormat="1" ht="33.75" spans="1:19">
      <c r="A58" s="42">
        <v>3</v>
      </c>
      <c r="B58" s="70" t="s">
        <v>233</v>
      </c>
      <c r="C58" s="42" t="s">
        <v>210</v>
      </c>
      <c r="D58" s="42" t="s">
        <v>220</v>
      </c>
      <c r="E58" s="71" t="s">
        <v>234</v>
      </c>
      <c r="F58" s="72" t="s">
        <v>235</v>
      </c>
      <c r="G58" s="72" t="s">
        <v>236</v>
      </c>
      <c r="H58" s="42" t="s">
        <v>237</v>
      </c>
      <c r="I58" s="112">
        <v>0.25173600000001</v>
      </c>
      <c r="J58" s="42" t="s">
        <v>224</v>
      </c>
      <c r="K58" s="112">
        <v>0.25173600000001</v>
      </c>
      <c r="L58" s="42" t="s">
        <v>238</v>
      </c>
      <c r="M58" s="42">
        <v>665</v>
      </c>
      <c r="N58" s="42">
        <v>2309</v>
      </c>
      <c r="O58" s="108" t="s">
        <v>50</v>
      </c>
      <c r="P58" s="42">
        <v>2021.3</v>
      </c>
      <c r="Q58" s="42">
        <v>2021.12</v>
      </c>
      <c r="R58" s="42" t="s">
        <v>226</v>
      </c>
      <c r="S58" s="42" t="s">
        <v>227</v>
      </c>
    </row>
    <row r="59" s="7" customFormat="1" ht="33.75" spans="1:19">
      <c r="A59" s="42">
        <v>4</v>
      </c>
      <c r="B59" s="70" t="s">
        <v>239</v>
      </c>
      <c r="C59" s="42" t="s">
        <v>210</v>
      </c>
      <c r="D59" s="42" t="s">
        <v>220</v>
      </c>
      <c r="E59" s="71" t="s">
        <v>240</v>
      </c>
      <c r="F59" s="72" t="s">
        <v>241</v>
      </c>
      <c r="G59" s="72" t="s">
        <v>242</v>
      </c>
      <c r="H59" s="42" t="s">
        <v>237</v>
      </c>
      <c r="I59" s="112">
        <v>61.4319</v>
      </c>
      <c r="J59" s="42" t="s">
        <v>224</v>
      </c>
      <c r="K59" s="112">
        <v>61.4319</v>
      </c>
      <c r="L59" s="42" t="s">
        <v>243</v>
      </c>
      <c r="M59" s="42">
        <v>360</v>
      </c>
      <c r="N59" s="42">
        <v>1234</v>
      </c>
      <c r="O59" s="108" t="s">
        <v>50</v>
      </c>
      <c r="P59" s="42">
        <v>2021.3</v>
      </c>
      <c r="Q59" s="42">
        <v>2021.12</v>
      </c>
      <c r="R59" s="42" t="s">
        <v>226</v>
      </c>
      <c r="S59" s="42" t="s">
        <v>227</v>
      </c>
    </row>
    <row r="60" s="7" customFormat="1" ht="45" spans="1:19">
      <c r="A60" s="42">
        <v>5</v>
      </c>
      <c r="B60" s="70" t="s">
        <v>244</v>
      </c>
      <c r="C60" s="42" t="s">
        <v>210</v>
      </c>
      <c r="D60" s="42" t="s">
        <v>220</v>
      </c>
      <c r="E60" s="71" t="s">
        <v>245</v>
      </c>
      <c r="F60" s="72" t="s">
        <v>246</v>
      </c>
      <c r="G60" s="72" t="s">
        <v>247</v>
      </c>
      <c r="H60" s="42" t="s">
        <v>237</v>
      </c>
      <c r="I60" s="112">
        <v>24.171222</v>
      </c>
      <c r="J60" s="42" t="s">
        <v>224</v>
      </c>
      <c r="K60" s="112">
        <v>24.171222</v>
      </c>
      <c r="L60" s="42" t="s">
        <v>248</v>
      </c>
      <c r="M60" s="42">
        <v>265</v>
      </c>
      <c r="N60" s="42">
        <v>941</v>
      </c>
      <c r="O60" s="108" t="s">
        <v>50</v>
      </c>
      <c r="P60" s="42">
        <v>2021.3</v>
      </c>
      <c r="Q60" s="42">
        <v>2021.12</v>
      </c>
      <c r="R60" s="42" t="s">
        <v>226</v>
      </c>
      <c r="S60" s="42" t="s">
        <v>227</v>
      </c>
    </row>
    <row r="61" s="7" customFormat="1" ht="45" spans="1:19">
      <c r="A61" s="42">
        <v>6</v>
      </c>
      <c r="B61" s="70" t="s">
        <v>249</v>
      </c>
      <c r="C61" s="42" t="s">
        <v>210</v>
      </c>
      <c r="D61" s="42" t="s">
        <v>220</v>
      </c>
      <c r="E61" s="71" t="s">
        <v>250</v>
      </c>
      <c r="F61" s="72" t="s">
        <v>251</v>
      </c>
      <c r="G61" s="72" t="s">
        <v>252</v>
      </c>
      <c r="H61" s="42" t="s">
        <v>237</v>
      </c>
      <c r="I61" s="112">
        <v>4.69119199999999</v>
      </c>
      <c r="J61" s="42" t="s">
        <v>224</v>
      </c>
      <c r="K61" s="112">
        <v>4.69119199999999</v>
      </c>
      <c r="L61" s="42" t="s">
        <v>253</v>
      </c>
      <c r="M61" s="42">
        <v>517</v>
      </c>
      <c r="N61" s="42">
        <v>1851</v>
      </c>
      <c r="O61" s="108" t="s">
        <v>50</v>
      </c>
      <c r="P61" s="42">
        <v>2021.3</v>
      </c>
      <c r="Q61" s="42">
        <v>2021.12</v>
      </c>
      <c r="R61" s="42" t="s">
        <v>226</v>
      </c>
      <c r="S61" s="42" t="s">
        <v>227</v>
      </c>
    </row>
    <row r="62" s="7" customFormat="1" ht="33.75" spans="1:19">
      <c r="A62" s="42">
        <v>7</v>
      </c>
      <c r="B62" s="70" t="s">
        <v>254</v>
      </c>
      <c r="C62" s="42" t="s">
        <v>210</v>
      </c>
      <c r="D62" s="42" t="s">
        <v>220</v>
      </c>
      <c r="E62" s="71" t="s">
        <v>255</v>
      </c>
      <c r="F62" s="72" t="s">
        <v>256</v>
      </c>
      <c r="G62" s="72" t="s">
        <v>257</v>
      </c>
      <c r="H62" s="42" t="s">
        <v>237</v>
      </c>
      <c r="I62" s="112">
        <v>57.2436</v>
      </c>
      <c r="J62" s="42" t="s">
        <v>224</v>
      </c>
      <c r="K62" s="112">
        <v>57.2436</v>
      </c>
      <c r="L62" s="42" t="s">
        <v>258</v>
      </c>
      <c r="M62" s="42">
        <v>359</v>
      </c>
      <c r="N62" s="42">
        <v>1162</v>
      </c>
      <c r="O62" s="108" t="s">
        <v>50</v>
      </c>
      <c r="P62" s="42">
        <v>2021.3</v>
      </c>
      <c r="Q62" s="42">
        <v>2021.12</v>
      </c>
      <c r="R62" s="42" t="s">
        <v>226</v>
      </c>
      <c r="S62" s="42" t="s">
        <v>227</v>
      </c>
    </row>
    <row r="63" s="7" customFormat="1" ht="45" spans="1:19">
      <c r="A63" s="42">
        <v>8</v>
      </c>
      <c r="B63" s="70" t="s">
        <v>259</v>
      </c>
      <c r="C63" s="42" t="s">
        <v>210</v>
      </c>
      <c r="D63" s="42" t="s">
        <v>220</v>
      </c>
      <c r="E63" s="71" t="s">
        <v>260</v>
      </c>
      <c r="F63" s="72" t="s">
        <v>261</v>
      </c>
      <c r="G63" s="72" t="s">
        <v>262</v>
      </c>
      <c r="H63" s="42" t="s">
        <v>237</v>
      </c>
      <c r="I63" s="112">
        <v>50.109685</v>
      </c>
      <c r="J63" s="42" t="s">
        <v>224</v>
      </c>
      <c r="K63" s="112">
        <v>50.109685</v>
      </c>
      <c r="L63" s="42" t="s">
        <v>263</v>
      </c>
      <c r="M63" s="42">
        <v>402</v>
      </c>
      <c r="N63" s="42">
        <v>1497</v>
      </c>
      <c r="O63" s="108" t="s">
        <v>50</v>
      </c>
      <c r="P63" s="42">
        <v>2021.3</v>
      </c>
      <c r="Q63" s="42">
        <v>2021.12</v>
      </c>
      <c r="R63" s="42" t="s">
        <v>226</v>
      </c>
      <c r="S63" s="42" t="s">
        <v>227</v>
      </c>
    </row>
    <row r="64" s="7" customFormat="1" ht="45" spans="1:19">
      <c r="A64" s="42">
        <v>9</v>
      </c>
      <c r="B64" s="70" t="s">
        <v>264</v>
      </c>
      <c r="C64" s="42" t="s">
        <v>210</v>
      </c>
      <c r="D64" s="42" t="s">
        <v>220</v>
      </c>
      <c r="E64" s="71" t="s">
        <v>265</v>
      </c>
      <c r="F64" s="72" t="s">
        <v>266</v>
      </c>
      <c r="G64" s="72" t="s">
        <v>267</v>
      </c>
      <c r="H64" s="42" t="s">
        <v>237</v>
      </c>
      <c r="I64" s="112">
        <v>31.9435</v>
      </c>
      <c r="J64" s="42" t="s">
        <v>224</v>
      </c>
      <c r="K64" s="112">
        <v>31.9435</v>
      </c>
      <c r="L64" s="42" t="s">
        <v>268</v>
      </c>
      <c r="M64" s="42">
        <v>387</v>
      </c>
      <c r="N64" s="42">
        <v>1391</v>
      </c>
      <c r="O64" s="108" t="s">
        <v>50</v>
      </c>
      <c r="P64" s="42">
        <v>2021.3</v>
      </c>
      <c r="Q64" s="42">
        <v>2021.12</v>
      </c>
      <c r="R64" s="42" t="s">
        <v>226</v>
      </c>
      <c r="S64" s="42" t="s">
        <v>227</v>
      </c>
    </row>
    <row r="65" s="7" customFormat="1" ht="45" spans="1:19">
      <c r="A65" s="42">
        <v>10</v>
      </c>
      <c r="B65" s="70" t="s">
        <v>269</v>
      </c>
      <c r="C65" s="42" t="s">
        <v>210</v>
      </c>
      <c r="D65" s="42" t="s">
        <v>220</v>
      </c>
      <c r="E65" s="71" t="s">
        <v>270</v>
      </c>
      <c r="F65" s="42" t="s">
        <v>141</v>
      </c>
      <c r="G65" s="72" t="s">
        <v>271</v>
      </c>
      <c r="H65" s="42" t="s">
        <v>237</v>
      </c>
      <c r="I65" s="112">
        <v>53.39455</v>
      </c>
      <c r="J65" s="42" t="s">
        <v>224</v>
      </c>
      <c r="K65" s="112">
        <v>53.39455</v>
      </c>
      <c r="L65" s="42" t="s">
        <v>272</v>
      </c>
      <c r="M65" s="42">
        <v>194</v>
      </c>
      <c r="N65" s="42">
        <v>685</v>
      </c>
      <c r="O65" s="108" t="s">
        <v>50</v>
      </c>
      <c r="P65" s="42">
        <v>2021.3</v>
      </c>
      <c r="Q65" s="42">
        <v>2021.12</v>
      </c>
      <c r="R65" s="42" t="s">
        <v>226</v>
      </c>
      <c r="S65" s="42" t="s">
        <v>227</v>
      </c>
    </row>
    <row r="66" s="3" customFormat="1" ht="67.5" spans="1:19">
      <c r="A66" s="42">
        <v>11</v>
      </c>
      <c r="B66" s="70" t="s">
        <v>273</v>
      </c>
      <c r="C66" s="42" t="s">
        <v>210</v>
      </c>
      <c r="D66" s="42" t="s">
        <v>220</v>
      </c>
      <c r="E66" s="71" t="s">
        <v>274</v>
      </c>
      <c r="F66" s="42" t="s">
        <v>275</v>
      </c>
      <c r="G66" s="72" t="s">
        <v>276</v>
      </c>
      <c r="H66" s="42" t="s">
        <v>237</v>
      </c>
      <c r="I66" s="112">
        <v>18.2805</v>
      </c>
      <c r="J66" s="42" t="s">
        <v>224</v>
      </c>
      <c r="K66" s="112">
        <v>18.2805</v>
      </c>
      <c r="L66" s="42" t="s">
        <v>277</v>
      </c>
      <c r="M66" s="42">
        <v>746</v>
      </c>
      <c r="N66" s="42">
        <v>2678</v>
      </c>
      <c r="O66" s="108" t="s">
        <v>50</v>
      </c>
      <c r="P66" s="42">
        <v>2021.3</v>
      </c>
      <c r="Q66" s="42">
        <v>2021.12</v>
      </c>
      <c r="R66" s="42" t="s">
        <v>226</v>
      </c>
      <c r="S66" s="42" t="s">
        <v>227</v>
      </c>
    </row>
    <row r="67" s="3" customFormat="1" ht="33.75" spans="1:19">
      <c r="A67" s="42">
        <v>12</v>
      </c>
      <c r="B67" s="70" t="s">
        <v>278</v>
      </c>
      <c r="C67" s="42" t="s">
        <v>210</v>
      </c>
      <c r="D67" s="42" t="s">
        <v>220</v>
      </c>
      <c r="E67" s="71" t="s">
        <v>279</v>
      </c>
      <c r="F67" s="42" t="s">
        <v>280</v>
      </c>
      <c r="G67" s="72" t="s">
        <v>281</v>
      </c>
      <c r="H67" s="42" t="s">
        <v>237</v>
      </c>
      <c r="I67" s="112">
        <v>75.2658</v>
      </c>
      <c r="J67" s="42" t="s">
        <v>224</v>
      </c>
      <c r="K67" s="112">
        <v>75.2658</v>
      </c>
      <c r="L67" s="42" t="s">
        <v>282</v>
      </c>
      <c r="M67" s="42">
        <v>428</v>
      </c>
      <c r="N67" s="42">
        <v>940</v>
      </c>
      <c r="O67" s="108" t="s">
        <v>50</v>
      </c>
      <c r="P67" s="42">
        <v>2021.3</v>
      </c>
      <c r="Q67" s="42">
        <v>2021.12</v>
      </c>
      <c r="R67" s="42" t="s">
        <v>226</v>
      </c>
      <c r="S67" s="42" t="s">
        <v>227</v>
      </c>
    </row>
    <row r="68" s="3" customFormat="1" ht="22.5" spans="1:19">
      <c r="A68" s="42">
        <v>13</v>
      </c>
      <c r="B68" s="42" t="s">
        <v>283</v>
      </c>
      <c r="C68" s="42" t="s">
        <v>210</v>
      </c>
      <c r="D68" s="42" t="s">
        <v>220</v>
      </c>
      <c r="E68" s="42" t="s">
        <v>284</v>
      </c>
      <c r="F68" s="42" t="s">
        <v>285</v>
      </c>
      <c r="G68" s="42" t="s">
        <v>163</v>
      </c>
      <c r="H68" s="42" t="s">
        <v>237</v>
      </c>
      <c r="I68" s="119">
        <v>129.2234305</v>
      </c>
      <c r="J68" s="42" t="s">
        <v>224</v>
      </c>
      <c r="K68" s="119">
        <v>129.2234305</v>
      </c>
      <c r="L68" s="42" t="s">
        <v>286</v>
      </c>
      <c r="M68" s="42">
        <v>96</v>
      </c>
      <c r="N68" s="42">
        <v>300</v>
      </c>
      <c r="O68" s="108" t="s">
        <v>50</v>
      </c>
      <c r="P68" s="42">
        <v>2021.3</v>
      </c>
      <c r="Q68" s="42">
        <v>2021.12</v>
      </c>
      <c r="R68" s="42" t="s">
        <v>226</v>
      </c>
      <c r="S68" s="42" t="s">
        <v>227</v>
      </c>
    </row>
    <row r="69" s="3" customFormat="1" ht="45" spans="1:19">
      <c r="A69" s="42">
        <v>14</v>
      </c>
      <c r="B69" s="42" t="s">
        <v>287</v>
      </c>
      <c r="C69" s="42" t="s">
        <v>210</v>
      </c>
      <c r="D69" s="42" t="s">
        <v>220</v>
      </c>
      <c r="E69" s="42" t="s">
        <v>288</v>
      </c>
      <c r="F69" s="42" t="s">
        <v>196</v>
      </c>
      <c r="G69" s="42" t="s">
        <v>289</v>
      </c>
      <c r="H69" s="42" t="s">
        <v>237</v>
      </c>
      <c r="I69" s="119">
        <v>198.72375</v>
      </c>
      <c r="J69" s="42" t="s">
        <v>224</v>
      </c>
      <c r="K69" s="119">
        <v>198.72375</v>
      </c>
      <c r="L69" s="42" t="s">
        <v>290</v>
      </c>
      <c r="M69" s="42">
        <v>164</v>
      </c>
      <c r="N69" s="42">
        <v>543</v>
      </c>
      <c r="O69" s="108" t="s">
        <v>50</v>
      </c>
      <c r="P69" s="42">
        <v>2021.3</v>
      </c>
      <c r="Q69" s="42">
        <v>2021.12</v>
      </c>
      <c r="R69" s="42" t="s">
        <v>226</v>
      </c>
      <c r="S69" s="42" t="s">
        <v>227</v>
      </c>
    </row>
    <row r="70" s="3" customFormat="1" ht="22.5" spans="1:19">
      <c r="A70" s="42">
        <v>15</v>
      </c>
      <c r="B70" s="42" t="s">
        <v>291</v>
      </c>
      <c r="C70" s="42" t="s">
        <v>210</v>
      </c>
      <c r="D70" s="42" t="s">
        <v>220</v>
      </c>
      <c r="E70" s="42" t="s">
        <v>292</v>
      </c>
      <c r="F70" s="42" t="s">
        <v>167</v>
      </c>
      <c r="G70" s="42" t="s">
        <v>172</v>
      </c>
      <c r="H70" s="42" t="s">
        <v>237</v>
      </c>
      <c r="I70" s="119">
        <v>40.486652</v>
      </c>
      <c r="J70" s="42" t="s">
        <v>224</v>
      </c>
      <c r="K70" s="119">
        <v>40.486652</v>
      </c>
      <c r="L70" s="42" t="s">
        <v>293</v>
      </c>
      <c r="M70" s="42">
        <v>54</v>
      </c>
      <c r="N70" s="42">
        <v>188</v>
      </c>
      <c r="O70" s="108" t="s">
        <v>50</v>
      </c>
      <c r="P70" s="42">
        <v>2021.3</v>
      </c>
      <c r="Q70" s="42">
        <v>2021.12</v>
      </c>
      <c r="R70" s="42" t="s">
        <v>226</v>
      </c>
      <c r="S70" s="42" t="s">
        <v>227</v>
      </c>
    </row>
    <row r="71" s="3" customFormat="1" ht="22.5" spans="1:19">
      <c r="A71" s="42">
        <v>16</v>
      </c>
      <c r="B71" s="42" t="s">
        <v>294</v>
      </c>
      <c r="C71" s="42" t="s">
        <v>210</v>
      </c>
      <c r="D71" s="42" t="s">
        <v>220</v>
      </c>
      <c r="E71" s="42" t="s">
        <v>295</v>
      </c>
      <c r="F71" s="42" t="s">
        <v>280</v>
      </c>
      <c r="G71" s="42" t="s">
        <v>296</v>
      </c>
      <c r="H71" s="42" t="s">
        <v>297</v>
      </c>
      <c r="I71" s="126">
        <v>389.29</v>
      </c>
      <c r="J71" s="127" t="s">
        <v>224</v>
      </c>
      <c r="K71" s="126">
        <v>389.29</v>
      </c>
      <c r="L71" s="42" t="s">
        <v>298</v>
      </c>
      <c r="M71" s="42">
        <v>173</v>
      </c>
      <c r="N71" s="42">
        <v>541</v>
      </c>
      <c r="O71" s="108" t="s">
        <v>50</v>
      </c>
      <c r="P71" s="42">
        <v>2021.3</v>
      </c>
      <c r="Q71" s="42">
        <v>2021.12</v>
      </c>
      <c r="R71" s="42" t="s">
        <v>299</v>
      </c>
      <c r="S71" s="42" t="s">
        <v>300</v>
      </c>
    </row>
    <row r="72" s="3" customFormat="1" ht="22.5" spans="1:19">
      <c r="A72" s="42">
        <v>17</v>
      </c>
      <c r="B72" s="42" t="s">
        <v>301</v>
      </c>
      <c r="C72" s="42" t="s">
        <v>210</v>
      </c>
      <c r="D72" s="42" t="s">
        <v>220</v>
      </c>
      <c r="E72" s="117" t="s">
        <v>302</v>
      </c>
      <c r="F72" s="42" t="s">
        <v>167</v>
      </c>
      <c r="G72" s="42" t="s">
        <v>303</v>
      </c>
      <c r="H72" s="42" t="s">
        <v>297</v>
      </c>
      <c r="I72" s="128">
        <v>395.5</v>
      </c>
      <c r="J72" s="42" t="s">
        <v>224</v>
      </c>
      <c r="K72" s="128">
        <v>395.5</v>
      </c>
      <c r="L72" s="42" t="s">
        <v>304</v>
      </c>
      <c r="M72" s="42">
        <v>139</v>
      </c>
      <c r="N72" s="42">
        <v>493</v>
      </c>
      <c r="O72" s="108" t="s">
        <v>50</v>
      </c>
      <c r="P72" s="42">
        <v>2021.3</v>
      </c>
      <c r="Q72" s="42">
        <v>2021.12</v>
      </c>
      <c r="R72" s="42" t="s">
        <v>305</v>
      </c>
      <c r="S72" s="42" t="s">
        <v>306</v>
      </c>
    </row>
    <row r="73" s="3" customFormat="1" spans="1:19">
      <c r="A73" s="42">
        <v>18</v>
      </c>
      <c r="B73" s="42" t="s">
        <v>307</v>
      </c>
      <c r="C73" s="42" t="s">
        <v>210</v>
      </c>
      <c r="D73" s="42" t="s">
        <v>220</v>
      </c>
      <c r="E73" s="42" t="s">
        <v>308</v>
      </c>
      <c r="F73" s="68" t="s">
        <v>141</v>
      </c>
      <c r="G73" s="42" t="s">
        <v>309</v>
      </c>
      <c r="H73" s="42" t="s">
        <v>297</v>
      </c>
      <c r="I73" s="128">
        <v>86.6</v>
      </c>
      <c r="J73" s="42" t="s">
        <v>224</v>
      </c>
      <c r="K73" s="128">
        <v>86.6</v>
      </c>
      <c r="L73" s="42" t="s">
        <v>310</v>
      </c>
      <c r="M73" s="42">
        <v>100</v>
      </c>
      <c r="N73" s="42">
        <v>332</v>
      </c>
      <c r="O73" s="108" t="s">
        <v>50</v>
      </c>
      <c r="P73" s="42">
        <v>2021.3</v>
      </c>
      <c r="Q73" s="42">
        <v>2021.12</v>
      </c>
      <c r="R73" s="68" t="s">
        <v>107</v>
      </c>
      <c r="S73" s="68" t="s">
        <v>311</v>
      </c>
    </row>
    <row r="74" ht="27" spans="1:19">
      <c r="A74" s="52"/>
      <c r="B74" s="66" t="s">
        <v>312</v>
      </c>
      <c r="C74" s="52"/>
      <c r="D74" s="52"/>
      <c r="E74" s="118"/>
      <c r="F74" s="52"/>
      <c r="G74" s="52"/>
      <c r="H74" s="52"/>
      <c r="I74" s="129">
        <v>10532.49</v>
      </c>
      <c r="J74" s="52"/>
      <c r="K74" s="129">
        <v>10532.49</v>
      </c>
      <c r="L74" s="52"/>
      <c r="M74" s="52"/>
      <c r="N74" s="52"/>
      <c r="O74" s="111"/>
      <c r="P74" s="52"/>
      <c r="Q74" s="135"/>
      <c r="R74" s="52"/>
      <c r="S74" s="52"/>
    </row>
    <row r="75" s="3" customFormat="1" ht="33.75" spans="1:19">
      <c r="A75" s="42">
        <v>19</v>
      </c>
      <c r="B75" s="68" t="s">
        <v>313</v>
      </c>
      <c r="C75" s="42" t="s">
        <v>210</v>
      </c>
      <c r="D75" s="42" t="s">
        <v>29</v>
      </c>
      <c r="E75" s="68" t="s">
        <v>314</v>
      </c>
      <c r="F75" s="42" t="s">
        <v>285</v>
      </c>
      <c r="G75" s="42" t="s">
        <v>315</v>
      </c>
      <c r="H75" s="42" t="s">
        <v>297</v>
      </c>
      <c r="I75" s="117">
        <v>56</v>
      </c>
      <c r="J75" s="42" t="s">
        <v>224</v>
      </c>
      <c r="K75" s="117">
        <v>56</v>
      </c>
      <c r="L75" s="42" t="s">
        <v>316</v>
      </c>
      <c r="M75" s="42">
        <v>111</v>
      </c>
      <c r="N75" s="42">
        <v>367</v>
      </c>
      <c r="O75" s="108" t="s">
        <v>50</v>
      </c>
      <c r="P75" s="42">
        <v>2021.3</v>
      </c>
      <c r="Q75" s="42">
        <v>2021.12</v>
      </c>
      <c r="R75" s="42" t="s">
        <v>226</v>
      </c>
      <c r="S75" s="42" t="s">
        <v>227</v>
      </c>
    </row>
    <row r="76" s="3" customFormat="1" ht="22.5" spans="1:19">
      <c r="A76" s="42">
        <v>20</v>
      </c>
      <c r="B76" s="42" t="s">
        <v>317</v>
      </c>
      <c r="C76" s="42" t="s">
        <v>210</v>
      </c>
      <c r="D76" s="42" t="s">
        <v>29</v>
      </c>
      <c r="E76" s="42" t="s">
        <v>318</v>
      </c>
      <c r="F76" s="42" t="s">
        <v>285</v>
      </c>
      <c r="G76" s="42" t="s">
        <v>315</v>
      </c>
      <c r="H76" s="42" t="s">
        <v>297</v>
      </c>
      <c r="I76" s="117">
        <v>398</v>
      </c>
      <c r="J76" s="42" t="s">
        <v>224</v>
      </c>
      <c r="K76" s="117">
        <v>398</v>
      </c>
      <c r="L76" s="42" t="s">
        <v>316</v>
      </c>
      <c r="M76" s="42">
        <v>111</v>
      </c>
      <c r="N76" s="42">
        <v>367</v>
      </c>
      <c r="O76" s="108" t="s">
        <v>50</v>
      </c>
      <c r="P76" s="42">
        <v>2021.3</v>
      </c>
      <c r="Q76" s="42">
        <v>2021.12</v>
      </c>
      <c r="R76" s="42" t="s">
        <v>319</v>
      </c>
      <c r="S76" s="42" t="s">
        <v>319</v>
      </c>
    </row>
    <row r="77" s="3" customFormat="1" ht="56.25" spans="1:19">
      <c r="A77" s="42">
        <v>21</v>
      </c>
      <c r="B77" s="42" t="s">
        <v>320</v>
      </c>
      <c r="C77" s="42" t="s">
        <v>210</v>
      </c>
      <c r="D77" s="42" t="s">
        <v>29</v>
      </c>
      <c r="E77" s="68" t="s">
        <v>321</v>
      </c>
      <c r="F77" s="42" t="s">
        <v>285</v>
      </c>
      <c r="G77" s="42" t="s">
        <v>322</v>
      </c>
      <c r="H77" s="42" t="s">
        <v>297</v>
      </c>
      <c r="I77" s="117">
        <v>360</v>
      </c>
      <c r="J77" s="42" t="s">
        <v>224</v>
      </c>
      <c r="K77" s="117">
        <v>360</v>
      </c>
      <c r="L77" s="42" t="s">
        <v>323</v>
      </c>
      <c r="M77" s="42">
        <v>186</v>
      </c>
      <c r="N77" s="42">
        <v>583</v>
      </c>
      <c r="O77" s="108" t="s">
        <v>50</v>
      </c>
      <c r="P77" s="42">
        <v>2021.3</v>
      </c>
      <c r="Q77" s="42">
        <v>2021.12</v>
      </c>
      <c r="R77" s="42" t="s">
        <v>319</v>
      </c>
      <c r="S77" s="42" t="s">
        <v>319</v>
      </c>
    </row>
    <row r="78" s="3" customFormat="1" ht="22.5" spans="1:19">
      <c r="A78" s="42">
        <v>22</v>
      </c>
      <c r="B78" s="42" t="s">
        <v>324</v>
      </c>
      <c r="C78" s="42" t="s">
        <v>210</v>
      </c>
      <c r="D78" s="42" t="s">
        <v>29</v>
      </c>
      <c r="E78" s="42" t="s">
        <v>325</v>
      </c>
      <c r="F78" s="42" t="s">
        <v>147</v>
      </c>
      <c r="G78" s="42" t="s">
        <v>326</v>
      </c>
      <c r="H78" s="42" t="s">
        <v>297</v>
      </c>
      <c r="I78" s="117">
        <v>7.5</v>
      </c>
      <c r="J78" s="42" t="s">
        <v>224</v>
      </c>
      <c r="K78" s="117">
        <v>7.5</v>
      </c>
      <c r="L78" s="42" t="s">
        <v>327</v>
      </c>
      <c r="M78" s="42">
        <v>134</v>
      </c>
      <c r="N78" s="42">
        <v>432</v>
      </c>
      <c r="O78" s="108" t="s">
        <v>50</v>
      </c>
      <c r="P78" s="42">
        <v>2021.3</v>
      </c>
      <c r="Q78" s="42">
        <v>2021.12</v>
      </c>
      <c r="R78" s="42" t="s">
        <v>112</v>
      </c>
      <c r="S78" s="42" t="s">
        <v>112</v>
      </c>
    </row>
    <row r="79" s="3" customFormat="1" ht="22.5" spans="1:19">
      <c r="A79" s="42">
        <v>23</v>
      </c>
      <c r="B79" s="42" t="s">
        <v>328</v>
      </c>
      <c r="C79" s="42" t="s">
        <v>210</v>
      </c>
      <c r="D79" s="42" t="s">
        <v>29</v>
      </c>
      <c r="E79" s="68" t="s">
        <v>329</v>
      </c>
      <c r="F79" s="42" t="s">
        <v>280</v>
      </c>
      <c r="G79" s="42" t="s">
        <v>330</v>
      </c>
      <c r="H79" s="42" t="s">
        <v>297</v>
      </c>
      <c r="I79" s="117">
        <v>365</v>
      </c>
      <c r="J79" s="42" t="s">
        <v>224</v>
      </c>
      <c r="K79" s="117">
        <v>365</v>
      </c>
      <c r="L79" s="42" t="s">
        <v>331</v>
      </c>
      <c r="M79" s="42">
        <v>152</v>
      </c>
      <c r="N79" s="42">
        <v>521</v>
      </c>
      <c r="O79" s="108" t="s">
        <v>50</v>
      </c>
      <c r="P79" s="42">
        <v>2021.3</v>
      </c>
      <c r="Q79" s="42">
        <v>2021.12</v>
      </c>
      <c r="R79" s="42" t="s">
        <v>299</v>
      </c>
      <c r="S79" s="42" t="s">
        <v>299</v>
      </c>
    </row>
    <row r="80" s="3" customFormat="1" ht="22.5" spans="1:19">
      <c r="A80" s="42">
        <v>24</v>
      </c>
      <c r="B80" s="42" t="s">
        <v>332</v>
      </c>
      <c r="C80" s="42" t="s">
        <v>210</v>
      </c>
      <c r="D80" s="42" t="s">
        <v>29</v>
      </c>
      <c r="E80" s="68" t="s">
        <v>333</v>
      </c>
      <c r="F80" s="42" t="s">
        <v>154</v>
      </c>
      <c r="G80" s="42" t="s">
        <v>155</v>
      </c>
      <c r="H80" s="42" t="s">
        <v>297</v>
      </c>
      <c r="I80" s="117">
        <v>288</v>
      </c>
      <c r="J80" s="42" t="s">
        <v>224</v>
      </c>
      <c r="K80" s="117">
        <v>288</v>
      </c>
      <c r="L80" s="42" t="s">
        <v>334</v>
      </c>
      <c r="M80" s="42">
        <v>125</v>
      </c>
      <c r="N80" s="42">
        <v>436</v>
      </c>
      <c r="O80" s="108" t="s">
        <v>50</v>
      </c>
      <c r="P80" s="42">
        <v>2021.3</v>
      </c>
      <c r="Q80" s="42">
        <v>2021.12</v>
      </c>
      <c r="R80" s="42" t="s">
        <v>335</v>
      </c>
      <c r="S80" s="42" t="s">
        <v>335</v>
      </c>
    </row>
    <row r="81" s="3" customFormat="1" ht="33.75" spans="1:19">
      <c r="A81" s="42">
        <v>25</v>
      </c>
      <c r="B81" s="68" t="s">
        <v>336</v>
      </c>
      <c r="C81" s="42" t="s">
        <v>210</v>
      </c>
      <c r="D81" s="42" t="s">
        <v>220</v>
      </c>
      <c r="E81" s="68" t="s">
        <v>337</v>
      </c>
      <c r="F81" s="42" t="s">
        <v>141</v>
      </c>
      <c r="G81" s="42" t="s">
        <v>338</v>
      </c>
      <c r="H81" s="42" t="s">
        <v>297</v>
      </c>
      <c r="I81" s="42">
        <v>300</v>
      </c>
      <c r="J81" s="42" t="s">
        <v>224</v>
      </c>
      <c r="K81" s="42">
        <v>300</v>
      </c>
      <c r="L81" s="42" t="s">
        <v>339</v>
      </c>
      <c r="M81" s="42">
        <v>203</v>
      </c>
      <c r="N81" s="42">
        <v>674</v>
      </c>
      <c r="O81" s="108" t="s">
        <v>50</v>
      </c>
      <c r="P81" s="42">
        <v>2021.3</v>
      </c>
      <c r="Q81" s="42">
        <v>2021.12</v>
      </c>
      <c r="R81" s="42" t="s">
        <v>226</v>
      </c>
      <c r="S81" s="42" t="s">
        <v>227</v>
      </c>
    </row>
    <row r="82" s="3" customFormat="1" ht="22.5" spans="1:19">
      <c r="A82" s="42">
        <v>26</v>
      </c>
      <c r="B82" s="68" t="s">
        <v>340</v>
      </c>
      <c r="C82" s="42" t="s">
        <v>210</v>
      </c>
      <c r="D82" s="42" t="s">
        <v>220</v>
      </c>
      <c r="E82" s="68" t="s">
        <v>341</v>
      </c>
      <c r="F82" s="42" t="s">
        <v>285</v>
      </c>
      <c r="G82" s="42" t="s">
        <v>163</v>
      </c>
      <c r="H82" s="42" t="s">
        <v>342</v>
      </c>
      <c r="I82" s="42">
        <v>418</v>
      </c>
      <c r="J82" s="42" t="s">
        <v>224</v>
      </c>
      <c r="K82" s="42">
        <v>418</v>
      </c>
      <c r="L82" s="42" t="s">
        <v>343</v>
      </c>
      <c r="M82" s="42">
        <v>706</v>
      </c>
      <c r="N82" s="42">
        <v>2506</v>
      </c>
      <c r="O82" s="108" t="s">
        <v>50</v>
      </c>
      <c r="P82" s="42">
        <v>2021.3</v>
      </c>
      <c r="Q82" s="42">
        <v>2021.12</v>
      </c>
      <c r="R82" s="42" t="s">
        <v>226</v>
      </c>
      <c r="S82" s="42" t="s">
        <v>227</v>
      </c>
    </row>
    <row r="83" s="3" customFormat="1" ht="22.5" spans="1:19">
      <c r="A83" s="42">
        <v>27</v>
      </c>
      <c r="B83" s="68" t="s">
        <v>344</v>
      </c>
      <c r="C83" s="42" t="s">
        <v>210</v>
      </c>
      <c r="D83" s="42" t="s">
        <v>220</v>
      </c>
      <c r="E83" s="68" t="s">
        <v>345</v>
      </c>
      <c r="F83" s="42" t="s">
        <v>285</v>
      </c>
      <c r="G83" s="42" t="s">
        <v>163</v>
      </c>
      <c r="H83" s="42" t="s">
        <v>342</v>
      </c>
      <c r="I83" s="42">
        <v>372</v>
      </c>
      <c r="J83" s="42" t="s">
        <v>224</v>
      </c>
      <c r="K83" s="42">
        <v>372</v>
      </c>
      <c r="L83" s="42" t="s">
        <v>343</v>
      </c>
      <c r="M83" s="42">
        <v>706</v>
      </c>
      <c r="N83" s="42">
        <v>2506</v>
      </c>
      <c r="O83" s="108" t="s">
        <v>50</v>
      </c>
      <c r="P83" s="42">
        <v>2021.3</v>
      </c>
      <c r="Q83" s="42">
        <v>2021.12</v>
      </c>
      <c r="R83" s="42" t="s">
        <v>226</v>
      </c>
      <c r="S83" s="42" t="s">
        <v>227</v>
      </c>
    </row>
    <row r="84" s="3" customFormat="1" ht="22.5" spans="1:19">
      <c r="A84" s="42">
        <v>28</v>
      </c>
      <c r="B84" s="42" t="s">
        <v>346</v>
      </c>
      <c r="C84" s="42" t="s">
        <v>210</v>
      </c>
      <c r="D84" s="42" t="s">
        <v>220</v>
      </c>
      <c r="E84" s="68" t="s">
        <v>347</v>
      </c>
      <c r="F84" s="42" t="s">
        <v>31</v>
      </c>
      <c r="G84" s="42" t="s">
        <v>348</v>
      </c>
      <c r="H84" s="42" t="s">
        <v>349</v>
      </c>
      <c r="I84" s="117">
        <v>889</v>
      </c>
      <c r="J84" s="42" t="s">
        <v>224</v>
      </c>
      <c r="K84" s="117">
        <v>889</v>
      </c>
      <c r="L84" s="42" t="s">
        <v>350</v>
      </c>
      <c r="M84" s="42">
        <v>1582</v>
      </c>
      <c r="N84" s="42">
        <v>5414</v>
      </c>
      <c r="O84" s="108" t="s">
        <v>50</v>
      </c>
      <c r="P84" s="42">
        <v>2021.3</v>
      </c>
      <c r="Q84" s="42">
        <v>2021.12</v>
      </c>
      <c r="R84" s="42" t="s">
        <v>226</v>
      </c>
      <c r="S84" s="42" t="s">
        <v>227</v>
      </c>
    </row>
    <row r="85" s="3" customFormat="1" ht="78.75" spans="1:19">
      <c r="A85" s="42">
        <v>29</v>
      </c>
      <c r="B85" s="42" t="s">
        <v>351</v>
      </c>
      <c r="C85" s="42" t="s">
        <v>210</v>
      </c>
      <c r="D85" s="42" t="s">
        <v>220</v>
      </c>
      <c r="E85" s="42" t="s">
        <v>352</v>
      </c>
      <c r="F85" s="108" t="s">
        <v>353</v>
      </c>
      <c r="G85" s="108" t="s">
        <v>353</v>
      </c>
      <c r="H85" s="42" t="s">
        <v>354</v>
      </c>
      <c r="I85" s="117">
        <v>93</v>
      </c>
      <c r="J85" s="42" t="s">
        <v>224</v>
      </c>
      <c r="K85" s="117">
        <v>93</v>
      </c>
      <c r="L85" s="42" t="s">
        <v>355</v>
      </c>
      <c r="M85" s="42">
        <v>243</v>
      </c>
      <c r="N85" s="42">
        <v>846</v>
      </c>
      <c r="O85" s="108" t="s">
        <v>50</v>
      </c>
      <c r="P85" s="42">
        <v>2021.3</v>
      </c>
      <c r="Q85" s="42">
        <v>2021.12</v>
      </c>
      <c r="R85" s="108" t="s">
        <v>356</v>
      </c>
      <c r="S85" s="108" t="s">
        <v>356</v>
      </c>
    </row>
    <row r="86" s="3" customFormat="1" ht="67.5" spans="1:19">
      <c r="A86" s="42">
        <v>30</v>
      </c>
      <c r="B86" s="70" t="s">
        <v>357</v>
      </c>
      <c r="C86" s="42" t="s">
        <v>210</v>
      </c>
      <c r="D86" s="42" t="s">
        <v>220</v>
      </c>
      <c r="E86" s="42" t="s">
        <v>358</v>
      </c>
      <c r="F86" s="108" t="s">
        <v>359</v>
      </c>
      <c r="G86" s="108" t="s">
        <v>359</v>
      </c>
      <c r="H86" s="42" t="s">
        <v>354</v>
      </c>
      <c r="I86" s="117">
        <v>37</v>
      </c>
      <c r="J86" s="42" t="s">
        <v>224</v>
      </c>
      <c r="K86" s="117">
        <v>37</v>
      </c>
      <c r="L86" s="42" t="s">
        <v>360</v>
      </c>
      <c r="M86" s="42">
        <v>198</v>
      </c>
      <c r="N86" s="42">
        <v>659</v>
      </c>
      <c r="O86" s="108" t="s">
        <v>50</v>
      </c>
      <c r="P86" s="42">
        <v>2021.3</v>
      </c>
      <c r="Q86" s="42">
        <v>2021.12</v>
      </c>
      <c r="R86" s="108" t="s">
        <v>361</v>
      </c>
      <c r="S86" s="108" t="s">
        <v>361</v>
      </c>
    </row>
    <row r="87" s="3" customFormat="1" ht="67.5" spans="1:19">
      <c r="A87" s="42">
        <v>31</v>
      </c>
      <c r="B87" s="70" t="s">
        <v>362</v>
      </c>
      <c r="C87" s="42" t="s">
        <v>210</v>
      </c>
      <c r="D87" s="42" t="s">
        <v>220</v>
      </c>
      <c r="E87" s="42" t="s">
        <v>363</v>
      </c>
      <c r="F87" s="108" t="s">
        <v>154</v>
      </c>
      <c r="G87" s="108" t="s">
        <v>154</v>
      </c>
      <c r="H87" s="42" t="s">
        <v>354</v>
      </c>
      <c r="I87" s="117">
        <v>130</v>
      </c>
      <c r="J87" s="42" t="s">
        <v>224</v>
      </c>
      <c r="K87" s="117">
        <v>130</v>
      </c>
      <c r="L87" s="42" t="s">
        <v>364</v>
      </c>
      <c r="M87" s="42">
        <v>159</v>
      </c>
      <c r="N87" s="42">
        <v>587</v>
      </c>
      <c r="O87" s="108" t="s">
        <v>50</v>
      </c>
      <c r="P87" s="42">
        <v>2021.3</v>
      </c>
      <c r="Q87" s="42">
        <v>2021.12</v>
      </c>
      <c r="R87" s="108" t="s">
        <v>365</v>
      </c>
      <c r="S87" s="108" t="s">
        <v>365</v>
      </c>
    </row>
    <row r="88" s="3" customFormat="1" ht="45" spans="1:19">
      <c r="A88" s="42">
        <v>32</v>
      </c>
      <c r="B88" s="70" t="s">
        <v>366</v>
      </c>
      <c r="C88" s="42" t="s">
        <v>210</v>
      </c>
      <c r="D88" s="42" t="s">
        <v>220</v>
      </c>
      <c r="E88" s="42" t="s">
        <v>367</v>
      </c>
      <c r="F88" s="108" t="s">
        <v>196</v>
      </c>
      <c r="G88" s="108" t="s">
        <v>196</v>
      </c>
      <c r="H88" s="42" t="s">
        <v>354</v>
      </c>
      <c r="I88" s="117">
        <v>54</v>
      </c>
      <c r="J88" s="42" t="s">
        <v>224</v>
      </c>
      <c r="K88" s="117">
        <v>54</v>
      </c>
      <c r="L88" s="42" t="s">
        <v>368</v>
      </c>
      <c r="M88" s="42">
        <v>97</v>
      </c>
      <c r="N88" s="42">
        <v>328</v>
      </c>
      <c r="O88" s="108" t="s">
        <v>50</v>
      </c>
      <c r="P88" s="42">
        <v>2021.3</v>
      </c>
      <c r="Q88" s="42">
        <v>2021.12</v>
      </c>
      <c r="R88" s="108" t="s">
        <v>117</v>
      </c>
      <c r="S88" s="108" t="s">
        <v>117</v>
      </c>
    </row>
    <row r="89" s="3" customFormat="1" ht="45" spans="1:19">
      <c r="A89" s="42">
        <v>33</v>
      </c>
      <c r="B89" s="70" t="s">
        <v>369</v>
      </c>
      <c r="C89" s="42" t="s">
        <v>210</v>
      </c>
      <c r="D89" s="42" t="s">
        <v>220</v>
      </c>
      <c r="E89" s="42" t="s">
        <v>370</v>
      </c>
      <c r="F89" s="108" t="s">
        <v>285</v>
      </c>
      <c r="G89" s="108" t="s">
        <v>285</v>
      </c>
      <c r="H89" s="42" t="s">
        <v>354</v>
      </c>
      <c r="I89" s="117">
        <v>77</v>
      </c>
      <c r="J89" s="42" t="s">
        <v>224</v>
      </c>
      <c r="K89" s="117">
        <v>77</v>
      </c>
      <c r="L89" s="42" t="s">
        <v>371</v>
      </c>
      <c r="M89" s="42">
        <v>139</v>
      </c>
      <c r="N89" s="42">
        <v>455</v>
      </c>
      <c r="O89" s="108" t="s">
        <v>50</v>
      </c>
      <c r="P89" s="42">
        <v>2021.3</v>
      </c>
      <c r="Q89" s="42">
        <v>2021.12</v>
      </c>
      <c r="R89" s="108" t="s">
        <v>319</v>
      </c>
      <c r="S89" s="108" t="s">
        <v>319</v>
      </c>
    </row>
    <row r="90" s="3" customFormat="1" ht="56.25" spans="1:19">
      <c r="A90" s="42">
        <v>34</v>
      </c>
      <c r="B90" s="70" t="s">
        <v>372</v>
      </c>
      <c r="C90" s="42" t="s">
        <v>210</v>
      </c>
      <c r="D90" s="42" t="s">
        <v>220</v>
      </c>
      <c r="E90" s="42" t="s">
        <v>373</v>
      </c>
      <c r="F90" s="108" t="s">
        <v>167</v>
      </c>
      <c r="G90" s="108" t="s">
        <v>167</v>
      </c>
      <c r="H90" s="42" t="s">
        <v>354</v>
      </c>
      <c r="I90" s="117">
        <v>18</v>
      </c>
      <c r="J90" s="42" t="s">
        <v>224</v>
      </c>
      <c r="K90" s="117">
        <v>18</v>
      </c>
      <c r="L90" s="42" t="s">
        <v>374</v>
      </c>
      <c r="M90" s="42">
        <v>40</v>
      </c>
      <c r="N90" s="42">
        <v>139</v>
      </c>
      <c r="O90" s="108" t="s">
        <v>50</v>
      </c>
      <c r="P90" s="42">
        <v>2021.3</v>
      </c>
      <c r="Q90" s="42">
        <v>2021.12</v>
      </c>
      <c r="R90" s="108" t="s">
        <v>305</v>
      </c>
      <c r="S90" s="108" t="s">
        <v>305</v>
      </c>
    </row>
    <row r="91" s="3" customFormat="1" ht="33.75" spans="1:19">
      <c r="A91" s="42">
        <v>35</v>
      </c>
      <c r="B91" s="70" t="s">
        <v>375</v>
      </c>
      <c r="C91" s="42" t="s">
        <v>210</v>
      </c>
      <c r="D91" s="42" t="s">
        <v>220</v>
      </c>
      <c r="E91" s="119" t="s">
        <v>376</v>
      </c>
      <c r="F91" s="42" t="s">
        <v>167</v>
      </c>
      <c r="G91" s="42" t="s">
        <v>377</v>
      </c>
      <c r="H91" s="42" t="s">
        <v>297</v>
      </c>
      <c r="I91" s="117">
        <v>60</v>
      </c>
      <c r="J91" s="42" t="s">
        <v>224</v>
      </c>
      <c r="K91" s="117">
        <v>60</v>
      </c>
      <c r="L91" s="42" t="s">
        <v>378</v>
      </c>
      <c r="M91" s="42">
        <v>141</v>
      </c>
      <c r="N91" s="42">
        <v>526</v>
      </c>
      <c r="O91" s="108" t="s">
        <v>50</v>
      </c>
      <c r="P91" s="42">
        <v>2021.3</v>
      </c>
      <c r="Q91" s="42">
        <v>2021.12</v>
      </c>
      <c r="R91" s="42" t="s">
        <v>305</v>
      </c>
      <c r="S91" s="42" t="s">
        <v>305</v>
      </c>
    </row>
    <row r="92" s="3" customFormat="1" ht="33.75" spans="1:19">
      <c r="A92" s="42">
        <v>36</v>
      </c>
      <c r="B92" s="68" t="s">
        <v>379</v>
      </c>
      <c r="C92" s="42" t="s">
        <v>210</v>
      </c>
      <c r="D92" s="42" t="s">
        <v>220</v>
      </c>
      <c r="E92" s="68" t="s">
        <v>380</v>
      </c>
      <c r="F92" s="42" t="s">
        <v>285</v>
      </c>
      <c r="G92" s="42" t="s">
        <v>163</v>
      </c>
      <c r="H92" s="42" t="s">
        <v>297</v>
      </c>
      <c r="I92" s="117">
        <v>0.63</v>
      </c>
      <c r="J92" s="42" t="s">
        <v>224</v>
      </c>
      <c r="K92" s="117">
        <v>0.63</v>
      </c>
      <c r="L92" s="42" t="s">
        <v>286</v>
      </c>
      <c r="M92" s="42">
        <v>96</v>
      </c>
      <c r="N92" s="42">
        <v>300</v>
      </c>
      <c r="O92" s="108" t="s">
        <v>50</v>
      </c>
      <c r="P92" s="42">
        <v>2021.3</v>
      </c>
      <c r="Q92" s="42">
        <v>2021.12</v>
      </c>
      <c r="R92" s="108" t="s">
        <v>319</v>
      </c>
      <c r="S92" s="108" t="s">
        <v>319</v>
      </c>
    </row>
    <row r="93" s="3" customFormat="1" ht="22.5" spans="1:19">
      <c r="A93" s="42">
        <v>37</v>
      </c>
      <c r="B93" s="68" t="s">
        <v>381</v>
      </c>
      <c r="C93" s="42" t="s">
        <v>210</v>
      </c>
      <c r="D93" s="42" t="s">
        <v>220</v>
      </c>
      <c r="E93" s="68" t="s">
        <v>382</v>
      </c>
      <c r="F93" s="42" t="s">
        <v>196</v>
      </c>
      <c r="G93" s="42" t="s">
        <v>383</v>
      </c>
      <c r="H93" s="42" t="s">
        <v>297</v>
      </c>
      <c r="I93" s="117">
        <v>17</v>
      </c>
      <c r="J93" s="42" t="s">
        <v>224</v>
      </c>
      <c r="K93" s="117">
        <v>17</v>
      </c>
      <c r="L93" s="42" t="s">
        <v>384</v>
      </c>
      <c r="M93" s="42">
        <v>66</v>
      </c>
      <c r="N93" s="42">
        <v>202</v>
      </c>
      <c r="O93" s="108" t="s">
        <v>50</v>
      </c>
      <c r="P93" s="42">
        <v>2021.3</v>
      </c>
      <c r="Q93" s="42">
        <v>2021.12</v>
      </c>
      <c r="R93" s="108" t="s">
        <v>117</v>
      </c>
      <c r="S93" s="108" t="s">
        <v>117</v>
      </c>
    </row>
    <row r="94" s="3" customFormat="1" ht="22.5" spans="1:19">
      <c r="A94" s="42">
        <v>38</v>
      </c>
      <c r="B94" s="42" t="s">
        <v>385</v>
      </c>
      <c r="C94" s="42" t="s">
        <v>210</v>
      </c>
      <c r="D94" s="42" t="s">
        <v>220</v>
      </c>
      <c r="E94" s="120" t="s">
        <v>386</v>
      </c>
      <c r="F94" s="42" t="s">
        <v>31</v>
      </c>
      <c r="G94" s="42" t="s">
        <v>348</v>
      </c>
      <c r="H94" s="42" t="s">
        <v>297</v>
      </c>
      <c r="I94" s="112">
        <v>392.7602</v>
      </c>
      <c r="J94" s="42" t="s">
        <v>224</v>
      </c>
      <c r="K94" s="112">
        <v>392.7602</v>
      </c>
      <c r="L94" s="42" t="s">
        <v>387</v>
      </c>
      <c r="M94" s="42">
        <v>13626</v>
      </c>
      <c r="N94" s="42">
        <v>47712</v>
      </c>
      <c r="O94" s="108" t="s">
        <v>50</v>
      </c>
      <c r="P94" s="42">
        <v>2021.3</v>
      </c>
      <c r="Q94" s="42">
        <v>2021.12</v>
      </c>
      <c r="R94" s="42" t="s">
        <v>226</v>
      </c>
      <c r="S94" s="42" t="s">
        <v>227</v>
      </c>
    </row>
    <row r="95" s="3" customFormat="1" ht="22.5" spans="1:19">
      <c r="A95" s="42">
        <v>39</v>
      </c>
      <c r="B95" s="42" t="s">
        <v>388</v>
      </c>
      <c r="C95" s="42" t="s">
        <v>210</v>
      </c>
      <c r="D95" s="42" t="s">
        <v>220</v>
      </c>
      <c r="E95" s="68" t="s">
        <v>389</v>
      </c>
      <c r="F95" s="42" t="s">
        <v>31</v>
      </c>
      <c r="G95" s="42" t="s">
        <v>348</v>
      </c>
      <c r="H95" s="42" t="s">
        <v>297</v>
      </c>
      <c r="I95" s="117">
        <v>400</v>
      </c>
      <c r="J95" s="42" t="s">
        <v>224</v>
      </c>
      <c r="K95" s="117">
        <v>400</v>
      </c>
      <c r="L95" s="42" t="s">
        <v>387</v>
      </c>
      <c r="M95" s="42">
        <v>13626</v>
      </c>
      <c r="N95" s="42">
        <v>47712</v>
      </c>
      <c r="O95" s="108" t="s">
        <v>50</v>
      </c>
      <c r="P95" s="42">
        <v>2021.3</v>
      </c>
      <c r="Q95" s="42">
        <v>2021.12</v>
      </c>
      <c r="R95" s="42" t="s">
        <v>226</v>
      </c>
      <c r="S95" s="42" t="s">
        <v>227</v>
      </c>
    </row>
    <row r="96" s="3" customFormat="1" ht="22.5" spans="1:19">
      <c r="A96" s="42">
        <v>40</v>
      </c>
      <c r="B96" s="68" t="s">
        <v>390</v>
      </c>
      <c r="C96" s="42" t="s">
        <v>210</v>
      </c>
      <c r="D96" s="42" t="s">
        <v>29</v>
      </c>
      <c r="E96" s="68" t="s">
        <v>391</v>
      </c>
      <c r="F96" s="42" t="s">
        <v>141</v>
      </c>
      <c r="G96" s="42" t="s">
        <v>392</v>
      </c>
      <c r="H96" s="42" t="s">
        <v>297</v>
      </c>
      <c r="I96" s="117">
        <v>240</v>
      </c>
      <c r="J96" s="42" t="s">
        <v>224</v>
      </c>
      <c r="K96" s="117">
        <v>240</v>
      </c>
      <c r="L96" s="42" t="s">
        <v>393</v>
      </c>
      <c r="M96" s="42">
        <v>87</v>
      </c>
      <c r="N96" s="42">
        <v>297</v>
      </c>
      <c r="O96" s="108" t="s">
        <v>50</v>
      </c>
      <c r="P96" s="42">
        <v>2021.3</v>
      </c>
      <c r="Q96" s="42">
        <v>2021.12</v>
      </c>
      <c r="R96" s="42" t="s">
        <v>226</v>
      </c>
      <c r="S96" s="42" t="s">
        <v>227</v>
      </c>
    </row>
    <row r="97" s="3" customFormat="1" ht="22.5" spans="1:19">
      <c r="A97" s="42">
        <v>41</v>
      </c>
      <c r="B97" s="68" t="s">
        <v>394</v>
      </c>
      <c r="C97" s="42" t="s">
        <v>210</v>
      </c>
      <c r="D97" s="42" t="s">
        <v>29</v>
      </c>
      <c r="E97" s="68" t="s">
        <v>395</v>
      </c>
      <c r="F97" s="42" t="s">
        <v>141</v>
      </c>
      <c r="G97" s="42" t="s">
        <v>396</v>
      </c>
      <c r="H97" s="42" t="s">
        <v>297</v>
      </c>
      <c r="I97" s="117">
        <v>120</v>
      </c>
      <c r="J97" s="42" t="s">
        <v>224</v>
      </c>
      <c r="K97" s="117">
        <v>120</v>
      </c>
      <c r="L97" s="42" t="s">
        <v>397</v>
      </c>
      <c r="M97" s="42">
        <v>128</v>
      </c>
      <c r="N97" s="42">
        <v>434</v>
      </c>
      <c r="O97" s="108" t="s">
        <v>50</v>
      </c>
      <c r="P97" s="42">
        <v>2021.3</v>
      </c>
      <c r="Q97" s="42">
        <v>2021.12</v>
      </c>
      <c r="R97" s="42" t="s">
        <v>226</v>
      </c>
      <c r="S97" s="42" t="s">
        <v>227</v>
      </c>
    </row>
    <row r="98" s="3" customFormat="1" ht="22.5" spans="1:19">
      <c r="A98" s="42">
        <v>42</v>
      </c>
      <c r="B98" s="68" t="s">
        <v>398</v>
      </c>
      <c r="C98" s="42" t="s">
        <v>210</v>
      </c>
      <c r="D98" s="42" t="s">
        <v>29</v>
      </c>
      <c r="E98" s="68" t="s">
        <v>399</v>
      </c>
      <c r="F98" s="42" t="s">
        <v>96</v>
      </c>
      <c r="G98" s="42" t="s">
        <v>178</v>
      </c>
      <c r="H98" s="42" t="s">
        <v>297</v>
      </c>
      <c r="I98" s="117">
        <v>720</v>
      </c>
      <c r="J98" s="42" t="s">
        <v>224</v>
      </c>
      <c r="K98" s="117">
        <v>720</v>
      </c>
      <c r="L98" s="42" t="s">
        <v>400</v>
      </c>
      <c r="M98" s="42">
        <v>79</v>
      </c>
      <c r="N98" s="42">
        <v>295</v>
      </c>
      <c r="O98" s="108" t="s">
        <v>50</v>
      </c>
      <c r="P98" s="42">
        <v>2021.3</v>
      </c>
      <c r="Q98" s="42">
        <v>2021.12</v>
      </c>
      <c r="R98" s="42" t="s">
        <v>226</v>
      </c>
      <c r="S98" s="42" t="s">
        <v>227</v>
      </c>
    </row>
    <row r="99" s="3" customFormat="1" ht="22.5" spans="1:19">
      <c r="A99" s="42">
        <v>43</v>
      </c>
      <c r="B99" s="68" t="s">
        <v>401</v>
      </c>
      <c r="C99" s="42" t="s">
        <v>210</v>
      </c>
      <c r="D99" s="42" t="s">
        <v>29</v>
      </c>
      <c r="E99" s="68" t="s">
        <v>402</v>
      </c>
      <c r="F99" s="42" t="s">
        <v>141</v>
      </c>
      <c r="G99" s="42" t="s">
        <v>120</v>
      </c>
      <c r="H99" s="42" t="s">
        <v>297</v>
      </c>
      <c r="I99" s="117">
        <v>372</v>
      </c>
      <c r="J99" s="42" t="s">
        <v>224</v>
      </c>
      <c r="K99" s="117">
        <v>372</v>
      </c>
      <c r="L99" s="42" t="s">
        <v>403</v>
      </c>
      <c r="M99" s="42">
        <v>107</v>
      </c>
      <c r="N99" s="42">
        <v>378</v>
      </c>
      <c r="O99" s="108" t="s">
        <v>50</v>
      </c>
      <c r="P99" s="42">
        <v>2021.3</v>
      </c>
      <c r="Q99" s="42">
        <v>2021.12</v>
      </c>
      <c r="R99" s="42" t="s">
        <v>226</v>
      </c>
      <c r="S99" s="42" t="s">
        <v>227</v>
      </c>
    </row>
    <row r="100" s="3" customFormat="1" ht="22.5" spans="1:19">
      <c r="A100" s="42">
        <v>44</v>
      </c>
      <c r="B100" s="68" t="s">
        <v>404</v>
      </c>
      <c r="C100" s="42" t="s">
        <v>210</v>
      </c>
      <c r="D100" s="42" t="s">
        <v>29</v>
      </c>
      <c r="E100" s="68" t="s">
        <v>405</v>
      </c>
      <c r="F100" s="42" t="s">
        <v>147</v>
      </c>
      <c r="G100" s="42" t="s">
        <v>111</v>
      </c>
      <c r="H100" s="42" t="s">
        <v>297</v>
      </c>
      <c r="I100" s="117">
        <v>600</v>
      </c>
      <c r="J100" s="42" t="s">
        <v>224</v>
      </c>
      <c r="K100" s="117">
        <v>600</v>
      </c>
      <c r="L100" s="42" t="s">
        <v>406</v>
      </c>
      <c r="M100" s="42">
        <v>83</v>
      </c>
      <c r="N100" s="42">
        <v>291</v>
      </c>
      <c r="O100" s="108" t="s">
        <v>50</v>
      </c>
      <c r="P100" s="42">
        <v>2021.3</v>
      </c>
      <c r="Q100" s="42">
        <v>2021.12</v>
      </c>
      <c r="R100" s="42" t="s">
        <v>226</v>
      </c>
      <c r="S100" s="42" t="s">
        <v>227</v>
      </c>
    </row>
    <row r="101" s="9" customFormat="1" ht="22.5" spans="1:19">
      <c r="A101" s="42">
        <v>45</v>
      </c>
      <c r="B101" s="68" t="s">
        <v>407</v>
      </c>
      <c r="C101" s="42" t="s">
        <v>210</v>
      </c>
      <c r="D101" s="42" t="s">
        <v>29</v>
      </c>
      <c r="E101" s="68" t="s">
        <v>408</v>
      </c>
      <c r="F101" s="42" t="s">
        <v>409</v>
      </c>
      <c r="G101" s="42" t="s">
        <v>410</v>
      </c>
      <c r="H101" s="42" t="s">
        <v>297</v>
      </c>
      <c r="I101" s="117">
        <v>735</v>
      </c>
      <c r="J101" s="42" t="s">
        <v>224</v>
      </c>
      <c r="K101" s="117">
        <v>735</v>
      </c>
      <c r="L101" s="42" t="s">
        <v>411</v>
      </c>
      <c r="M101" s="42">
        <v>78</v>
      </c>
      <c r="N101" s="42">
        <v>255</v>
      </c>
      <c r="O101" s="108" t="s">
        <v>50</v>
      </c>
      <c r="P101" s="42">
        <v>2021.3</v>
      </c>
      <c r="Q101" s="42">
        <v>2021.12</v>
      </c>
      <c r="R101" s="42" t="s">
        <v>226</v>
      </c>
      <c r="S101" s="42" t="s">
        <v>227</v>
      </c>
    </row>
    <row r="102" s="9" customFormat="1" ht="22.5" spans="1:19">
      <c r="A102" s="42">
        <v>46</v>
      </c>
      <c r="B102" s="68" t="s">
        <v>412</v>
      </c>
      <c r="C102" s="42" t="s">
        <v>210</v>
      </c>
      <c r="D102" s="42" t="s">
        <v>29</v>
      </c>
      <c r="E102" s="68" t="s">
        <v>413</v>
      </c>
      <c r="F102" s="42" t="s">
        <v>280</v>
      </c>
      <c r="G102" s="42" t="s">
        <v>330</v>
      </c>
      <c r="H102" s="42" t="s">
        <v>297</v>
      </c>
      <c r="I102" s="117">
        <v>211</v>
      </c>
      <c r="J102" s="42" t="s">
        <v>224</v>
      </c>
      <c r="K102" s="117">
        <v>211</v>
      </c>
      <c r="L102" s="42" t="s">
        <v>331</v>
      </c>
      <c r="M102" s="42">
        <v>152</v>
      </c>
      <c r="N102" s="42">
        <v>521</v>
      </c>
      <c r="O102" s="108" t="s">
        <v>50</v>
      </c>
      <c r="P102" s="42">
        <v>2021.3</v>
      </c>
      <c r="Q102" s="42">
        <v>2021.12</v>
      </c>
      <c r="R102" s="42" t="s">
        <v>226</v>
      </c>
      <c r="S102" s="42" t="s">
        <v>227</v>
      </c>
    </row>
    <row r="103" s="9" customFormat="1" ht="22.5" spans="1:19">
      <c r="A103" s="42">
        <v>47</v>
      </c>
      <c r="B103" s="68" t="s">
        <v>414</v>
      </c>
      <c r="C103" s="42" t="s">
        <v>210</v>
      </c>
      <c r="D103" s="42" t="s">
        <v>29</v>
      </c>
      <c r="E103" s="68" t="s">
        <v>415</v>
      </c>
      <c r="F103" s="42" t="s">
        <v>280</v>
      </c>
      <c r="G103" s="42" t="s">
        <v>330</v>
      </c>
      <c r="H103" s="42" t="s">
        <v>297</v>
      </c>
      <c r="I103" s="117">
        <v>159</v>
      </c>
      <c r="J103" s="42" t="s">
        <v>224</v>
      </c>
      <c r="K103" s="117">
        <v>159</v>
      </c>
      <c r="L103" s="42" t="s">
        <v>331</v>
      </c>
      <c r="M103" s="42">
        <v>152</v>
      </c>
      <c r="N103" s="42">
        <v>521</v>
      </c>
      <c r="O103" s="108" t="s">
        <v>50</v>
      </c>
      <c r="P103" s="42">
        <v>2021.3</v>
      </c>
      <c r="Q103" s="42">
        <v>2021.12</v>
      </c>
      <c r="R103" s="42" t="s">
        <v>226</v>
      </c>
      <c r="S103" s="42" t="s">
        <v>227</v>
      </c>
    </row>
    <row r="104" s="9" customFormat="1" ht="22.5" spans="1:19">
      <c r="A104" s="42">
        <v>48</v>
      </c>
      <c r="B104" s="68" t="s">
        <v>416</v>
      </c>
      <c r="C104" s="42" t="s">
        <v>210</v>
      </c>
      <c r="D104" s="42" t="s">
        <v>29</v>
      </c>
      <c r="E104" s="68" t="s">
        <v>417</v>
      </c>
      <c r="F104" s="42" t="s">
        <v>409</v>
      </c>
      <c r="G104" s="42" t="s">
        <v>418</v>
      </c>
      <c r="H104" s="42" t="s">
        <v>297</v>
      </c>
      <c r="I104" s="117">
        <v>341</v>
      </c>
      <c r="J104" s="42" t="s">
        <v>224</v>
      </c>
      <c r="K104" s="117">
        <v>341</v>
      </c>
      <c r="L104" s="42" t="s">
        <v>419</v>
      </c>
      <c r="M104" s="42">
        <v>64</v>
      </c>
      <c r="N104" s="42">
        <v>227</v>
      </c>
      <c r="O104" s="108" t="s">
        <v>50</v>
      </c>
      <c r="P104" s="42">
        <v>2021.3</v>
      </c>
      <c r="Q104" s="42">
        <v>2021.12</v>
      </c>
      <c r="R104" s="42" t="s">
        <v>226</v>
      </c>
      <c r="S104" s="42" t="s">
        <v>227</v>
      </c>
    </row>
    <row r="105" s="9" customFormat="1" ht="22.5" spans="1:19">
      <c r="A105" s="42">
        <v>49</v>
      </c>
      <c r="B105" s="68" t="s">
        <v>420</v>
      </c>
      <c r="C105" s="42" t="s">
        <v>210</v>
      </c>
      <c r="D105" s="42" t="s">
        <v>29</v>
      </c>
      <c r="E105" s="42" t="s">
        <v>421</v>
      </c>
      <c r="F105" s="42" t="s">
        <v>96</v>
      </c>
      <c r="G105" s="42" t="s">
        <v>422</v>
      </c>
      <c r="H105" s="42" t="s">
        <v>297</v>
      </c>
      <c r="I105" s="130">
        <v>1</v>
      </c>
      <c r="J105" s="42" t="s">
        <v>224</v>
      </c>
      <c r="K105" s="130">
        <v>1</v>
      </c>
      <c r="L105" s="42" t="s">
        <v>423</v>
      </c>
      <c r="M105" s="42">
        <v>121</v>
      </c>
      <c r="N105" s="42">
        <v>405</v>
      </c>
      <c r="O105" s="108" t="s">
        <v>50</v>
      </c>
      <c r="P105" s="42">
        <v>2021.3</v>
      </c>
      <c r="Q105" s="42">
        <v>2021.12</v>
      </c>
      <c r="R105" s="42" t="s">
        <v>226</v>
      </c>
      <c r="S105" s="42" t="s">
        <v>227</v>
      </c>
    </row>
    <row r="106" s="3" customFormat="1" ht="33.75" spans="1:19">
      <c r="A106" s="42">
        <v>50</v>
      </c>
      <c r="B106" s="68" t="s">
        <v>424</v>
      </c>
      <c r="C106" s="42" t="s">
        <v>210</v>
      </c>
      <c r="D106" s="42" t="s">
        <v>29</v>
      </c>
      <c r="E106" s="42" t="s">
        <v>425</v>
      </c>
      <c r="F106" s="42" t="s">
        <v>141</v>
      </c>
      <c r="G106" s="42" t="s">
        <v>426</v>
      </c>
      <c r="H106" s="42" t="s">
        <v>297</v>
      </c>
      <c r="I106" s="130">
        <v>110</v>
      </c>
      <c r="J106" s="42" t="s">
        <v>224</v>
      </c>
      <c r="K106" s="130">
        <v>110</v>
      </c>
      <c r="L106" s="42" t="s">
        <v>427</v>
      </c>
      <c r="M106" s="42">
        <v>105</v>
      </c>
      <c r="N106" s="42">
        <v>354</v>
      </c>
      <c r="O106" s="108" t="s">
        <v>50</v>
      </c>
      <c r="P106" s="42">
        <v>2021.3</v>
      </c>
      <c r="Q106" s="42">
        <v>2021.12</v>
      </c>
      <c r="R106" s="42" t="s">
        <v>226</v>
      </c>
      <c r="S106" s="42" t="s">
        <v>227</v>
      </c>
    </row>
    <row r="107" s="3" customFormat="1" spans="1:19">
      <c r="A107" s="42">
        <v>51</v>
      </c>
      <c r="B107" s="42" t="s">
        <v>428</v>
      </c>
      <c r="C107" s="42" t="s">
        <v>210</v>
      </c>
      <c r="D107" s="42" t="s">
        <v>29</v>
      </c>
      <c r="E107" s="68" t="s">
        <v>429</v>
      </c>
      <c r="F107" s="42" t="s">
        <v>96</v>
      </c>
      <c r="G107" s="42" t="s">
        <v>178</v>
      </c>
      <c r="H107" s="42" t="s">
        <v>297</v>
      </c>
      <c r="I107" s="117">
        <v>130</v>
      </c>
      <c r="J107" s="42" t="s">
        <v>224</v>
      </c>
      <c r="K107" s="117">
        <v>130</v>
      </c>
      <c r="L107" s="42" t="s">
        <v>400</v>
      </c>
      <c r="M107" s="42">
        <v>79</v>
      </c>
      <c r="N107" s="42">
        <v>295</v>
      </c>
      <c r="O107" s="108" t="s">
        <v>50</v>
      </c>
      <c r="P107" s="42">
        <v>2021.3</v>
      </c>
      <c r="Q107" s="42">
        <v>2021.12</v>
      </c>
      <c r="R107" s="42" t="s">
        <v>430</v>
      </c>
      <c r="S107" s="42" t="s">
        <v>430</v>
      </c>
    </row>
    <row r="108" s="3" customFormat="1" ht="22.5" spans="1:19">
      <c r="A108" s="42">
        <v>52</v>
      </c>
      <c r="B108" s="68" t="s">
        <v>431</v>
      </c>
      <c r="C108" s="42" t="s">
        <v>210</v>
      </c>
      <c r="D108" s="42" t="s">
        <v>29</v>
      </c>
      <c r="E108" s="68" t="s">
        <v>432</v>
      </c>
      <c r="F108" s="42" t="s">
        <v>147</v>
      </c>
      <c r="G108" s="42" t="s">
        <v>433</v>
      </c>
      <c r="H108" s="42" t="s">
        <v>297</v>
      </c>
      <c r="I108" s="117">
        <v>218.5</v>
      </c>
      <c r="J108" s="42" t="s">
        <v>224</v>
      </c>
      <c r="K108" s="117">
        <v>218.5</v>
      </c>
      <c r="L108" s="42" t="s">
        <v>434</v>
      </c>
      <c r="M108" s="42">
        <v>217</v>
      </c>
      <c r="N108" s="42">
        <v>723</v>
      </c>
      <c r="O108" s="108" t="s">
        <v>50</v>
      </c>
      <c r="P108" s="42">
        <v>2021.3</v>
      </c>
      <c r="Q108" s="42">
        <v>2021.12</v>
      </c>
      <c r="R108" s="42" t="s">
        <v>112</v>
      </c>
      <c r="S108" s="42" t="s">
        <v>112</v>
      </c>
    </row>
    <row r="109" s="3" customFormat="1" ht="66" customHeight="1" spans="1:19">
      <c r="A109" s="42">
        <v>53</v>
      </c>
      <c r="B109" s="42" t="s">
        <v>435</v>
      </c>
      <c r="C109" s="42" t="s">
        <v>210</v>
      </c>
      <c r="D109" s="42" t="s">
        <v>220</v>
      </c>
      <c r="E109" s="121" t="s">
        <v>436</v>
      </c>
      <c r="F109" s="42" t="s">
        <v>285</v>
      </c>
      <c r="G109" s="42" t="s">
        <v>437</v>
      </c>
      <c r="H109" s="42" t="s">
        <v>297</v>
      </c>
      <c r="I109" s="130">
        <v>41.9</v>
      </c>
      <c r="J109" s="42" t="s">
        <v>224</v>
      </c>
      <c r="K109" s="130">
        <v>41.9</v>
      </c>
      <c r="L109" s="42" t="s">
        <v>438</v>
      </c>
      <c r="M109" s="42">
        <v>75</v>
      </c>
      <c r="N109" s="42">
        <v>216</v>
      </c>
      <c r="O109" s="108" t="s">
        <v>50</v>
      </c>
      <c r="P109" s="42">
        <v>2021.3</v>
      </c>
      <c r="Q109" s="42">
        <v>2021.12</v>
      </c>
      <c r="R109" s="42" t="s">
        <v>319</v>
      </c>
      <c r="S109" s="42" t="s">
        <v>319</v>
      </c>
    </row>
    <row r="110" s="3" customFormat="1" spans="1:19">
      <c r="A110" s="42">
        <v>54</v>
      </c>
      <c r="B110" s="42" t="s">
        <v>439</v>
      </c>
      <c r="C110" s="42" t="s">
        <v>210</v>
      </c>
      <c r="D110" s="42" t="s">
        <v>220</v>
      </c>
      <c r="E110" s="42" t="s">
        <v>314</v>
      </c>
      <c r="F110" s="42" t="s">
        <v>285</v>
      </c>
      <c r="G110" s="42" t="s">
        <v>440</v>
      </c>
      <c r="H110" s="42" t="s">
        <v>297</v>
      </c>
      <c r="I110" s="130">
        <v>60</v>
      </c>
      <c r="J110" s="42" t="s">
        <v>224</v>
      </c>
      <c r="K110" s="130">
        <v>60</v>
      </c>
      <c r="L110" s="42" t="s">
        <v>371</v>
      </c>
      <c r="M110" s="42">
        <v>139</v>
      </c>
      <c r="N110" s="42">
        <v>455</v>
      </c>
      <c r="O110" s="108" t="s">
        <v>50</v>
      </c>
      <c r="P110" s="42">
        <v>2021.3</v>
      </c>
      <c r="Q110" s="42">
        <v>2021.12</v>
      </c>
      <c r="R110" s="42" t="s">
        <v>319</v>
      </c>
      <c r="S110" s="42" t="s">
        <v>319</v>
      </c>
    </row>
    <row r="111" s="3" customFormat="1" ht="112" customHeight="1" spans="1:19">
      <c r="A111" s="42">
        <v>55</v>
      </c>
      <c r="B111" s="42" t="s">
        <v>441</v>
      </c>
      <c r="C111" s="42" t="s">
        <v>210</v>
      </c>
      <c r="D111" s="42" t="s">
        <v>220</v>
      </c>
      <c r="E111" s="42" t="s">
        <v>442</v>
      </c>
      <c r="F111" s="42" t="s">
        <v>285</v>
      </c>
      <c r="G111" s="42" t="s">
        <v>437</v>
      </c>
      <c r="H111" s="42" t="s">
        <v>297</v>
      </c>
      <c r="I111" s="130">
        <v>19.3</v>
      </c>
      <c r="J111" s="42" t="s">
        <v>224</v>
      </c>
      <c r="K111" s="130">
        <v>19.3</v>
      </c>
      <c r="L111" s="42" t="s">
        <v>438</v>
      </c>
      <c r="M111" s="42">
        <v>75</v>
      </c>
      <c r="N111" s="42">
        <v>216</v>
      </c>
      <c r="O111" s="108" t="s">
        <v>50</v>
      </c>
      <c r="P111" s="42">
        <v>2021.3</v>
      </c>
      <c r="Q111" s="42">
        <v>2021.12</v>
      </c>
      <c r="R111" s="42" t="s">
        <v>319</v>
      </c>
      <c r="S111" s="42" t="s">
        <v>319</v>
      </c>
    </row>
    <row r="112" s="3" customFormat="1" ht="22.5" spans="1:19">
      <c r="A112" s="42">
        <v>56</v>
      </c>
      <c r="B112" s="42" t="s">
        <v>443</v>
      </c>
      <c r="C112" s="42" t="s">
        <v>210</v>
      </c>
      <c r="D112" s="42" t="s">
        <v>29</v>
      </c>
      <c r="E112" s="42" t="s">
        <v>444</v>
      </c>
      <c r="F112" s="42" t="s">
        <v>285</v>
      </c>
      <c r="G112" s="42" t="s">
        <v>440</v>
      </c>
      <c r="H112" s="42" t="s">
        <v>297</v>
      </c>
      <c r="I112" s="130">
        <v>6.8</v>
      </c>
      <c r="J112" s="42" t="s">
        <v>224</v>
      </c>
      <c r="K112" s="130">
        <v>6.8</v>
      </c>
      <c r="L112" s="42" t="s">
        <v>371</v>
      </c>
      <c r="M112" s="42">
        <v>139</v>
      </c>
      <c r="N112" s="42">
        <v>455</v>
      </c>
      <c r="O112" s="108" t="s">
        <v>50</v>
      </c>
      <c r="P112" s="42">
        <v>2021.3</v>
      </c>
      <c r="Q112" s="42">
        <v>2021.12</v>
      </c>
      <c r="R112" s="42" t="s">
        <v>319</v>
      </c>
      <c r="S112" s="42" t="s">
        <v>319</v>
      </c>
    </row>
    <row r="113" s="3" customFormat="1" ht="106" customHeight="1" spans="1:19">
      <c r="A113" s="42">
        <v>57</v>
      </c>
      <c r="B113" s="42" t="s">
        <v>445</v>
      </c>
      <c r="C113" s="42" t="s">
        <v>210</v>
      </c>
      <c r="D113" s="42" t="s">
        <v>29</v>
      </c>
      <c r="E113" s="42" t="s">
        <v>446</v>
      </c>
      <c r="F113" s="42" t="s">
        <v>128</v>
      </c>
      <c r="G113" s="42" t="s">
        <v>447</v>
      </c>
      <c r="H113" s="42" t="s">
        <v>297</v>
      </c>
      <c r="I113" s="130">
        <v>80</v>
      </c>
      <c r="J113" s="42" t="s">
        <v>224</v>
      </c>
      <c r="K113" s="130">
        <v>80</v>
      </c>
      <c r="L113" s="42" t="s">
        <v>448</v>
      </c>
      <c r="M113" s="42">
        <v>43</v>
      </c>
      <c r="N113" s="42">
        <v>144</v>
      </c>
      <c r="O113" s="108" t="s">
        <v>50</v>
      </c>
      <c r="P113" s="42">
        <v>2021.3</v>
      </c>
      <c r="Q113" s="42">
        <v>2021.12</v>
      </c>
      <c r="R113" s="42" t="s">
        <v>132</v>
      </c>
      <c r="S113" s="42" t="s">
        <v>132</v>
      </c>
    </row>
    <row r="114" s="3" customFormat="1" ht="22.5" spans="1:19">
      <c r="A114" s="42">
        <v>58</v>
      </c>
      <c r="B114" s="42" t="s">
        <v>449</v>
      </c>
      <c r="C114" s="42" t="s">
        <v>210</v>
      </c>
      <c r="D114" s="42" t="s">
        <v>29</v>
      </c>
      <c r="E114" s="42" t="s">
        <v>450</v>
      </c>
      <c r="F114" s="42" t="s">
        <v>196</v>
      </c>
      <c r="G114" s="42" t="s">
        <v>451</v>
      </c>
      <c r="H114" s="42" t="s">
        <v>297</v>
      </c>
      <c r="I114" s="130">
        <v>319</v>
      </c>
      <c r="J114" s="42" t="s">
        <v>224</v>
      </c>
      <c r="K114" s="130">
        <v>319</v>
      </c>
      <c r="L114" s="42" t="s">
        <v>452</v>
      </c>
      <c r="M114" s="42">
        <v>45</v>
      </c>
      <c r="N114" s="42">
        <v>159</v>
      </c>
      <c r="O114" s="108" t="s">
        <v>50</v>
      </c>
      <c r="P114" s="42">
        <v>2021.3</v>
      </c>
      <c r="Q114" s="42">
        <v>2021.12</v>
      </c>
      <c r="R114" s="42" t="s">
        <v>453</v>
      </c>
      <c r="S114" s="42" t="s">
        <v>453</v>
      </c>
    </row>
    <row r="115" s="3" customFormat="1" ht="36" spans="1:19">
      <c r="A115" s="42">
        <v>59</v>
      </c>
      <c r="B115" s="122" t="s">
        <v>454</v>
      </c>
      <c r="C115" s="123" t="s">
        <v>210</v>
      </c>
      <c r="D115" s="123" t="s">
        <v>220</v>
      </c>
      <c r="E115" s="124">
        <v>1.682</v>
      </c>
      <c r="F115" s="125" t="s">
        <v>455</v>
      </c>
      <c r="G115" s="125" t="s">
        <v>456</v>
      </c>
      <c r="H115" s="123" t="s">
        <v>457</v>
      </c>
      <c r="I115" s="131">
        <v>7.1</v>
      </c>
      <c r="J115" s="132" t="s">
        <v>77</v>
      </c>
      <c r="K115" s="131">
        <v>7.124111</v>
      </c>
      <c r="L115" s="123" t="s">
        <v>458</v>
      </c>
      <c r="M115" s="132">
        <v>201</v>
      </c>
      <c r="N115" s="132">
        <v>746</v>
      </c>
      <c r="O115" s="133" t="s">
        <v>50</v>
      </c>
      <c r="P115" s="134">
        <v>43891</v>
      </c>
      <c r="Q115" s="134">
        <v>44166</v>
      </c>
      <c r="R115" s="123" t="s">
        <v>459</v>
      </c>
      <c r="S115" s="123" t="s">
        <v>460</v>
      </c>
    </row>
    <row r="116" s="3" customFormat="1" ht="36" spans="1:19">
      <c r="A116" s="42">
        <v>60</v>
      </c>
      <c r="B116" s="122" t="s">
        <v>461</v>
      </c>
      <c r="C116" s="123" t="s">
        <v>210</v>
      </c>
      <c r="D116" s="123" t="s">
        <v>220</v>
      </c>
      <c r="E116" s="124">
        <v>0.255</v>
      </c>
      <c r="F116" s="125" t="s">
        <v>455</v>
      </c>
      <c r="G116" s="125" t="s">
        <v>456</v>
      </c>
      <c r="H116" s="123" t="s">
        <v>457</v>
      </c>
      <c r="I116" s="131">
        <v>1.1</v>
      </c>
      <c r="J116" s="132" t="s">
        <v>77</v>
      </c>
      <c r="K116" s="131">
        <v>1.0800525</v>
      </c>
      <c r="L116" s="123" t="s">
        <v>458</v>
      </c>
      <c r="M116" s="132">
        <v>201</v>
      </c>
      <c r="N116" s="132">
        <v>746</v>
      </c>
      <c r="O116" s="133" t="s">
        <v>50</v>
      </c>
      <c r="P116" s="134">
        <v>43891</v>
      </c>
      <c r="Q116" s="134">
        <v>44166</v>
      </c>
      <c r="R116" s="123" t="s">
        <v>459</v>
      </c>
      <c r="S116" s="123" t="s">
        <v>460</v>
      </c>
    </row>
    <row r="117" s="3" customFormat="1" ht="36" spans="1:19">
      <c r="A117" s="42">
        <v>61</v>
      </c>
      <c r="B117" s="122" t="s">
        <v>462</v>
      </c>
      <c r="C117" s="123" t="s">
        <v>210</v>
      </c>
      <c r="D117" s="123" t="s">
        <v>220</v>
      </c>
      <c r="E117" s="124">
        <v>0.644</v>
      </c>
      <c r="F117" s="125" t="s">
        <v>455</v>
      </c>
      <c r="G117" s="125" t="s">
        <v>456</v>
      </c>
      <c r="H117" s="123" t="s">
        <v>457</v>
      </c>
      <c r="I117" s="131">
        <v>2.7</v>
      </c>
      <c r="J117" s="132" t="s">
        <v>77</v>
      </c>
      <c r="K117" s="131">
        <v>2.727662</v>
      </c>
      <c r="L117" s="123" t="s">
        <v>458</v>
      </c>
      <c r="M117" s="132">
        <v>201</v>
      </c>
      <c r="N117" s="132">
        <v>746</v>
      </c>
      <c r="O117" s="133" t="s">
        <v>50</v>
      </c>
      <c r="P117" s="134">
        <v>43891</v>
      </c>
      <c r="Q117" s="134">
        <v>44166</v>
      </c>
      <c r="R117" s="123" t="s">
        <v>459</v>
      </c>
      <c r="S117" s="123" t="s">
        <v>460</v>
      </c>
    </row>
    <row r="118" s="3" customFormat="1" ht="36" spans="1:19">
      <c r="A118" s="42">
        <v>62</v>
      </c>
      <c r="B118" s="122" t="s">
        <v>463</v>
      </c>
      <c r="C118" s="123" t="s">
        <v>210</v>
      </c>
      <c r="D118" s="123" t="s">
        <v>220</v>
      </c>
      <c r="E118" s="124">
        <v>1.344</v>
      </c>
      <c r="F118" s="125" t="s">
        <v>455</v>
      </c>
      <c r="G118" s="125" t="s">
        <v>456</v>
      </c>
      <c r="H118" s="123" t="s">
        <v>457</v>
      </c>
      <c r="I118" s="131">
        <v>5.7</v>
      </c>
      <c r="J118" s="132" t="s">
        <v>77</v>
      </c>
      <c r="K118" s="131">
        <v>5.692512</v>
      </c>
      <c r="L118" s="123" t="s">
        <v>458</v>
      </c>
      <c r="M118" s="132">
        <v>201</v>
      </c>
      <c r="N118" s="132">
        <v>746</v>
      </c>
      <c r="O118" s="133" t="s">
        <v>50</v>
      </c>
      <c r="P118" s="134">
        <v>43891</v>
      </c>
      <c r="Q118" s="134">
        <v>44166</v>
      </c>
      <c r="R118" s="123" t="s">
        <v>459</v>
      </c>
      <c r="S118" s="123" t="s">
        <v>460</v>
      </c>
    </row>
    <row r="119" s="3" customFormat="1" ht="36" spans="1:19">
      <c r="A119" s="42">
        <v>63</v>
      </c>
      <c r="B119" s="122" t="s">
        <v>464</v>
      </c>
      <c r="C119" s="123" t="s">
        <v>210</v>
      </c>
      <c r="D119" s="123" t="s">
        <v>220</v>
      </c>
      <c r="E119" s="124">
        <v>0.789</v>
      </c>
      <c r="F119" s="125" t="s">
        <v>280</v>
      </c>
      <c r="G119" s="125" t="s">
        <v>465</v>
      </c>
      <c r="H119" s="123" t="s">
        <v>457</v>
      </c>
      <c r="I119" s="131">
        <v>3.3</v>
      </c>
      <c r="J119" s="132" t="s">
        <v>77</v>
      </c>
      <c r="K119" s="131">
        <v>3.3418095</v>
      </c>
      <c r="L119" s="123" t="s">
        <v>466</v>
      </c>
      <c r="M119" s="132">
        <v>135</v>
      </c>
      <c r="N119" s="132">
        <v>472</v>
      </c>
      <c r="O119" s="133" t="s">
        <v>50</v>
      </c>
      <c r="P119" s="134">
        <v>43891</v>
      </c>
      <c r="Q119" s="134">
        <v>44166</v>
      </c>
      <c r="R119" s="123" t="s">
        <v>459</v>
      </c>
      <c r="S119" s="123" t="s">
        <v>460</v>
      </c>
    </row>
    <row r="120" s="3" customFormat="1" ht="36" spans="1:19">
      <c r="A120" s="42">
        <v>64</v>
      </c>
      <c r="B120" s="122" t="s">
        <v>467</v>
      </c>
      <c r="C120" s="123" t="s">
        <v>210</v>
      </c>
      <c r="D120" s="123" t="s">
        <v>220</v>
      </c>
      <c r="E120" s="124">
        <v>1.47</v>
      </c>
      <c r="F120" s="122" t="s">
        <v>280</v>
      </c>
      <c r="G120" s="122" t="s">
        <v>468</v>
      </c>
      <c r="H120" s="123" t="s">
        <v>457</v>
      </c>
      <c r="I120" s="131">
        <v>6.2</v>
      </c>
      <c r="J120" s="132" t="s">
        <v>77</v>
      </c>
      <c r="K120" s="131">
        <v>6.226185</v>
      </c>
      <c r="L120" s="123" t="s">
        <v>469</v>
      </c>
      <c r="M120" s="132">
        <v>170</v>
      </c>
      <c r="N120" s="132">
        <v>643</v>
      </c>
      <c r="O120" s="133" t="s">
        <v>50</v>
      </c>
      <c r="P120" s="134">
        <v>43891</v>
      </c>
      <c r="Q120" s="134">
        <v>44166</v>
      </c>
      <c r="R120" s="123" t="s">
        <v>459</v>
      </c>
      <c r="S120" s="123" t="s">
        <v>460</v>
      </c>
    </row>
    <row r="121" s="3" customFormat="1" ht="36" spans="1:19">
      <c r="A121" s="42">
        <v>65</v>
      </c>
      <c r="B121" s="122" t="s">
        <v>470</v>
      </c>
      <c r="C121" s="123" t="s">
        <v>210</v>
      </c>
      <c r="D121" s="123" t="s">
        <v>220</v>
      </c>
      <c r="E121" s="124">
        <v>0.754</v>
      </c>
      <c r="F121" s="122" t="s">
        <v>280</v>
      </c>
      <c r="G121" s="122" t="s">
        <v>468</v>
      </c>
      <c r="H121" s="123" t="s">
        <v>457</v>
      </c>
      <c r="I121" s="131">
        <v>3.2</v>
      </c>
      <c r="J121" s="132" t="s">
        <v>77</v>
      </c>
      <c r="K121" s="131">
        <v>3.193567</v>
      </c>
      <c r="L121" s="123" t="s">
        <v>469</v>
      </c>
      <c r="M121" s="132">
        <v>170</v>
      </c>
      <c r="N121" s="132">
        <v>643</v>
      </c>
      <c r="O121" s="133" t="s">
        <v>50</v>
      </c>
      <c r="P121" s="134">
        <v>43891</v>
      </c>
      <c r="Q121" s="134">
        <v>44166</v>
      </c>
      <c r="R121" s="123" t="s">
        <v>459</v>
      </c>
      <c r="S121" s="123" t="s">
        <v>460</v>
      </c>
    </row>
    <row r="122" s="3" customFormat="1" ht="36" spans="1:19">
      <c r="A122" s="42">
        <v>66</v>
      </c>
      <c r="B122" s="122" t="s">
        <v>471</v>
      </c>
      <c r="C122" s="123" t="s">
        <v>210</v>
      </c>
      <c r="D122" s="123" t="s">
        <v>220</v>
      </c>
      <c r="E122" s="124">
        <v>0.96</v>
      </c>
      <c r="F122" s="122" t="s">
        <v>167</v>
      </c>
      <c r="G122" s="122" t="s">
        <v>472</v>
      </c>
      <c r="H122" s="123" t="s">
        <v>457</v>
      </c>
      <c r="I122" s="131">
        <v>4.1</v>
      </c>
      <c r="J122" s="132" t="s">
        <v>77</v>
      </c>
      <c r="K122" s="131">
        <v>4.06608</v>
      </c>
      <c r="L122" s="123" t="s">
        <v>473</v>
      </c>
      <c r="M122" s="132">
        <v>124</v>
      </c>
      <c r="N122" s="132">
        <v>486</v>
      </c>
      <c r="O122" s="133" t="s">
        <v>50</v>
      </c>
      <c r="P122" s="134">
        <v>43891</v>
      </c>
      <c r="Q122" s="134">
        <v>44166</v>
      </c>
      <c r="R122" s="123" t="s">
        <v>459</v>
      </c>
      <c r="S122" s="123" t="s">
        <v>460</v>
      </c>
    </row>
    <row r="123" s="3" customFormat="1" ht="36" spans="1:19">
      <c r="A123" s="42">
        <v>67</v>
      </c>
      <c r="B123" s="122" t="s">
        <v>474</v>
      </c>
      <c r="C123" s="123" t="s">
        <v>210</v>
      </c>
      <c r="D123" s="123" t="s">
        <v>220</v>
      </c>
      <c r="E123" s="124">
        <v>0.43</v>
      </c>
      <c r="F123" s="122" t="s">
        <v>167</v>
      </c>
      <c r="G123" s="122" t="s">
        <v>472</v>
      </c>
      <c r="H123" s="123" t="s">
        <v>457</v>
      </c>
      <c r="I123" s="131">
        <v>1.8</v>
      </c>
      <c r="J123" s="132" t="s">
        <v>77</v>
      </c>
      <c r="K123" s="131">
        <v>1.821265</v>
      </c>
      <c r="L123" s="123" t="s">
        <v>473</v>
      </c>
      <c r="M123" s="132">
        <v>124</v>
      </c>
      <c r="N123" s="132">
        <v>486</v>
      </c>
      <c r="O123" s="133" t="s">
        <v>50</v>
      </c>
      <c r="P123" s="134">
        <v>43891</v>
      </c>
      <c r="Q123" s="134">
        <v>44166</v>
      </c>
      <c r="R123" s="123" t="s">
        <v>459</v>
      </c>
      <c r="S123" s="123" t="s">
        <v>460</v>
      </c>
    </row>
    <row r="124" s="3" customFormat="1" ht="36" spans="1:19">
      <c r="A124" s="42">
        <v>68</v>
      </c>
      <c r="B124" s="122" t="s">
        <v>475</v>
      </c>
      <c r="C124" s="123" t="s">
        <v>210</v>
      </c>
      <c r="D124" s="123" t="s">
        <v>220</v>
      </c>
      <c r="E124" s="124">
        <v>1.304</v>
      </c>
      <c r="F124" s="122" t="s">
        <v>285</v>
      </c>
      <c r="G124" s="122" t="s">
        <v>437</v>
      </c>
      <c r="H124" s="123" t="s">
        <v>457</v>
      </c>
      <c r="I124" s="131">
        <v>5.5</v>
      </c>
      <c r="J124" s="132" t="s">
        <v>77</v>
      </c>
      <c r="K124" s="131">
        <v>5.523092</v>
      </c>
      <c r="L124" s="123" t="s">
        <v>438</v>
      </c>
      <c r="M124" s="132">
        <v>75</v>
      </c>
      <c r="N124" s="132">
        <v>216</v>
      </c>
      <c r="O124" s="133" t="s">
        <v>50</v>
      </c>
      <c r="P124" s="134">
        <v>43891</v>
      </c>
      <c r="Q124" s="134">
        <v>44166</v>
      </c>
      <c r="R124" s="123" t="s">
        <v>459</v>
      </c>
      <c r="S124" s="123" t="s">
        <v>460</v>
      </c>
    </row>
    <row r="125" s="3" customFormat="1" ht="36" spans="1:19">
      <c r="A125" s="42">
        <v>69</v>
      </c>
      <c r="B125" s="122" t="s">
        <v>476</v>
      </c>
      <c r="C125" s="123" t="s">
        <v>210</v>
      </c>
      <c r="D125" s="123" t="s">
        <v>220</v>
      </c>
      <c r="E125" s="124">
        <v>2.593</v>
      </c>
      <c r="F125" s="122" t="s">
        <v>455</v>
      </c>
      <c r="G125" s="122" t="s">
        <v>477</v>
      </c>
      <c r="H125" s="123" t="s">
        <v>457</v>
      </c>
      <c r="I125" s="131">
        <v>11</v>
      </c>
      <c r="J125" s="132" t="s">
        <v>77</v>
      </c>
      <c r="K125" s="131">
        <v>10.9826515</v>
      </c>
      <c r="L125" s="123" t="s">
        <v>478</v>
      </c>
      <c r="M125" s="132">
        <v>174</v>
      </c>
      <c r="N125" s="132">
        <v>631</v>
      </c>
      <c r="O125" s="133" t="s">
        <v>50</v>
      </c>
      <c r="P125" s="134">
        <v>43891</v>
      </c>
      <c r="Q125" s="134">
        <v>44166</v>
      </c>
      <c r="R125" s="123" t="s">
        <v>459</v>
      </c>
      <c r="S125" s="123" t="s">
        <v>460</v>
      </c>
    </row>
    <row r="126" s="3" customFormat="1" ht="36" spans="1:19">
      <c r="A126" s="42">
        <v>70</v>
      </c>
      <c r="B126" s="122" t="s">
        <v>479</v>
      </c>
      <c r="C126" s="123" t="s">
        <v>210</v>
      </c>
      <c r="D126" s="123" t="s">
        <v>220</v>
      </c>
      <c r="E126" s="124">
        <v>0.665</v>
      </c>
      <c r="F126" s="122" t="s">
        <v>409</v>
      </c>
      <c r="G126" s="122" t="s">
        <v>480</v>
      </c>
      <c r="H126" s="123" t="s">
        <v>457</v>
      </c>
      <c r="I126" s="131">
        <v>2.8</v>
      </c>
      <c r="J126" s="132" t="s">
        <v>77</v>
      </c>
      <c r="K126" s="131">
        <v>2.8166075</v>
      </c>
      <c r="L126" s="123" t="s">
        <v>481</v>
      </c>
      <c r="M126" s="132">
        <v>107</v>
      </c>
      <c r="N126" s="132">
        <v>356</v>
      </c>
      <c r="O126" s="133" t="s">
        <v>50</v>
      </c>
      <c r="P126" s="134">
        <v>43891</v>
      </c>
      <c r="Q126" s="134">
        <v>44166</v>
      </c>
      <c r="R126" s="123" t="s">
        <v>459</v>
      </c>
      <c r="S126" s="123" t="s">
        <v>460</v>
      </c>
    </row>
    <row r="127" s="3" customFormat="1" ht="36" spans="1:19">
      <c r="A127" s="42">
        <v>71</v>
      </c>
      <c r="B127" s="122" t="s">
        <v>482</v>
      </c>
      <c r="C127" s="123" t="s">
        <v>210</v>
      </c>
      <c r="D127" s="123" t="s">
        <v>220</v>
      </c>
      <c r="E127" s="124">
        <v>1.411</v>
      </c>
      <c r="F127" s="122" t="s">
        <v>280</v>
      </c>
      <c r="G127" s="122" t="s">
        <v>483</v>
      </c>
      <c r="H127" s="123" t="s">
        <v>457</v>
      </c>
      <c r="I127" s="131">
        <v>6</v>
      </c>
      <c r="J127" s="132" t="s">
        <v>77</v>
      </c>
      <c r="K127" s="131">
        <v>5.9762905</v>
      </c>
      <c r="L127" s="123" t="s">
        <v>484</v>
      </c>
      <c r="M127" s="132">
        <v>87</v>
      </c>
      <c r="N127" s="132">
        <v>346</v>
      </c>
      <c r="O127" s="133" t="s">
        <v>50</v>
      </c>
      <c r="P127" s="134">
        <v>43891</v>
      </c>
      <c r="Q127" s="134">
        <v>44166</v>
      </c>
      <c r="R127" s="123" t="s">
        <v>459</v>
      </c>
      <c r="S127" s="123" t="s">
        <v>460</v>
      </c>
    </row>
    <row r="128" s="3" customFormat="1" ht="36" spans="1:19">
      <c r="A128" s="42">
        <v>72</v>
      </c>
      <c r="B128" s="122" t="s">
        <v>485</v>
      </c>
      <c r="C128" s="123" t="s">
        <v>210</v>
      </c>
      <c r="D128" s="123" t="s">
        <v>220</v>
      </c>
      <c r="E128" s="124">
        <v>1.543</v>
      </c>
      <c r="F128" s="122" t="s">
        <v>409</v>
      </c>
      <c r="G128" s="122" t="s">
        <v>486</v>
      </c>
      <c r="H128" s="123" t="s">
        <v>457</v>
      </c>
      <c r="I128" s="131">
        <v>6.5</v>
      </c>
      <c r="J128" s="132" t="s">
        <v>77</v>
      </c>
      <c r="K128" s="131">
        <v>6.5353765</v>
      </c>
      <c r="L128" s="123" t="s">
        <v>487</v>
      </c>
      <c r="M128" s="132">
        <v>88</v>
      </c>
      <c r="N128" s="132">
        <v>319</v>
      </c>
      <c r="O128" s="133" t="s">
        <v>50</v>
      </c>
      <c r="P128" s="134">
        <v>43891</v>
      </c>
      <c r="Q128" s="134">
        <v>44166</v>
      </c>
      <c r="R128" s="123" t="s">
        <v>459</v>
      </c>
      <c r="S128" s="123" t="s">
        <v>460</v>
      </c>
    </row>
    <row r="129" s="3" customFormat="1" ht="36" spans="1:19">
      <c r="A129" s="42">
        <v>73</v>
      </c>
      <c r="B129" s="122" t="s">
        <v>488</v>
      </c>
      <c r="C129" s="123" t="s">
        <v>210</v>
      </c>
      <c r="D129" s="123" t="s">
        <v>220</v>
      </c>
      <c r="E129" s="124">
        <v>1.79</v>
      </c>
      <c r="F129" s="122" t="s">
        <v>409</v>
      </c>
      <c r="G129" s="122" t="s">
        <v>489</v>
      </c>
      <c r="H129" s="123" t="s">
        <v>457</v>
      </c>
      <c r="I129" s="131">
        <v>7.6</v>
      </c>
      <c r="J129" s="132" t="s">
        <v>77</v>
      </c>
      <c r="K129" s="131">
        <v>7.581545</v>
      </c>
      <c r="L129" s="123" t="s">
        <v>490</v>
      </c>
      <c r="M129" s="132">
        <v>195</v>
      </c>
      <c r="N129" s="132">
        <v>694</v>
      </c>
      <c r="O129" s="133" t="s">
        <v>50</v>
      </c>
      <c r="P129" s="134">
        <v>43891</v>
      </c>
      <c r="Q129" s="134">
        <v>44166</v>
      </c>
      <c r="R129" s="123" t="s">
        <v>459</v>
      </c>
      <c r="S129" s="123" t="s">
        <v>460</v>
      </c>
    </row>
    <row r="130" s="3" customFormat="1" ht="36" spans="1:19">
      <c r="A130" s="42">
        <v>74</v>
      </c>
      <c r="B130" s="123" t="s">
        <v>491</v>
      </c>
      <c r="C130" s="123" t="s">
        <v>210</v>
      </c>
      <c r="D130" s="123" t="s">
        <v>220</v>
      </c>
      <c r="E130" s="124">
        <v>0.46</v>
      </c>
      <c r="F130" s="123" t="s">
        <v>196</v>
      </c>
      <c r="G130" s="123" t="s">
        <v>123</v>
      </c>
      <c r="H130" s="123" t="s">
        <v>457</v>
      </c>
      <c r="I130" s="131">
        <v>1.9</v>
      </c>
      <c r="J130" s="132" t="s">
        <v>77</v>
      </c>
      <c r="K130" s="131">
        <v>1.94833</v>
      </c>
      <c r="L130" s="123" t="s">
        <v>492</v>
      </c>
      <c r="M130" s="132">
        <v>95</v>
      </c>
      <c r="N130" s="132">
        <v>352</v>
      </c>
      <c r="O130" s="133" t="s">
        <v>50</v>
      </c>
      <c r="P130" s="134">
        <v>43891</v>
      </c>
      <c r="Q130" s="134">
        <v>44166</v>
      </c>
      <c r="R130" s="123" t="s">
        <v>459</v>
      </c>
      <c r="S130" s="123" t="s">
        <v>460</v>
      </c>
    </row>
    <row r="131" s="3" customFormat="1" ht="36" spans="1:19">
      <c r="A131" s="42">
        <v>75</v>
      </c>
      <c r="B131" s="123" t="s">
        <v>493</v>
      </c>
      <c r="C131" s="123" t="s">
        <v>210</v>
      </c>
      <c r="D131" s="123" t="s">
        <v>220</v>
      </c>
      <c r="E131" s="124">
        <v>1.2</v>
      </c>
      <c r="F131" s="123" t="s">
        <v>196</v>
      </c>
      <c r="G131" s="123" t="s">
        <v>197</v>
      </c>
      <c r="H131" s="123" t="s">
        <v>457</v>
      </c>
      <c r="I131" s="131">
        <v>5.1</v>
      </c>
      <c r="J131" s="132" t="s">
        <v>77</v>
      </c>
      <c r="K131" s="131">
        <v>5.0826</v>
      </c>
      <c r="L131" s="123" t="s">
        <v>494</v>
      </c>
      <c r="M131" s="132">
        <v>82</v>
      </c>
      <c r="N131" s="132">
        <v>257</v>
      </c>
      <c r="O131" s="133" t="s">
        <v>50</v>
      </c>
      <c r="P131" s="134">
        <v>43891</v>
      </c>
      <c r="Q131" s="134">
        <v>44166</v>
      </c>
      <c r="R131" s="123" t="s">
        <v>459</v>
      </c>
      <c r="S131" s="123" t="s">
        <v>460</v>
      </c>
    </row>
    <row r="132" s="3" customFormat="1" ht="36" spans="1:19">
      <c r="A132" s="42">
        <v>76</v>
      </c>
      <c r="B132" s="123" t="s">
        <v>495</v>
      </c>
      <c r="C132" s="123" t="s">
        <v>210</v>
      </c>
      <c r="D132" s="123" t="s">
        <v>220</v>
      </c>
      <c r="E132" s="124">
        <v>2.76</v>
      </c>
      <c r="F132" s="123" t="s">
        <v>196</v>
      </c>
      <c r="G132" s="123" t="s">
        <v>197</v>
      </c>
      <c r="H132" s="123" t="s">
        <v>457</v>
      </c>
      <c r="I132" s="131">
        <v>11.7</v>
      </c>
      <c r="J132" s="132" t="s">
        <v>77</v>
      </c>
      <c r="K132" s="131">
        <v>11.68998</v>
      </c>
      <c r="L132" s="123" t="s">
        <v>494</v>
      </c>
      <c r="M132" s="132">
        <v>82</v>
      </c>
      <c r="N132" s="132">
        <v>257</v>
      </c>
      <c r="O132" s="133" t="s">
        <v>50</v>
      </c>
      <c r="P132" s="134">
        <v>43891</v>
      </c>
      <c r="Q132" s="134">
        <v>44166</v>
      </c>
      <c r="R132" s="123" t="s">
        <v>459</v>
      </c>
      <c r="S132" s="123" t="s">
        <v>460</v>
      </c>
    </row>
    <row r="133" s="3" customFormat="1" ht="36" spans="1:19">
      <c r="A133" s="42">
        <v>77</v>
      </c>
      <c r="B133" s="123" t="s">
        <v>496</v>
      </c>
      <c r="C133" s="123" t="s">
        <v>210</v>
      </c>
      <c r="D133" s="123" t="s">
        <v>220</v>
      </c>
      <c r="E133" s="124">
        <v>1.15</v>
      </c>
      <c r="F133" s="123" t="s">
        <v>196</v>
      </c>
      <c r="G133" s="123" t="s">
        <v>197</v>
      </c>
      <c r="H133" s="123" t="s">
        <v>457</v>
      </c>
      <c r="I133" s="131">
        <v>4.9</v>
      </c>
      <c r="J133" s="132" t="s">
        <v>77</v>
      </c>
      <c r="K133" s="131">
        <v>4.870825</v>
      </c>
      <c r="L133" s="123" t="s">
        <v>494</v>
      </c>
      <c r="M133" s="132">
        <v>82</v>
      </c>
      <c r="N133" s="132">
        <v>257</v>
      </c>
      <c r="O133" s="133" t="s">
        <v>50</v>
      </c>
      <c r="P133" s="134">
        <v>43891</v>
      </c>
      <c r="Q133" s="134">
        <v>44166</v>
      </c>
      <c r="R133" s="123" t="s">
        <v>459</v>
      </c>
      <c r="S133" s="123" t="s">
        <v>460</v>
      </c>
    </row>
    <row r="134" s="3" customFormat="1" ht="36" spans="1:19">
      <c r="A134" s="42">
        <v>78</v>
      </c>
      <c r="B134" s="123" t="s">
        <v>497</v>
      </c>
      <c r="C134" s="123" t="s">
        <v>210</v>
      </c>
      <c r="D134" s="123" t="s">
        <v>220</v>
      </c>
      <c r="E134" s="124">
        <v>1.53</v>
      </c>
      <c r="F134" s="123" t="s">
        <v>196</v>
      </c>
      <c r="G134" s="123" t="s">
        <v>498</v>
      </c>
      <c r="H134" s="123" t="s">
        <v>457</v>
      </c>
      <c r="I134" s="131">
        <v>6.5</v>
      </c>
      <c r="J134" s="132" t="s">
        <v>77</v>
      </c>
      <c r="K134" s="131">
        <v>6.480315</v>
      </c>
      <c r="L134" s="123" t="s">
        <v>499</v>
      </c>
      <c r="M134" s="132">
        <v>147</v>
      </c>
      <c r="N134" s="132">
        <v>536</v>
      </c>
      <c r="O134" s="133" t="s">
        <v>50</v>
      </c>
      <c r="P134" s="134">
        <v>43891</v>
      </c>
      <c r="Q134" s="134">
        <v>44166</v>
      </c>
      <c r="R134" s="123" t="s">
        <v>459</v>
      </c>
      <c r="S134" s="123" t="s">
        <v>460</v>
      </c>
    </row>
    <row r="135" s="3" customFormat="1" ht="36" spans="1:19">
      <c r="A135" s="42">
        <v>79</v>
      </c>
      <c r="B135" s="123" t="s">
        <v>500</v>
      </c>
      <c r="C135" s="123" t="s">
        <v>210</v>
      </c>
      <c r="D135" s="123" t="s">
        <v>220</v>
      </c>
      <c r="E135" s="124">
        <v>0.52</v>
      </c>
      <c r="F135" s="123" t="s">
        <v>196</v>
      </c>
      <c r="G135" s="123" t="s">
        <v>498</v>
      </c>
      <c r="H135" s="123" t="s">
        <v>457</v>
      </c>
      <c r="I135" s="131">
        <v>2.2</v>
      </c>
      <c r="J135" s="132" t="s">
        <v>77</v>
      </c>
      <c r="K135" s="131">
        <v>2.20246</v>
      </c>
      <c r="L135" s="123" t="s">
        <v>499</v>
      </c>
      <c r="M135" s="132">
        <v>147</v>
      </c>
      <c r="N135" s="132">
        <v>536</v>
      </c>
      <c r="O135" s="133" t="s">
        <v>50</v>
      </c>
      <c r="P135" s="134">
        <v>43891</v>
      </c>
      <c r="Q135" s="134">
        <v>44166</v>
      </c>
      <c r="R135" s="123" t="s">
        <v>459</v>
      </c>
      <c r="S135" s="123" t="s">
        <v>460</v>
      </c>
    </row>
    <row r="136" s="3" customFormat="1" ht="36" spans="1:19">
      <c r="A136" s="42">
        <v>80</v>
      </c>
      <c r="B136" s="123" t="s">
        <v>501</v>
      </c>
      <c r="C136" s="123" t="s">
        <v>210</v>
      </c>
      <c r="D136" s="123" t="s">
        <v>220</v>
      </c>
      <c r="E136" s="124">
        <v>4.52</v>
      </c>
      <c r="F136" s="123" t="s">
        <v>196</v>
      </c>
      <c r="G136" s="123" t="s">
        <v>498</v>
      </c>
      <c r="H136" s="123" t="s">
        <v>457</v>
      </c>
      <c r="I136" s="131">
        <v>19.1</v>
      </c>
      <c r="J136" s="132" t="s">
        <v>77</v>
      </c>
      <c r="K136" s="131">
        <v>19.14446</v>
      </c>
      <c r="L136" s="123" t="s">
        <v>499</v>
      </c>
      <c r="M136" s="132">
        <v>147</v>
      </c>
      <c r="N136" s="132">
        <v>536</v>
      </c>
      <c r="O136" s="133" t="s">
        <v>50</v>
      </c>
      <c r="P136" s="134">
        <v>43891</v>
      </c>
      <c r="Q136" s="134">
        <v>44166</v>
      </c>
      <c r="R136" s="123" t="s">
        <v>459</v>
      </c>
      <c r="S136" s="123" t="s">
        <v>460</v>
      </c>
    </row>
    <row r="137" s="3" customFormat="1" ht="36" spans="1:19">
      <c r="A137" s="42">
        <v>81</v>
      </c>
      <c r="B137" s="123" t="s">
        <v>502</v>
      </c>
      <c r="C137" s="123" t="s">
        <v>210</v>
      </c>
      <c r="D137" s="123" t="s">
        <v>220</v>
      </c>
      <c r="E137" s="124">
        <v>7.31</v>
      </c>
      <c r="F137" s="123" t="s">
        <v>196</v>
      </c>
      <c r="G137" s="123" t="s">
        <v>498</v>
      </c>
      <c r="H137" s="123" t="s">
        <v>457</v>
      </c>
      <c r="I137" s="131">
        <v>31</v>
      </c>
      <c r="J137" s="132" t="s">
        <v>77</v>
      </c>
      <c r="K137" s="131">
        <v>30.961505</v>
      </c>
      <c r="L137" s="123" t="s">
        <v>499</v>
      </c>
      <c r="M137" s="132">
        <v>147</v>
      </c>
      <c r="N137" s="132">
        <v>536</v>
      </c>
      <c r="O137" s="133" t="s">
        <v>50</v>
      </c>
      <c r="P137" s="134">
        <v>43891</v>
      </c>
      <c r="Q137" s="134">
        <v>44166</v>
      </c>
      <c r="R137" s="123" t="s">
        <v>459</v>
      </c>
      <c r="S137" s="123" t="s">
        <v>460</v>
      </c>
    </row>
    <row r="138" s="3" customFormat="1" ht="36" spans="1:19">
      <c r="A138" s="42">
        <v>82</v>
      </c>
      <c r="B138" s="122" t="s">
        <v>503</v>
      </c>
      <c r="C138" s="123" t="s">
        <v>210</v>
      </c>
      <c r="D138" s="123" t="s">
        <v>220</v>
      </c>
      <c r="E138" s="124">
        <v>1.692</v>
      </c>
      <c r="F138" s="122" t="s">
        <v>455</v>
      </c>
      <c r="G138" s="122" t="s">
        <v>504</v>
      </c>
      <c r="H138" s="123" t="s">
        <v>457</v>
      </c>
      <c r="I138" s="131">
        <v>7.2</v>
      </c>
      <c r="J138" s="132" t="s">
        <v>77</v>
      </c>
      <c r="K138" s="131">
        <v>7.166466</v>
      </c>
      <c r="L138" s="123" t="s">
        <v>505</v>
      </c>
      <c r="M138" s="132">
        <v>120</v>
      </c>
      <c r="N138" s="132">
        <v>441</v>
      </c>
      <c r="O138" s="133" t="s">
        <v>50</v>
      </c>
      <c r="P138" s="134">
        <v>43891</v>
      </c>
      <c r="Q138" s="134">
        <v>44166</v>
      </c>
      <c r="R138" s="123" t="s">
        <v>459</v>
      </c>
      <c r="S138" s="123" t="s">
        <v>460</v>
      </c>
    </row>
    <row r="139" s="3" customFormat="1" ht="36" spans="1:19">
      <c r="A139" s="42">
        <v>83</v>
      </c>
      <c r="B139" s="122" t="s">
        <v>506</v>
      </c>
      <c r="C139" s="123" t="s">
        <v>210</v>
      </c>
      <c r="D139" s="123" t="s">
        <v>220</v>
      </c>
      <c r="E139" s="124">
        <v>0.145</v>
      </c>
      <c r="F139" s="122" t="s">
        <v>455</v>
      </c>
      <c r="G139" s="122" t="s">
        <v>504</v>
      </c>
      <c r="H139" s="123" t="s">
        <v>457</v>
      </c>
      <c r="I139" s="131">
        <v>0.6</v>
      </c>
      <c r="J139" s="132" t="s">
        <v>77</v>
      </c>
      <c r="K139" s="131">
        <v>0.6141475</v>
      </c>
      <c r="L139" s="123" t="s">
        <v>505</v>
      </c>
      <c r="M139" s="132">
        <v>120</v>
      </c>
      <c r="N139" s="132">
        <v>441</v>
      </c>
      <c r="O139" s="133" t="s">
        <v>50</v>
      </c>
      <c r="P139" s="134">
        <v>43891</v>
      </c>
      <c r="Q139" s="134">
        <v>44166</v>
      </c>
      <c r="R139" s="123" t="s">
        <v>459</v>
      </c>
      <c r="S139" s="123" t="s">
        <v>460</v>
      </c>
    </row>
    <row r="140" s="3" customFormat="1" ht="36" spans="1:19">
      <c r="A140" s="42">
        <v>84</v>
      </c>
      <c r="B140" s="122" t="s">
        <v>507</v>
      </c>
      <c r="C140" s="123" t="s">
        <v>210</v>
      </c>
      <c r="D140" s="123" t="s">
        <v>220</v>
      </c>
      <c r="E140" s="124">
        <v>2.143</v>
      </c>
      <c r="F140" s="122" t="s">
        <v>455</v>
      </c>
      <c r="G140" s="122" t="s">
        <v>504</v>
      </c>
      <c r="H140" s="123" t="s">
        <v>457</v>
      </c>
      <c r="I140" s="131">
        <v>9.1</v>
      </c>
      <c r="J140" s="132" t="s">
        <v>77</v>
      </c>
      <c r="K140" s="131">
        <v>9.0766765</v>
      </c>
      <c r="L140" s="123" t="s">
        <v>505</v>
      </c>
      <c r="M140" s="132">
        <v>120</v>
      </c>
      <c r="N140" s="132">
        <v>441</v>
      </c>
      <c r="O140" s="133" t="s">
        <v>50</v>
      </c>
      <c r="P140" s="134">
        <v>43891</v>
      </c>
      <c r="Q140" s="134">
        <v>44166</v>
      </c>
      <c r="R140" s="123" t="s">
        <v>459</v>
      </c>
      <c r="S140" s="123" t="s">
        <v>460</v>
      </c>
    </row>
    <row r="141" s="3" customFormat="1" ht="36" spans="1:19">
      <c r="A141" s="42">
        <v>85</v>
      </c>
      <c r="B141" s="122" t="s">
        <v>508</v>
      </c>
      <c r="C141" s="123" t="s">
        <v>210</v>
      </c>
      <c r="D141" s="123" t="s">
        <v>220</v>
      </c>
      <c r="E141" s="124">
        <v>0.138</v>
      </c>
      <c r="F141" s="122" t="s">
        <v>455</v>
      </c>
      <c r="G141" s="122" t="s">
        <v>504</v>
      </c>
      <c r="H141" s="123" t="s">
        <v>457</v>
      </c>
      <c r="I141" s="131">
        <v>0.6</v>
      </c>
      <c r="J141" s="132" t="s">
        <v>77</v>
      </c>
      <c r="K141" s="131">
        <v>0.584499</v>
      </c>
      <c r="L141" s="123" t="s">
        <v>505</v>
      </c>
      <c r="M141" s="132">
        <v>120</v>
      </c>
      <c r="N141" s="132">
        <v>441</v>
      </c>
      <c r="O141" s="133" t="s">
        <v>50</v>
      </c>
      <c r="P141" s="134">
        <v>43891</v>
      </c>
      <c r="Q141" s="134">
        <v>44166</v>
      </c>
      <c r="R141" s="123" t="s">
        <v>459</v>
      </c>
      <c r="S141" s="123" t="s">
        <v>460</v>
      </c>
    </row>
    <row r="142" s="3" customFormat="1" ht="36" spans="1:19">
      <c r="A142" s="42">
        <v>86</v>
      </c>
      <c r="B142" s="122" t="s">
        <v>509</v>
      </c>
      <c r="C142" s="123" t="s">
        <v>210</v>
      </c>
      <c r="D142" s="123" t="s">
        <v>220</v>
      </c>
      <c r="E142" s="124">
        <v>1.972</v>
      </c>
      <c r="F142" s="122" t="s">
        <v>455</v>
      </c>
      <c r="G142" s="122" t="s">
        <v>510</v>
      </c>
      <c r="H142" s="123" t="s">
        <v>457</v>
      </c>
      <c r="I142" s="131">
        <v>8.4</v>
      </c>
      <c r="J142" s="132" t="s">
        <v>77</v>
      </c>
      <c r="K142" s="131">
        <v>8.352406</v>
      </c>
      <c r="L142" s="123" t="s">
        <v>511</v>
      </c>
      <c r="M142" s="132">
        <v>119</v>
      </c>
      <c r="N142" s="132">
        <v>402</v>
      </c>
      <c r="O142" s="133" t="s">
        <v>50</v>
      </c>
      <c r="P142" s="134">
        <v>43891</v>
      </c>
      <c r="Q142" s="134">
        <v>44166</v>
      </c>
      <c r="R142" s="123" t="s">
        <v>459</v>
      </c>
      <c r="S142" s="123" t="s">
        <v>460</v>
      </c>
    </row>
    <row r="143" s="3" customFormat="1" ht="36" spans="1:19">
      <c r="A143" s="42">
        <v>87</v>
      </c>
      <c r="B143" s="122" t="s">
        <v>512</v>
      </c>
      <c r="C143" s="123" t="s">
        <v>210</v>
      </c>
      <c r="D143" s="123" t="s">
        <v>220</v>
      </c>
      <c r="E143" s="124">
        <v>1.363</v>
      </c>
      <c r="F143" s="122" t="s">
        <v>455</v>
      </c>
      <c r="G143" s="122" t="s">
        <v>510</v>
      </c>
      <c r="H143" s="123" t="s">
        <v>457</v>
      </c>
      <c r="I143" s="131">
        <v>5.8</v>
      </c>
      <c r="J143" s="132" t="s">
        <v>77</v>
      </c>
      <c r="K143" s="131">
        <v>5.7729865</v>
      </c>
      <c r="L143" s="123" t="s">
        <v>511</v>
      </c>
      <c r="M143" s="132">
        <v>119</v>
      </c>
      <c r="N143" s="132">
        <v>402</v>
      </c>
      <c r="O143" s="133" t="s">
        <v>50</v>
      </c>
      <c r="P143" s="134">
        <v>43891</v>
      </c>
      <c r="Q143" s="134">
        <v>44166</v>
      </c>
      <c r="R143" s="123" t="s">
        <v>459</v>
      </c>
      <c r="S143" s="123" t="s">
        <v>460</v>
      </c>
    </row>
    <row r="144" s="3" customFormat="1" ht="36" spans="1:19">
      <c r="A144" s="42">
        <v>88</v>
      </c>
      <c r="B144" s="122" t="s">
        <v>513</v>
      </c>
      <c r="C144" s="123" t="s">
        <v>210</v>
      </c>
      <c r="D144" s="123" t="s">
        <v>220</v>
      </c>
      <c r="E144" s="124">
        <v>6</v>
      </c>
      <c r="F144" s="122" t="s">
        <v>96</v>
      </c>
      <c r="G144" s="122" t="s">
        <v>178</v>
      </c>
      <c r="H144" s="123" t="s">
        <v>457</v>
      </c>
      <c r="I144" s="131">
        <v>25.4</v>
      </c>
      <c r="J144" s="132" t="s">
        <v>77</v>
      </c>
      <c r="K144" s="131">
        <v>25.413</v>
      </c>
      <c r="L144" s="123" t="s">
        <v>400</v>
      </c>
      <c r="M144" s="132">
        <v>79</v>
      </c>
      <c r="N144" s="132">
        <v>295</v>
      </c>
      <c r="O144" s="133" t="s">
        <v>50</v>
      </c>
      <c r="P144" s="134">
        <v>43891</v>
      </c>
      <c r="Q144" s="134">
        <v>44166</v>
      </c>
      <c r="R144" s="123" t="s">
        <v>459</v>
      </c>
      <c r="S144" s="123" t="s">
        <v>460</v>
      </c>
    </row>
    <row r="145" s="3" customFormat="1" ht="36" spans="1:19">
      <c r="A145" s="42">
        <v>89</v>
      </c>
      <c r="B145" s="122" t="s">
        <v>514</v>
      </c>
      <c r="C145" s="123" t="s">
        <v>210</v>
      </c>
      <c r="D145" s="123" t="s">
        <v>220</v>
      </c>
      <c r="E145" s="124">
        <v>4.66</v>
      </c>
      <c r="F145" s="122" t="s">
        <v>96</v>
      </c>
      <c r="G145" s="122" t="s">
        <v>515</v>
      </c>
      <c r="H145" s="123" t="s">
        <v>457</v>
      </c>
      <c r="I145" s="131">
        <v>19.7</v>
      </c>
      <c r="J145" s="132" t="s">
        <v>77</v>
      </c>
      <c r="K145" s="131">
        <v>19.73743</v>
      </c>
      <c r="L145" s="123" t="s">
        <v>516</v>
      </c>
      <c r="M145" s="132">
        <v>74</v>
      </c>
      <c r="N145" s="132">
        <v>277</v>
      </c>
      <c r="O145" s="133" t="s">
        <v>50</v>
      </c>
      <c r="P145" s="134">
        <v>43891</v>
      </c>
      <c r="Q145" s="134">
        <v>44166</v>
      </c>
      <c r="R145" s="123" t="s">
        <v>459</v>
      </c>
      <c r="S145" s="123" t="s">
        <v>460</v>
      </c>
    </row>
    <row r="146" s="3" customFormat="1" ht="36" spans="1:19">
      <c r="A146" s="42">
        <v>90</v>
      </c>
      <c r="B146" s="122" t="s">
        <v>517</v>
      </c>
      <c r="C146" s="123" t="s">
        <v>210</v>
      </c>
      <c r="D146" s="123" t="s">
        <v>220</v>
      </c>
      <c r="E146" s="124">
        <v>2.6</v>
      </c>
      <c r="F146" s="122" t="s">
        <v>96</v>
      </c>
      <c r="G146" s="122" t="s">
        <v>518</v>
      </c>
      <c r="H146" s="123" t="s">
        <v>457</v>
      </c>
      <c r="I146" s="131">
        <v>11</v>
      </c>
      <c r="J146" s="132" t="s">
        <v>77</v>
      </c>
      <c r="K146" s="131">
        <v>11.0123</v>
      </c>
      <c r="L146" s="123" t="s">
        <v>519</v>
      </c>
      <c r="M146" s="132">
        <v>115</v>
      </c>
      <c r="N146" s="132">
        <v>410</v>
      </c>
      <c r="O146" s="133" t="s">
        <v>50</v>
      </c>
      <c r="P146" s="134">
        <v>43891</v>
      </c>
      <c r="Q146" s="134">
        <v>44166</v>
      </c>
      <c r="R146" s="123" t="s">
        <v>459</v>
      </c>
      <c r="S146" s="123" t="s">
        <v>460</v>
      </c>
    </row>
    <row r="147" s="3" customFormat="1" ht="36" spans="1:19">
      <c r="A147" s="42">
        <v>91</v>
      </c>
      <c r="B147" s="122" t="s">
        <v>520</v>
      </c>
      <c r="C147" s="123" t="s">
        <v>210</v>
      </c>
      <c r="D147" s="123" t="s">
        <v>220</v>
      </c>
      <c r="E147" s="124">
        <v>4.023</v>
      </c>
      <c r="F147" s="122" t="s">
        <v>96</v>
      </c>
      <c r="G147" s="122" t="s">
        <v>518</v>
      </c>
      <c r="H147" s="123" t="s">
        <v>457</v>
      </c>
      <c r="I147" s="131">
        <v>17</v>
      </c>
      <c r="J147" s="132" t="s">
        <v>77</v>
      </c>
      <c r="K147" s="131">
        <v>17.0394165</v>
      </c>
      <c r="L147" s="123" t="s">
        <v>519</v>
      </c>
      <c r="M147" s="132">
        <v>115</v>
      </c>
      <c r="N147" s="132">
        <v>410</v>
      </c>
      <c r="O147" s="133" t="s">
        <v>50</v>
      </c>
      <c r="P147" s="134">
        <v>43891</v>
      </c>
      <c r="Q147" s="134">
        <v>44166</v>
      </c>
      <c r="R147" s="123" t="s">
        <v>459</v>
      </c>
      <c r="S147" s="123" t="s">
        <v>460</v>
      </c>
    </row>
    <row r="148" s="3" customFormat="1" ht="36" spans="1:19">
      <c r="A148" s="42">
        <v>92</v>
      </c>
      <c r="B148" s="122" t="s">
        <v>521</v>
      </c>
      <c r="C148" s="123" t="s">
        <v>210</v>
      </c>
      <c r="D148" s="123" t="s">
        <v>220</v>
      </c>
      <c r="E148" s="124">
        <v>4.82</v>
      </c>
      <c r="F148" s="122" t="s">
        <v>96</v>
      </c>
      <c r="G148" s="122" t="s">
        <v>518</v>
      </c>
      <c r="H148" s="123" t="s">
        <v>457</v>
      </c>
      <c r="I148" s="131">
        <v>20.4</v>
      </c>
      <c r="J148" s="132" t="s">
        <v>77</v>
      </c>
      <c r="K148" s="131">
        <v>20.41511</v>
      </c>
      <c r="L148" s="123" t="s">
        <v>519</v>
      </c>
      <c r="M148" s="132">
        <v>115</v>
      </c>
      <c r="N148" s="132">
        <v>410</v>
      </c>
      <c r="O148" s="133" t="s">
        <v>50</v>
      </c>
      <c r="P148" s="134">
        <v>43891</v>
      </c>
      <c r="Q148" s="134">
        <v>44166</v>
      </c>
      <c r="R148" s="123" t="s">
        <v>459</v>
      </c>
      <c r="S148" s="123" t="s">
        <v>460</v>
      </c>
    </row>
    <row r="149" s="3" customFormat="1" ht="36" spans="1:19">
      <c r="A149" s="42">
        <v>93</v>
      </c>
      <c r="B149" s="122" t="s">
        <v>522</v>
      </c>
      <c r="C149" s="123" t="s">
        <v>210</v>
      </c>
      <c r="D149" s="123" t="s">
        <v>220</v>
      </c>
      <c r="E149" s="124">
        <v>1.4</v>
      </c>
      <c r="F149" s="122" t="s">
        <v>96</v>
      </c>
      <c r="G149" s="122" t="s">
        <v>523</v>
      </c>
      <c r="H149" s="123" t="s">
        <v>457</v>
      </c>
      <c r="I149" s="131">
        <v>5.9</v>
      </c>
      <c r="J149" s="132" t="s">
        <v>77</v>
      </c>
      <c r="K149" s="131">
        <v>5.9297</v>
      </c>
      <c r="L149" s="123" t="s">
        <v>438</v>
      </c>
      <c r="M149" s="132">
        <v>65</v>
      </c>
      <c r="N149" s="132">
        <v>216</v>
      </c>
      <c r="O149" s="133" t="s">
        <v>50</v>
      </c>
      <c r="P149" s="134">
        <v>43891</v>
      </c>
      <c r="Q149" s="134">
        <v>44166</v>
      </c>
      <c r="R149" s="123" t="s">
        <v>459</v>
      </c>
      <c r="S149" s="123" t="s">
        <v>460</v>
      </c>
    </row>
    <row r="150" s="3" customFormat="1" ht="36" spans="1:19">
      <c r="A150" s="42">
        <v>94</v>
      </c>
      <c r="B150" s="122" t="s">
        <v>524</v>
      </c>
      <c r="C150" s="123" t="s">
        <v>210</v>
      </c>
      <c r="D150" s="123" t="s">
        <v>220</v>
      </c>
      <c r="E150" s="124">
        <v>1.91</v>
      </c>
      <c r="F150" s="122" t="s">
        <v>96</v>
      </c>
      <c r="G150" s="122" t="s">
        <v>523</v>
      </c>
      <c r="H150" s="123" t="s">
        <v>457</v>
      </c>
      <c r="I150" s="131">
        <v>8.1</v>
      </c>
      <c r="J150" s="132" t="s">
        <v>77</v>
      </c>
      <c r="K150" s="131">
        <v>8.089805</v>
      </c>
      <c r="L150" s="123" t="s">
        <v>438</v>
      </c>
      <c r="M150" s="132">
        <v>65</v>
      </c>
      <c r="N150" s="132">
        <v>216</v>
      </c>
      <c r="O150" s="133" t="s">
        <v>50</v>
      </c>
      <c r="P150" s="134">
        <v>43891</v>
      </c>
      <c r="Q150" s="134">
        <v>44166</v>
      </c>
      <c r="R150" s="123" t="s">
        <v>459</v>
      </c>
      <c r="S150" s="123" t="s">
        <v>460</v>
      </c>
    </row>
    <row r="151" s="3" customFormat="1" ht="36" spans="1:19">
      <c r="A151" s="42">
        <v>95</v>
      </c>
      <c r="B151" s="122" t="s">
        <v>525</v>
      </c>
      <c r="C151" s="123" t="s">
        <v>210</v>
      </c>
      <c r="D151" s="123" t="s">
        <v>220</v>
      </c>
      <c r="E151" s="124">
        <v>1.1</v>
      </c>
      <c r="F151" s="122" t="s">
        <v>96</v>
      </c>
      <c r="G151" s="122" t="s">
        <v>523</v>
      </c>
      <c r="H151" s="123" t="s">
        <v>457</v>
      </c>
      <c r="I151" s="131">
        <v>4.7</v>
      </c>
      <c r="J151" s="132" t="s">
        <v>77</v>
      </c>
      <c r="K151" s="131">
        <v>4.65905</v>
      </c>
      <c r="L151" s="123" t="s">
        <v>438</v>
      </c>
      <c r="M151" s="132">
        <v>65</v>
      </c>
      <c r="N151" s="132">
        <v>216</v>
      </c>
      <c r="O151" s="133" t="s">
        <v>50</v>
      </c>
      <c r="P151" s="134">
        <v>43891</v>
      </c>
      <c r="Q151" s="134">
        <v>44166</v>
      </c>
      <c r="R151" s="123" t="s">
        <v>459</v>
      </c>
      <c r="S151" s="123" t="s">
        <v>460</v>
      </c>
    </row>
    <row r="152" s="3" customFormat="1" ht="36" spans="1:19">
      <c r="A152" s="42">
        <v>96</v>
      </c>
      <c r="B152" s="122" t="s">
        <v>526</v>
      </c>
      <c r="C152" s="123" t="s">
        <v>210</v>
      </c>
      <c r="D152" s="123" t="s">
        <v>220</v>
      </c>
      <c r="E152" s="124">
        <v>0.365</v>
      </c>
      <c r="F152" s="122" t="s">
        <v>96</v>
      </c>
      <c r="G152" s="122" t="s">
        <v>523</v>
      </c>
      <c r="H152" s="123" t="s">
        <v>457</v>
      </c>
      <c r="I152" s="131">
        <v>1.5</v>
      </c>
      <c r="J152" s="132" t="s">
        <v>77</v>
      </c>
      <c r="K152" s="131">
        <v>1.5459575</v>
      </c>
      <c r="L152" s="123" t="s">
        <v>438</v>
      </c>
      <c r="M152" s="132">
        <v>65</v>
      </c>
      <c r="N152" s="132">
        <v>216</v>
      </c>
      <c r="O152" s="133" t="s">
        <v>50</v>
      </c>
      <c r="P152" s="134">
        <v>43891</v>
      </c>
      <c r="Q152" s="134">
        <v>44166</v>
      </c>
      <c r="R152" s="123" t="s">
        <v>459</v>
      </c>
      <c r="S152" s="123" t="s">
        <v>460</v>
      </c>
    </row>
    <row r="153" s="3" customFormat="1" ht="36" spans="1:19">
      <c r="A153" s="42">
        <v>97</v>
      </c>
      <c r="B153" s="122" t="s">
        <v>527</v>
      </c>
      <c r="C153" s="123" t="s">
        <v>210</v>
      </c>
      <c r="D153" s="123" t="s">
        <v>220</v>
      </c>
      <c r="E153" s="124">
        <v>0.125</v>
      </c>
      <c r="F153" s="122" t="s">
        <v>96</v>
      </c>
      <c r="G153" s="122" t="s">
        <v>523</v>
      </c>
      <c r="H153" s="123" t="s">
        <v>457</v>
      </c>
      <c r="I153" s="131">
        <v>0.5</v>
      </c>
      <c r="J153" s="132" t="s">
        <v>77</v>
      </c>
      <c r="K153" s="131">
        <v>0.5294375</v>
      </c>
      <c r="L153" s="123" t="s">
        <v>438</v>
      </c>
      <c r="M153" s="132">
        <v>65</v>
      </c>
      <c r="N153" s="132">
        <v>216</v>
      </c>
      <c r="O153" s="133" t="s">
        <v>50</v>
      </c>
      <c r="P153" s="134">
        <v>43891</v>
      </c>
      <c r="Q153" s="134">
        <v>44166</v>
      </c>
      <c r="R153" s="123" t="s">
        <v>459</v>
      </c>
      <c r="S153" s="123" t="s">
        <v>460</v>
      </c>
    </row>
    <row r="154" s="3" customFormat="1" ht="36" spans="1:19">
      <c r="A154" s="42">
        <v>98</v>
      </c>
      <c r="B154" s="122" t="s">
        <v>528</v>
      </c>
      <c r="C154" s="123" t="s">
        <v>210</v>
      </c>
      <c r="D154" s="123" t="s">
        <v>220</v>
      </c>
      <c r="E154" s="124">
        <v>3.846</v>
      </c>
      <c r="F154" s="122" t="s">
        <v>96</v>
      </c>
      <c r="G154" s="122" t="s">
        <v>523</v>
      </c>
      <c r="H154" s="123" t="s">
        <v>457</v>
      </c>
      <c r="I154" s="131">
        <v>16.3</v>
      </c>
      <c r="J154" s="132" t="s">
        <v>77</v>
      </c>
      <c r="K154" s="131">
        <v>16.289733</v>
      </c>
      <c r="L154" s="123" t="s">
        <v>438</v>
      </c>
      <c r="M154" s="132">
        <v>65</v>
      </c>
      <c r="N154" s="132">
        <v>216</v>
      </c>
      <c r="O154" s="133" t="s">
        <v>50</v>
      </c>
      <c r="P154" s="134">
        <v>43891</v>
      </c>
      <c r="Q154" s="134">
        <v>44166</v>
      </c>
      <c r="R154" s="123" t="s">
        <v>459</v>
      </c>
      <c r="S154" s="123" t="s">
        <v>460</v>
      </c>
    </row>
    <row r="155" s="3" customFormat="1" ht="36" spans="1:19">
      <c r="A155" s="42">
        <v>99</v>
      </c>
      <c r="B155" s="122" t="s">
        <v>529</v>
      </c>
      <c r="C155" s="123" t="s">
        <v>210</v>
      </c>
      <c r="D155" s="123" t="s">
        <v>220</v>
      </c>
      <c r="E155" s="124">
        <v>1.99</v>
      </c>
      <c r="F155" s="122" t="s">
        <v>96</v>
      </c>
      <c r="G155" s="122" t="s">
        <v>530</v>
      </c>
      <c r="H155" s="123" t="s">
        <v>457</v>
      </c>
      <c r="I155" s="131">
        <v>8.4</v>
      </c>
      <c r="J155" s="132" t="s">
        <v>77</v>
      </c>
      <c r="K155" s="131">
        <v>8.428645</v>
      </c>
      <c r="L155" s="123" t="s">
        <v>531</v>
      </c>
      <c r="M155" s="132">
        <v>101</v>
      </c>
      <c r="N155" s="132">
        <v>362</v>
      </c>
      <c r="O155" s="133" t="s">
        <v>50</v>
      </c>
      <c r="P155" s="134">
        <v>43891</v>
      </c>
      <c r="Q155" s="134">
        <v>44166</v>
      </c>
      <c r="R155" s="123" t="s">
        <v>459</v>
      </c>
      <c r="S155" s="123" t="s">
        <v>460</v>
      </c>
    </row>
    <row r="156" s="3" customFormat="1" ht="36" spans="1:19">
      <c r="A156" s="42">
        <v>100</v>
      </c>
      <c r="B156" s="122" t="s">
        <v>532</v>
      </c>
      <c r="C156" s="123" t="s">
        <v>210</v>
      </c>
      <c r="D156" s="123" t="s">
        <v>220</v>
      </c>
      <c r="E156" s="124">
        <v>2.5</v>
      </c>
      <c r="F156" s="122" t="s">
        <v>147</v>
      </c>
      <c r="G156" s="122" t="s">
        <v>326</v>
      </c>
      <c r="H156" s="123" t="s">
        <v>457</v>
      </c>
      <c r="I156" s="131">
        <v>10.6</v>
      </c>
      <c r="J156" s="132" t="s">
        <v>77</v>
      </c>
      <c r="K156" s="131">
        <v>10.58875</v>
      </c>
      <c r="L156" s="123" t="s">
        <v>327</v>
      </c>
      <c r="M156" s="132">
        <v>134</v>
      </c>
      <c r="N156" s="132">
        <v>432</v>
      </c>
      <c r="O156" s="133" t="s">
        <v>50</v>
      </c>
      <c r="P156" s="134">
        <v>43891</v>
      </c>
      <c r="Q156" s="134">
        <v>44166</v>
      </c>
      <c r="R156" s="123" t="s">
        <v>459</v>
      </c>
      <c r="S156" s="123" t="s">
        <v>460</v>
      </c>
    </row>
    <row r="157" s="3" customFormat="1" ht="36" spans="1:19">
      <c r="A157" s="42">
        <v>101</v>
      </c>
      <c r="B157" s="123" t="s">
        <v>533</v>
      </c>
      <c r="C157" s="123" t="s">
        <v>210</v>
      </c>
      <c r="D157" s="123" t="s">
        <v>220</v>
      </c>
      <c r="E157" s="124">
        <v>2.63</v>
      </c>
      <c r="F157" s="122" t="s">
        <v>141</v>
      </c>
      <c r="G157" s="123" t="s">
        <v>426</v>
      </c>
      <c r="H157" s="123" t="s">
        <v>457</v>
      </c>
      <c r="I157" s="131">
        <v>11.1</v>
      </c>
      <c r="J157" s="132" t="s">
        <v>77</v>
      </c>
      <c r="K157" s="131">
        <v>11.139365</v>
      </c>
      <c r="L157" s="123" t="s">
        <v>427</v>
      </c>
      <c r="M157" s="132">
        <v>105</v>
      </c>
      <c r="N157" s="132">
        <v>354</v>
      </c>
      <c r="O157" s="133" t="s">
        <v>50</v>
      </c>
      <c r="P157" s="134">
        <v>43891</v>
      </c>
      <c r="Q157" s="134">
        <v>44166</v>
      </c>
      <c r="R157" s="123" t="s">
        <v>459</v>
      </c>
      <c r="S157" s="123" t="s">
        <v>460</v>
      </c>
    </row>
    <row r="158" s="3" customFormat="1" ht="36" spans="1:19">
      <c r="A158" s="42">
        <v>102</v>
      </c>
      <c r="B158" s="122" t="s">
        <v>534</v>
      </c>
      <c r="C158" s="123" t="s">
        <v>210</v>
      </c>
      <c r="D158" s="123" t="s">
        <v>220</v>
      </c>
      <c r="E158" s="124">
        <v>1.14</v>
      </c>
      <c r="F158" s="136" t="s">
        <v>96</v>
      </c>
      <c r="G158" s="122" t="s">
        <v>178</v>
      </c>
      <c r="H158" s="123" t="s">
        <v>457</v>
      </c>
      <c r="I158" s="131">
        <v>4.8</v>
      </c>
      <c r="J158" s="132" t="s">
        <v>77</v>
      </c>
      <c r="K158" s="131">
        <v>4.82847</v>
      </c>
      <c r="L158" s="123" t="s">
        <v>400</v>
      </c>
      <c r="M158" s="132">
        <v>79</v>
      </c>
      <c r="N158" s="132">
        <v>295</v>
      </c>
      <c r="O158" s="133" t="s">
        <v>50</v>
      </c>
      <c r="P158" s="134">
        <v>43891</v>
      </c>
      <c r="Q158" s="134">
        <v>44166</v>
      </c>
      <c r="R158" s="123" t="s">
        <v>459</v>
      </c>
      <c r="S158" s="123" t="s">
        <v>460</v>
      </c>
    </row>
    <row r="159" s="3" customFormat="1" ht="36" spans="1:19">
      <c r="A159" s="42">
        <v>103</v>
      </c>
      <c r="B159" s="122" t="s">
        <v>535</v>
      </c>
      <c r="C159" s="123" t="s">
        <v>210</v>
      </c>
      <c r="D159" s="123" t="s">
        <v>220</v>
      </c>
      <c r="E159" s="137">
        <v>0.085</v>
      </c>
      <c r="F159" s="136" t="s">
        <v>96</v>
      </c>
      <c r="G159" s="122" t="s">
        <v>523</v>
      </c>
      <c r="H159" s="123" t="s">
        <v>457</v>
      </c>
      <c r="I159" s="131">
        <v>0.4</v>
      </c>
      <c r="J159" s="132" t="s">
        <v>77</v>
      </c>
      <c r="K159" s="131">
        <v>0.3600175</v>
      </c>
      <c r="L159" s="123" t="s">
        <v>438</v>
      </c>
      <c r="M159" s="132">
        <v>65</v>
      </c>
      <c r="N159" s="132">
        <v>216</v>
      </c>
      <c r="O159" s="133" t="s">
        <v>50</v>
      </c>
      <c r="P159" s="134">
        <v>43891</v>
      </c>
      <c r="Q159" s="134">
        <v>44166</v>
      </c>
      <c r="R159" s="123" t="s">
        <v>459</v>
      </c>
      <c r="S159" s="123" t="s">
        <v>460</v>
      </c>
    </row>
    <row r="160" s="3" customFormat="1" ht="36" spans="1:19">
      <c r="A160" s="42">
        <v>104</v>
      </c>
      <c r="B160" s="122" t="s">
        <v>536</v>
      </c>
      <c r="C160" s="123" t="s">
        <v>210</v>
      </c>
      <c r="D160" s="123" t="s">
        <v>220</v>
      </c>
      <c r="E160" s="137">
        <v>1.52</v>
      </c>
      <c r="F160" s="136" t="s">
        <v>96</v>
      </c>
      <c r="G160" s="122" t="s">
        <v>530</v>
      </c>
      <c r="H160" s="123" t="s">
        <v>457</v>
      </c>
      <c r="I160" s="131">
        <v>6.4</v>
      </c>
      <c r="J160" s="132" t="s">
        <v>77</v>
      </c>
      <c r="K160" s="131">
        <v>6.43796</v>
      </c>
      <c r="L160" s="123" t="s">
        <v>531</v>
      </c>
      <c r="M160" s="132">
        <v>101</v>
      </c>
      <c r="N160" s="132">
        <v>362</v>
      </c>
      <c r="O160" s="133" t="s">
        <v>50</v>
      </c>
      <c r="P160" s="134">
        <v>43891</v>
      </c>
      <c r="Q160" s="134">
        <v>44166</v>
      </c>
      <c r="R160" s="123" t="s">
        <v>459</v>
      </c>
      <c r="S160" s="123" t="s">
        <v>460</v>
      </c>
    </row>
    <row r="161" s="3" customFormat="1" ht="36" spans="1:19">
      <c r="A161" s="42">
        <v>105</v>
      </c>
      <c r="B161" s="138" t="s">
        <v>537</v>
      </c>
      <c r="C161" s="123" t="s">
        <v>210</v>
      </c>
      <c r="D161" s="123" t="s">
        <v>220</v>
      </c>
      <c r="E161" s="124">
        <v>0.315</v>
      </c>
      <c r="F161" s="136" t="s">
        <v>96</v>
      </c>
      <c r="G161" s="122" t="s">
        <v>538</v>
      </c>
      <c r="H161" s="123" t="s">
        <v>457</v>
      </c>
      <c r="I161" s="131">
        <v>1.3</v>
      </c>
      <c r="J161" s="132" t="s">
        <v>77</v>
      </c>
      <c r="K161" s="131">
        <v>1.3341825</v>
      </c>
      <c r="L161" s="123" t="s">
        <v>452</v>
      </c>
      <c r="M161" s="132">
        <v>46</v>
      </c>
      <c r="N161" s="132">
        <v>159</v>
      </c>
      <c r="O161" s="133" t="s">
        <v>50</v>
      </c>
      <c r="P161" s="134">
        <v>43891</v>
      </c>
      <c r="Q161" s="134">
        <v>44166</v>
      </c>
      <c r="R161" s="123" t="s">
        <v>459</v>
      </c>
      <c r="S161" s="123" t="s">
        <v>460</v>
      </c>
    </row>
    <row r="162" s="3" customFormat="1" ht="36" spans="1:19">
      <c r="A162" s="42">
        <v>106</v>
      </c>
      <c r="B162" s="139" t="s">
        <v>539</v>
      </c>
      <c r="C162" s="123" t="s">
        <v>210</v>
      </c>
      <c r="D162" s="123" t="s">
        <v>220</v>
      </c>
      <c r="E162" s="124">
        <v>0.22</v>
      </c>
      <c r="F162" s="136" t="s">
        <v>96</v>
      </c>
      <c r="G162" s="122" t="s">
        <v>538</v>
      </c>
      <c r="H162" s="123" t="s">
        <v>457</v>
      </c>
      <c r="I162" s="131">
        <v>0.9</v>
      </c>
      <c r="J162" s="132" t="s">
        <v>77</v>
      </c>
      <c r="K162" s="131">
        <v>0.93181</v>
      </c>
      <c r="L162" s="123" t="s">
        <v>452</v>
      </c>
      <c r="M162" s="132">
        <v>46</v>
      </c>
      <c r="N162" s="132">
        <v>159</v>
      </c>
      <c r="O162" s="133" t="s">
        <v>50</v>
      </c>
      <c r="P162" s="134">
        <v>43891</v>
      </c>
      <c r="Q162" s="134">
        <v>44166</v>
      </c>
      <c r="R162" s="123" t="s">
        <v>459</v>
      </c>
      <c r="S162" s="123" t="s">
        <v>460</v>
      </c>
    </row>
    <row r="163" s="3" customFormat="1" ht="36" spans="1:19">
      <c r="A163" s="42">
        <v>107</v>
      </c>
      <c r="B163" s="122" t="s">
        <v>540</v>
      </c>
      <c r="C163" s="123" t="s">
        <v>210</v>
      </c>
      <c r="D163" s="123" t="s">
        <v>220</v>
      </c>
      <c r="E163" s="124">
        <v>2.446</v>
      </c>
      <c r="F163" s="136" t="s">
        <v>96</v>
      </c>
      <c r="G163" s="140" t="s">
        <v>538</v>
      </c>
      <c r="H163" s="123" t="s">
        <v>457</v>
      </c>
      <c r="I163" s="131">
        <v>10.4</v>
      </c>
      <c r="J163" s="132" t="s">
        <v>77</v>
      </c>
      <c r="K163" s="131">
        <v>10.360033</v>
      </c>
      <c r="L163" s="123" t="s">
        <v>452</v>
      </c>
      <c r="M163" s="132">
        <v>46</v>
      </c>
      <c r="N163" s="132">
        <v>159</v>
      </c>
      <c r="O163" s="133" t="s">
        <v>50</v>
      </c>
      <c r="P163" s="134">
        <v>43891</v>
      </c>
      <c r="Q163" s="134">
        <v>44166</v>
      </c>
      <c r="R163" s="123" t="s">
        <v>459</v>
      </c>
      <c r="S163" s="123" t="s">
        <v>460</v>
      </c>
    </row>
    <row r="164" s="3" customFormat="1" ht="36" spans="1:19">
      <c r="A164" s="42">
        <v>108</v>
      </c>
      <c r="B164" s="122" t="s">
        <v>541</v>
      </c>
      <c r="C164" s="123" t="s">
        <v>210</v>
      </c>
      <c r="D164" s="123" t="s">
        <v>220</v>
      </c>
      <c r="E164" s="124">
        <v>0.15</v>
      </c>
      <c r="F164" s="136" t="s">
        <v>167</v>
      </c>
      <c r="G164" s="122" t="s">
        <v>472</v>
      </c>
      <c r="H164" s="123" t="s">
        <v>457</v>
      </c>
      <c r="I164" s="131">
        <v>0.6</v>
      </c>
      <c r="J164" s="132" t="s">
        <v>77</v>
      </c>
      <c r="K164" s="131">
        <v>0.635325</v>
      </c>
      <c r="L164" s="123" t="s">
        <v>473</v>
      </c>
      <c r="M164" s="132">
        <v>124</v>
      </c>
      <c r="N164" s="132">
        <v>486</v>
      </c>
      <c r="O164" s="133" t="s">
        <v>50</v>
      </c>
      <c r="P164" s="134">
        <v>43891</v>
      </c>
      <c r="Q164" s="134">
        <v>44166</v>
      </c>
      <c r="R164" s="123" t="s">
        <v>459</v>
      </c>
      <c r="S164" s="123" t="s">
        <v>460</v>
      </c>
    </row>
    <row r="165" s="3" customFormat="1" ht="36" spans="1:19">
      <c r="A165" s="42">
        <v>109</v>
      </c>
      <c r="B165" s="141" t="s">
        <v>542</v>
      </c>
      <c r="C165" s="123" t="s">
        <v>210</v>
      </c>
      <c r="D165" s="123" t="s">
        <v>220</v>
      </c>
      <c r="E165" s="124">
        <v>1.12</v>
      </c>
      <c r="F165" s="136" t="s">
        <v>167</v>
      </c>
      <c r="G165" s="122" t="s">
        <v>472</v>
      </c>
      <c r="H165" s="123" t="s">
        <v>457</v>
      </c>
      <c r="I165" s="131">
        <v>4.7</v>
      </c>
      <c r="J165" s="132" t="s">
        <v>77</v>
      </c>
      <c r="K165" s="131">
        <v>4.74376</v>
      </c>
      <c r="L165" s="123" t="s">
        <v>473</v>
      </c>
      <c r="M165" s="132">
        <v>124</v>
      </c>
      <c r="N165" s="132">
        <v>486</v>
      </c>
      <c r="O165" s="133" t="s">
        <v>50</v>
      </c>
      <c r="P165" s="134">
        <v>43891</v>
      </c>
      <c r="Q165" s="134">
        <v>44166</v>
      </c>
      <c r="R165" s="123" t="s">
        <v>459</v>
      </c>
      <c r="S165" s="123" t="s">
        <v>460</v>
      </c>
    </row>
    <row r="166" s="3" customFormat="1" ht="36" spans="1:19">
      <c r="A166" s="42">
        <v>110</v>
      </c>
      <c r="B166" s="138" t="s">
        <v>543</v>
      </c>
      <c r="C166" s="123" t="s">
        <v>210</v>
      </c>
      <c r="D166" s="123" t="s">
        <v>220</v>
      </c>
      <c r="E166" s="124">
        <v>0.59</v>
      </c>
      <c r="F166" s="136" t="s">
        <v>167</v>
      </c>
      <c r="G166" s="122" t="s">
        <v>303</v>
      </c>
      <c r="H166" s="123" t="s">
        <v>457</v>
      </c>
      <c r="I166" s="131">
        <v>2.5</v>
      </c>
      <c r="J166" s="132" t="s">
        <v>77</v>
      </c>
      <c r="K166" s="131">
        <v>2.498945</v>
      </c>
      <c r="L166" s="123" t="s">
        <v>304</v>
      </c>
      <c r="M166" s="132">
        <v>139</v>
      </c>
      <c r="N166" s="132">
        <v>493</v>
      </c>
      <c r="O166" s="133" t="s">
        <v>50</v>
      </c>
      <c r="P166" s="134">
        <v>43891</v>
      </c>
      <c r="Q166" s="134">
        <v>44166</v>
      </c>
      <c r="R166" s="123" t="s">
        <v>459</v>
      </c>
      <c r="S166" s="123" t="s">
        <v>460</v>
      </c>
    </row>
    <row r="167" s="3" customFormat="1" ht="36" spans="1:19">
      <c r="A167" s="42">
        <v>111</v>
      </c>
      <c r="B167" s="139" t="s">
        <v>544</v>
      </c>
      <c r="C167" s="123" t="s">
        <v>210</v>
      </c>
      <c r="D167" s="123" t="s">
        <v>220</v>
      </c>
      <c r="E167" s="142">
        <v>1.41</v>
      </c>
      <c r="F167" s="143" t="s">
        <v>167</v>
      </c>
      <c r="G167" s="140" t="s">
        <v>545</v>
      </c>
      <c r="H167" s="123" t="s">
        <v>457</v>
      </c>
      <c r="I167" s="131">
        <v>6</v>
      </c>
      <c r="J167" s="132" t="s">
        <v>77</v>
      </c>
      <c r="K167" s="131">
        <v>5.972055</v>
      </c>
      <c r="L167" s="123" t="s">
        <v>546</v>
      </c>
      <c r="M167" s="132">
        <v>154</v>
      </c>
      <c r="N167" s="132">
        <v>567</v>
      </c>
      <c r="O167" s="133" t="s">
        <v>50</v>
      </c>
      <c r="P167" s="134">
        <v>43891</v>
      </c>
      <c r="Q167" s="134">
        <v>44166</v>
      </c>
      <c r="R167" s="123" t="s">
        <v>459</v>
      </c>
      <c r="S167" s="123" t="s">
        <v>460</v>
      </c>
    </row>
    <row r="168" s="3" customFormat="1" ht="36" spans="1:19">
      <c r="A168" s="42">
        <v>112</v>
      </c>
      <c r="B168" s="122" t="s">
        <v>547</v>
      </c>
      <c r="C168" s="123" t="s">
        <v>210</v>
      </c>
      <c r="D168" s="123" t="s">
        <v>220</v>
      </c>
      <c r="E168" s="124">
        <v>1.27</v>
      </c>
      <c r="F168" s="136" t="s">
        <v>280</v>
      </c>
      <c r="G168" s="122" t="s">
        <v>548</v>
      </c>
      <c r="H168" s="123" t="s">
        <v>457</v>
      </c>
      <c r="I168" s="131">
        <v>5.4</v>
      </c>
      <c r="J168" s="132" t="s">
        <v>77</v>
      </c>
      <c r="K168" s="131">
        <v>5.379085</v>
      </c>
      <c r="L168" s="123" t="s">
        <v>549</v>
      </c>
      <c r="M168" s="132">
        <v>150</v>
      </c>
      <c r="N168" s="132">
        <v>574</v>
      </c>
      <c r="O168" s="133" t="s">
        <v>50</v>
      </c>
      <c r="P168" s="134">
        <v>43891</v>
      </c>
      <c r="Q168" s="134">
        <v>44166</v>
      </c>
      <c r="R168" s="123" t="s">
        <v>459</v>
      </c>
      <c r="S168" s="123" t="s">
        <v>460</v>
      </c>
    </row>
    <row r="169" s="3" customFormat="1" ht="36" spans="1:19">
      <c r="A169" s="42">
        <v>113</v>
      </c>
      <c r="B169" s="122" t="s">
        <v>550</v>
      </c>
      <c r="C169" s="123" t="s">
        <v>210</v>
      </c>
      <c r="D169" s="123" t="s">
        <v>220</v>
      </c>
      <c r="E169" s="124">
        <v>1.16</v>
      </c>
      <c r="F169" s="136" t="s">
        <v>280</v>
      </c>
      <c r="G169" s="122" t="s">
        <v>548</v>
      </c>
      <c r="H169" s="123" t="s">
        <v>457</v>
      </c>
      <c r="I169" s="131">
        <v>4.9</v>
      </c>
      <c r="J169" s="132" t="s">
        <v>77</v>
      </c>
      <c r="K169" s="131">
        <v>4.91318</v>
      </c>
      <c r="L169" s="123" t="s">
        <v>549</v>
      </c>
      <c r="M169" s="132">
        <v>150</v>
      </c>
      <c r="N169" s="132">
        <v>574</v>
      </c>
      <c r="O169" s="133" t="s">
        <v>50</v>
      </c>
      <c r="P169" s="134">
        <v>43891</v>
      </c>
      <c r="Q169" s="134">
        <v>44166</v>
      </c>
      <c r="R169" s="123" t="s">
        <v>459</v>
      </c>
      <c r="S169" s="123" t="s">
        <v>460</v>
      </c>
    </row>
    <row r="170" s="3" customFormat="1" ht="36" spans="1:19">
      <c r="A170" s="42">
        <v>114</v>
      </c>
      <c r="B170" s="122" t="s">
        <v>551</v>
      </c>
      <c r="C170" s="123" t="s">
        <v>210</v>
      </c>
      <c r="D170" s="123" t="s">
        <v>220</v>
      </c>
      <c r="E170" s="124">
        <v>0.56</v>
      </c>
      <c r="F170" s="136" t="s">
        <v>280</v>
      </c>
      <c r="G170" s="122" t="s">
        <v>548</v>
      </c>
      <c r="H170" s="123" t="s">
        <v>457</v>
      </c>
      <c r="I170" s="131">
        <v>2.4</v>
      </c>
      <c r="J170" s="132" t="s">
        <v>77</v>
      </c>
      <c r="K170" s="131">
        <v>2.37188</v>
      </c>
      <c r="L170" s="123" t="s">
        <v>549</v>
      </c>
      <c r="M170" s="132">
        <v>150</v>
      </c>
      <c r="N170" s="132">
        <v>574</v>
      </c>
      <c r="O170" s="133" t="s">
        <v>50</v>
      </c>
      <c r="P170" s="134">
        <v>43891</v>
      </c>
      <c r="Q170" s="134">
        <v>44166</v>
      </c>
      <c r="R170" s="123" t="s">
        <v>459</v>
      </c>
      <c r="S170" s="123" t="s">
        <v>460</v>
      </c>
    </row>
    <row r="171" s="3" customFormat="1" ht="36" spans="1:19">
      <c r="A171" s="42">
        <v>115</v>
      </c>
      <c r="B171" s="122" t="s">
        <v>552</v>
      </c>
      <c r="C171" s="123" t="s">
        <v>210</v>
      </c>
      <c r="D171" s="123" t="s">
        <v>220</v>
      </c>
      <c r="E171" s="124">
        <v>0.956</v>
      </c>
      <c r="F171" s="136" t="s">
        <v>280</v>
      </c>
      <c r="G171" s="122" t="s">
        <v>296</v>
      </c>
      <c r="H171" s="123" t="s">
        <v>457</v>
      </c>
      <c r="I171" s="131">
        <v>4</v>
      </c>
      <c r="J171" s="132" t="s">
        <v>77</v>
      </c>
      <c r="K171" s="131">
        <v>4.049138</v>
      </c>
      <c r="L171" s="123" t="s">
        <v>298</v>
      </c>
      <c r="M171" s="132">
        <v>173</v>
      </c>
      <c r="N171" s="132">
        <v>541</v>
      </c>
      <c r="O171" s="133" t="s">
        <v>50</v>
      </c>
      <c r="P171" s="134">
        <v>43891</v>
      </c>
      <c r="Q171" s="134">
        <v>44166</v>
      </c>
      <c r="R171" s="123" t="s">
        <v>459</v>
      </c>
      <c r="S171" s="123" t="s">
        <v>460</v>
      </c>
    </row>
    <row r="172" s="3" customFormat="1" ht="36" spans="1:19">
      <c r="A172" s="42">
        <v>116</v>
      </c>
      <c r="B172" s="122" t="s">
        <v>553</v>
      </c>
      <c r="C172" s="123" t="s">
        <v>210</v>
      </c>
      <c r="D172" s="123" t="s">
        <v>220</v>
      </c>
      <c r="E172" s="124">
        <v>2.35</v>
      </c>
      <c r="F172" s="136" t="s">
        <v>280</v>
      </c>
      <c r="G172" s="122" t="s">
        <v>296</v>
      </c>
      <c r="H172" s="123" t="s">
        <v>457</v>
      </c>
      <c r="I172" s="131">
        <v>10</v>
      </c>
      <c r="J172" s="132" t="s">
        <v>77</v>
      </c>
      <c r="K172" s="131">
        <v>9.953425</v>
      </c>
      <c r="L172" s="123" t="s">
        <v>298</v>
      </c>
      <c r="M172" s="132">
        <v>173</v>
      </c>
      <c r="N172" s="132">
        <v>541</v>
      </c>
      <c r="O172" s="133" t="s">
        <v>50</v>
      </c>
      <c r="P172" s="134">
        <v>43891</v>
      </c>
      <c r="Q172" s="134">
        <v>44166</v>
      </c>
      <c r="R172" s="123" t="s">
        <v>459</v>
      </c>
      <c r="S172" s="123" t="s">
        <v>460</v>
      </c>
    </row>
    <row r="173" s="3" customFormat="1" ht="36" spans="1:19">
      <c r="A173" s="42">
        <v>117</v>
      </c>
      <c r="B173" s="122" t="s">
        <v>554</v>
      </c>
      <c r="C173" s="123" t="s">
        <v>210</v>
      </c>
      <c r="D173" s="123" t="s">
        <v>220</v>
      </c>
      <c r="E173" s="124">
        <v>0.105</v>
      </c>
      <c r="F173" s="136" t="s">
        <v>280</v>
      </c>
      <c r="G173" s="122" t="s">
        <v>296</v>
      </c>
      <c r="H173" s="123" t="s">
        <v>457</v>
      </c>
      <c r="I173" s="131">
        <v>0.4</v>
      </c>
      <c r="J173" s="132" t="s">
        <v>77</v>
      </c>
      <c r="K173" s="131">
        <v>0.4447275</v>
      </c>
      <c r="L173" s="123" t="s">
        <v>298</v>
      </c>
      <c r="M173" s="132">
        <v>173</v>
      </c>
      <c r="N173" s="132">
        <v>541</v>
      </c>
      <c r="O173" s="133" t="s">
        <v>50</v>
      </c>
      <c r="P173" s="134">
        <v>43891</v>
      </c>
      <c r="Q173" s="134">
        <v>44166</v>
      </c>
      <c r="R173" s="123" t="s">
        <v>459</v>
      </c>
      <c r="S173" s="123" t="s">
        <v>460</v>
      </c>
    </row>
    <row r="174" s="3" customFormat="1" ht="36" spans="1:19">
      <c r="A174" s="42">
        <v>118</v>
      </c>
      <c r="B174" s="122" t="s">
        <v>555</v>
      </c>
      <c r="C174" s="123" t="s">
        <v>210</v>
      </c>
      <c r="D174" s="123" t="s">
        <v>220</v>
      </c>
      <c r="E174" s="124">
        <v>2.8</v>
      </c>
      <c r="F174" s="136" t="s">
        <v>96</v>
      </c>
      <c r="G174" s="122" t="s">
        <v>556</v>
      </c>
      <c r="H174" s="123" t="s">
        <v>457</v>
      </c>
      <c r="I174" s="131">
        <v>11.9</v>
      </c>
      <c r="J174" s="132" t="s">
        <v>77</v>
      </c>
      <c r="K174" s="131">
        <v>11.8594</v>
      </c>
      <c r="L174" s="123" t="s">
        <v>557</v>
      </c>
      <c r="M174" s="132">
        <v>87</v>
      </c>
      <c r="N174" s="132">
        <v>347</v>
      </c>
      <c r="O174" s="133" t="s">
        <v>50</v>
      </c>
      <c r="P174" s="134">
        <v>43891</v>
      </c>
      <c r="Q174" s="134">
        <v>44166</v>
      </c>
      <c r="R174" s="123" t="s">
        <v>459</v>
      </c>
      <c r="S174" s="123" t="s">
        <v>460</v>
      </c>
    </row>
    <row r="175" s="3" customFormat="1" ht="36" spans="1:19">
      <c r="A175" s="42">
        <v>119</v>
      </c>
      <c r="B175" s="122" t="s">
        <v>558</v>
      </c>
      <c r="C175" s="123" t="s">
        <v>210</v>
      </c>
      <c r="D175" s="123" t="s">
        <v>220</v>
      </c>
      <c r="E175" s="124">
        <v>1.196</v>
      </c>
      <c r="F175" s="136" t="s">
        <v>96</v>
      </c>
      <c r="G175" s="122" t="s">
        <v>556</v>
      </c>
      <c r="H175" s="123" t="s">
        <v>457</v>
      </c>
      <c r="I175" s="131">
        <v>5.1</v>
      </c>
      <c r="J175" s="132" t="s">
        <v>77</v>
      </c>
      <c r="K175" s="131">
        <v>5.065658</v>
      </c>
      <c r="L175" s="123" t="s">
        <v>557</v>
      </c>
      <c r="M175" s="132">
        <v>87</v>
      </c>
      <c r="N175" s="132">
        <v>347</v>
      </c>
      <c r="O175" s="133" t="s">
        <v>50</v>
      </c>
      <c r="P175" s="134">
        <v>43891</v>
      </c>
      <c r="Q175" s="134">
        <v>44166</v>
      </c>
      <c r="R175" s="123" t="s">
        <v>459</v>
      </c>
      <c r="S175" s="123" t="s">
        <v>460</v>
      </c>
    </row>
    <row r="176" s="3" customFormat="1" ht="36" spans="1:19">
      <c r="A176" s="42">
        <v>120</v>
      </c>
      <c r="B176" s="122" t="s">
        <v>559</v>
      </c>
      <c r="C176" s="123" t="s">
        <v>210</v>
      </c>
      <c r="D176" s="123" t="s">
        <v>220</v>
      </c>
      <c r="E176" s="124">
        <v>4.7</v>
      </c>
      <c r="F176" s="136" t="s">
        <v>96</v>
      </c>
      <c r="G176" s="122" t="s">
        <v>515</v>
      </c>
      <c r="H176" s="123" t="s">
        <v>457</v>
      </c>
      <c r="I176" s="131">
        <v>19.9</v>
      </c>
      <c r="J176" s="132" t="s">
        <v>77</v>
      </c>
      <c r="K176" s="131">
        <v>19.90685</v>
      </c>
      <c r="L176" s="123" t="s">
        <v>516</v>
      </c>
      <c r="M176" s="132">
        <v>74</v>
      </c>
      <c r="N176" s="132">
        <v>277</v>
      </c>
      <c r="O176" s="133" t="s">
        <v>50</v>
      </c>
      <c r="P176" s="134">
        <v>43891</v>
      </c>
      <c r="Q176" s="134">
        <v>44166</v>
      </c>
      <c r="R176" s="123" t="s">
        <v>459</v>
      </c>
      <c r="S176" s="123" t="s">
        <v>460</v>
      </c>
    </row>
    <row r="177" s="3" customFormat="1" ht="36" spans="1:19">
      <c r="A177" s="42">
        <v>121</v>
      </c>
      <c r="B177" s="122" t="s">
        <v>560</v>
      </c>
      <c r="C177" s="123" t="s">
        <v>210</v>
      </c>
      <c r="D177" s="123" t="s">
        <v>220</v>
      </c>
      <c r="E177" s="124">
        <v>0.36</v>
      </c>
      <c r="F177" s="136" t="s">
        <v>96</v>
      </c>
      <c r="G177" s="122" t="s">
        <v>515</v>
      </c>
      <c r="H177" s="123" t="s">
        <v>457</v>
      </c>
      <c r="I177" s="131">
        <v>1.5</v>
      </c>
      <c r="J177" s="132" t="s">
        <v>77</v>
      </c>
      <c r="K177" s="131">
        <v>1.52478</v>
      </c>
      <c r="L177" s="123" t="s">
        <v>516</v>
      </c>
      <c r="M177" s="132">
        <v>74</v>
      </c>
      <c r="N177" s="132">
        <v>277</v>
      </c>
      <c r="O177" s="133" t="s">
        <v>50</v>
      </c>
      <c r="P177" s="134">
        <v>43891</v>
      </c>
      <c r="Q177" s="134">
        <v>44166</v>
      </c>
      <c r="R177" s="123" t="s">
        <v>459</v>
      </c>
      <c r="S177" s="123" t="s">
        <v>460</v>
      </c>
    </row>
    <row r="178" s="3" customFormat="1" ht="36" spans="1:19">
      <c r="A178" s="42">
        <v>122</v>
      </c>
      <c r="B178" s="122" t="s">
        <v>561</v>
      </c>
      <c r="C178" s="123" t="s">
        <v>210</v>
      </c>
      <c r="D178" s="123" t="s">
        <v>220</v>
      </c>
      <c r="E178" s="124">
        <v>0.57</v>
      </c>
      <c r="F178" s="136" t="s">
        <v>96</v>
      </c>
      <c r="G178" s="122" t="s">
        <v>515</v>
      </c>
      <c r="H178" s="123" t="s">
        <v>457</v>
      </c>
      <c r="I178" s="131">
        <v>2.4</v>
      </c>
      <c r="J178" s="132" t="s">
        <v>77</v>
      </c>
      <c r="K178" s="131">
        <v>2.414235</v>
      </c>
      <c r="L178" s="123" t="s">
        <v>516</v>
      </c>
      <c r="M178" s="132">
        <v>74</v>
      </c>
      <c r="N178" s="132">
        <v>277</v>
      </c>
      <c r="O178" s="133" t="s">
        <v>50</v>
      </c>
      <c r="P178" s="134">
        <v>43891</v>
      </c>
      <c r="Q178" s="134">
        <v>44166</v>
      </c>
      <c r="R178" s="123" t="s">
        <v>459</v>
      </c>
      <c r="S178" s="123" t="s">
        <v>460</v>
      </c>
    </row>
    <row r="179" s="3" customFormat="1" ht="36" spans="1:19">
      <c r="A179" s="42">
        <v>123</v>
      </c>
      <c r="B179" s="122" t="s">
        <v>562</v>
      </c>
      <c r="C179" s="123" t="s">
        <v>210</v>
      </c>
      <c r="D179" s="123" t="s">
        <v>220</v>
      </c>
      <c r="E179" s="124">
        <v>0.19</v>
      </c>
      <c r="F179" s="136" t="s">
        <v>154</v>
      </c>
      <c r="G179" s="136" t="s">
        <v>158</v>
      </c>
      <c r="H179" s="123" t="s">
        <v>457</v>
      </c>
      <c r="I179" s="131">
        <v>0.8</v>
      </c>
      <c r="J179" s="132" t="s">
        <v>77</v>
      </c>
      <c r="K179" s="131">
        <v>0.804745</v>
      </c>
      <c r="L179" s="123" t="s">
        <v>563</v>
      </c>
      <c r="M179" s="132">
        <v>87</v>
      </c>
      <c r="N179" s="132">
        <v>323</v>
      </c>
      <c r="O179" s="133" t="s">
        <v>50</v>
      </c>
      <c r="P179" s="134">
        <v>43891</v>
      </c>
      <c r="Q179" s="134">
        <v>44166</v>
      </c>
      <c r="R179" s="123" t="s">
        <v>459</v>
      </c>
      <c r="S179" s="123" t="s">
        <v>460</v>
      </c>
    </row>
    <row r="180" s="3" customFormat="1" ht="36" spans="1:19">
      <c r="A180" s="42">
        <v>124</v>
      </c>
      <c r="B180" s="123" t="s">
        <v>564</v>
      </c>
      <c r="C180" s="123" t="s">
        <v>210</v>
      </c>
      <c r="D180" s="123" t="s">
        <v>220</v>
      </c>
      <c r="E180" s="124">
        <v>2</v>
      </c>
      <c r="F180" s="136" t="s">
        <v>154</v>
      </c>
      <c r="G180" s="136" t="s">
        <v>158</v>
      </c>
      <c r="H180" s="123" t="s">
        <v>457</v>
      </c>
      <c r="I180" s="131">
        <v>8.5</v>
      </c>
      <c r="J180" s="132" t="s">
        <v>77</v>
      </c>
      <c r="K180" s="131">
        <v>8.471</v>
      </c>
      <c r="L180" s="123" t="s">
        <v>563</v>
      </c>
      <c r="M180" s="132">
        <v>87</v>
      </c>
      <c r="N180" s="132">
        <v>323</v>
      </c>
      <c r="O180" s="133" t="s">
        <v>50</v>
      </c>
      <c r="P180" s="134">
        <v>43891</v>
      </c>
      <c r="Q180" s="134">
        <v>44166</v>
      </c>
      <c r="R180" s="123" t="s">
        <v>459</v>
      </c>
      <c r="S180" s="123" t="s">
        <v>460</v>
      </c>
    </row>
    <row r="181" s="3" customFormat="1" ht="36" spans="1:19">
      <c r="A181" s="42">
        <v>125</v>
      </c>
      <c r="B181" s="123" t="s">
        <v>565</v>
      </c>
      <c r="C181" s="123" t="s">
        <v>210</v>
      </c>
      <c r="D181" s="123" t="s">
        <v>220</v>
      </c>
      <c r="E181" s="124">
        <v>0.11</v>
      </c>
      <c r="F181" s="136" t="s">
        <v>154</v>
      </c>
      <c r="G181" s="136" t="s">
        <v>158</v>
      </c>
      <c r="H181" s="123" t="s">
        <v>457</v>
      </c>
      <c r="I181" s="131">
        <v>0.5</v>
      </c>
      <c r="J181" s="132" t="s">
        <v>77</v>
      </c>
      <c r="K181" s="131">
        <v>0.465905</v>
      </c>
      <c r="L181" s="123" t="s">
        <v>563</v>
      </c>
      <c r="M181" s="132">
        <v>87</v>
      </c>
      <c r="N181" s="132">
        <v>323</v>
      </c>
      <c r="O181" s="133" t="s">
        <v>50</v>
      </c>
      <c r="P181" s="134">
        <v>43891</v>
      </c>
      <c r="Q181" s="134">
        <v>44166</v>
      </c>
      <c r="R181" s="123" t="s">
        <v>459</v>
      </c>
      <c r="S181" s="123" t="s">
        <v>460</v>
      </c>
    </row>
    <row r="182" s="3" customFormat="1" ht="36" spans="1:19">
      <c r="A182" s="42">
        <v>126</v>
      </c>
      <c r="B182" s="123" t="s">
        <v>566</v>
      </c>
      <c r="C182" s="123" t="s">
        <v>210</v>
      </c>
      <c r="D182" s="123" t="s">
        <v>220</v>
      </c>
      <c r="E182" s="124">
        <v>0.25</v>
      </c>
      <c r="F182" s="136" t="s">
        <v>154</v>
      </c>
      <c r="G182" s="136" t="s">
        <v>158</v>
      </c>
      <c r="H182" s="123" t="s">
        <v>457</v>
      </c>
      <c r="I182" s="131">
        <v>1.1</v>
      </c>
      <c r="J182" s="132" t="s">
        <v>77</v>
      </c>
      <c r="K182" s="131">
        <v>1.058875</v>
      </c>
      <c r="L182" s="123" t="s">
        <v>563</v>
      </c>
      <c r="M182" s="132">
        <v>87</v>
      </c>
      <c r="N182" s="132">
        <v>323</v>
      </c>
      <c r="O182" s="133" t="s">
        <v>50</v>
      </c>
      <c r="P182" s="134">
        <v>43891</v>
      </c>
      <c r="Q182" s="134">
        <v>44166</v>
      </c>
      <c r="R182" s="123" t="s">
        <v>459</v>
      </c>
      <c r="S182" s="123" t="s">
        <v>460</v>
      </c>
    </row>
    <row r="183" s="3" customFormat="1" ht="36" spans="1:19">
      <c r="A183" s="42">
        <v>127</v>
      </c>
      <c r="B183" s="123" t="s">
        <v>567</v>
      </c>
      <c r="C183" s="123" t="s">
        <v>210</v>
      </c>
      <c r="D183" s="123" t="s">
        <v>220</v>
      </c>
      <c r="E183" s="124">
        <v>1.16</v>
      </c>
      <c r="F183" s="136" t="s">
        <v>154</v>
      </c>
      <c r="G183" s="136" t="s">
        <v>158</v>
      </c>
      <c r="H183" s="123" t="s">
        <v>457</v>
      </c>
      <c r="I183" s="131">
        <v>4.9</v>
      </c>
      <c r="J183" s="132" t="s">
        <v>77</v>
      </c>
      <c r="K183" s="131">
        <v>4.91318</v>
      </c>
      <c r="L183" s="123" t="s">
        <v>563</v>
      </c>
      <c r="M183" s="132">
        <v>87</v>
      </c>
      <c r="N183" s="132">
        <v>323</v>
      </c>
      <c r="O183" s="133" t="s">
        <v>50</v>
      </c>
      <c r="P183" s="134">
        <v>43891</v>
      </c>
      <c r="Q183" s="134">
        <v>44166</v>
      </c>
      <c r="R183" s="123" t="s">
        <v>459</v>
      </c>
      <c r="S183" s="123" t="s">
        <v>460</v>
      </c>
    </row>
    <row r="184" s="3" customFormat="1" ht="36" spans="1:19">
      <c r="A184" s="42">
        <v>128</v>
      </c>
      <c r="B184" s="123" t="s">
        <v>568</v>
      </c>
      <c r="C184" s="123" t="s">
        <v>210</v>
      </c>
      <c r="D184" s="123" t="s">
        <v>220</v>
      </c>
      <c r="E184" s="124">
        <v>3.87</v>
      </c>
      <c r="F184" s="136" t="s">
        <v>154</v>
      </c>
      <c r="G184" s="136" t="s">
        <v>158</v>
      </c>
      <c r="H184" s="123" t="s">
        <v>457</v>
      </c>
      <c r="I184" s="131">
        <v>16.4</v>
      </c>
      <c r="J184" s="132" t="s">
        <v>77</v>
      </c>
      <c r="K184" s="131">
        <v>16.391385</v>
      </c>
      <c r="L184" s="123" t="s">
        <v>563</v>
      </c>
      <c r="M184" s="132">
        <v>87</v>
      </c>
      <c r="N184" s="132">
        <v>323</v>
      </c>
      <c r="O184" s="133" t="s">
        <v>50</v>
      </c>
      <c r="P184" s="134">
        <v>43891</v>
      </c>
      <c r="Q184" s="134">
        <v>44166</v>
      </c>
      <c r="R184" s="123" t="s">
        <v>459</v>
      </c>
      <c r="S184" s="123" t="s">
        <v>460</v>
      </c>
    </row>
    <row r="185" s="3" customFormat="1" ht="36" spans="1:19">
      <c r="A185" s="42">
        <v>129</v>
      </c>
      <c r="B185" s="122" t="s">
        <v>569</v>
      </c>
      <c r="C185" s="123" t="s">
        <v>210</v>
      </c>
      <c r="D185" s="123" t="s">
        <v>220</v>
      </c>
      <c r="E185" s="124">
        <v>4.202</v>
      </c>
      <c r="F185" s="136" t="s">
        <v>96</v>
      </c>
      <c r="G185" s="122" t="s">
        <v>538</v>
      </c>
      <c r="H185" s="123" t="s">
        <v>457</v>
      </c>
      <c r="I185" s="131">
        <v>17.8</v>
      </c>
      <c r="J185" s="132" t="s">
        <v>77</v>
      </c>
      <c r="K185" s="131">
        <v>17.797571</v>
      </c>
      <c r="L185" s="123" t="s">
        <v>452</v>
      </c>
      <c r="M185" s="132">
        <v>46</v>
      </c>
      <c r="N185" s="132">
        <v>159</v>
      </c>
      <c r="O185" s="133" t="s">
        <v>50</v>
      </c>
      <c r="P185" s="134">
        <v>43891</v>
      </c>
      <c r="Q185" s="134">
        <v>44166</v>
      </c>
      <c r="R185" s="123" t="s">
        <v>459</v>
      </c>
      <c r="S185" s="123" t="s">
        <v>460</v>
      </c>
    </row>
    <row r="186" s="3" customFormat="1" ht="36" spans="1:19">
      <c r="A186" s="42">
        <v>130</v>
      </c>
      <c r="B186" s="122" t="s">
        <v>570</v>
      </c>
      <c r="C186" s="123" t="s">
        <v>210</v>
      </c>
      <c r="D186" s="123" t="s">
        <v>220</v>
      </c>
      <c r="E186" s="124">
        <v>0.16</v>
      </c>
      <c r="F186" s="122" t="s">
        <v>455</v>
      </c>
      <c r="G186" s="122" t="s">
        <v>510</v>
      </c>
      <c r="H186" s="123" t="s">
        <v>457</v>
      </c>
      <c r="I186" s="131">
        <v>0.7</v>
      </c>
      <c r="J186" s="132" t="s">
        <v>77</v>
      </c>
      <c r="K186" s="131">
        <v>0.67768</v>
      </c>
      <c r="L186" s="123" t="s">
        <v>511</v>
      </c>
      <c r="M186" s="132">
        <v>119</v>
      </c>
      <c r="N186" s="132">
        <v>402</v>
      </c>
      <c r="O186" s="133" t="s">
        <v>50</v>
      </c>
      <c r="P186" s="134">
        <v>43891</v>
      </c>
      <c r="Q186" s="134">
        <v>44166</v>
      </c>
      <c r="R186" s="123" t="s">
        <v>459</v>
      </c>
      <c r="S186" s="123" t="s">
        <v>460</v>
      </c>
    </row>
    <row r="187" s="3" customFormat="1" ht="36" spans="1:19">
      <c r="A187" s="42">
        <v>131</v>
      </c>
      <c r="B187" s="122" t="s">
        <v>571</v>
      </c>
      <c r="C187" s="123" t="s">
        <v>210</v>
      </c>
      <c r="D187" s="123" t="s">
        <v>220</v>
      </c>
      <c r="E187" s="124">
        <v>0.186</v>
      </c>
      <c r="F187" s="122" t="s">
        <v>455</v>
      </c>
      <c r="G187" s="122" t="s">
        <v>510</v>
      </c>
      <c r="H187" s="123" t="s">
        <v>457</v>
      </c>
      <c r="I187" s="131">
        <v>0.8</v>
      </c>
      <c r="J187" s="132" t="s">
        <v>77</v>
      </c>
      <c r="K187" s="131">
        <v>0.787803</v>
      </c>
      <c r="L187" s="123" t="s">
        <v>511</v>
      </c>
      <c r="M187" s="132">
        <v>119</v>
      </c>
      <c r="N187" s="132">
        <v>402</v>
      </c>
      <c r="O187" s="133" t="s">
        <v>50</v>
      </c>
      <c r="P187" s="134">
        <v>43891</v>
      </c>
      <c r="Q187" s="134">
        <v>44166</v>
      </c>
      <c r="R187" s="123" t="s">
        <v>459</v>
      </c>
      <c r="S187" s="123" t="s">
        <v>460</v>
      </c>
    </row>
    <row r="188" s="3" customFormat="1" ht="36" spans="1:19">
      <c r="A188" s="42">
        <v>132</v>
      </c>
      <c r="B188" s="122" t="s">
        <v>572</v>
      </c>
      <c r="C188" s="123" t="s">
        <v>210</v>
      </c>
      <c r="D188" s="123" t="s">
        <v>220</v>
      </c>
      <c r="E188" s="124">
        <v>0.94</v>
      </c>
      <c r="F188" s="125" t="s">
        <v>96</v>
      </c>
      <c r="G188" s="125" t="s">
        <v>573</v>
      </c>
      <c r="H188" s="123" t="s">
        <v>457</v>
      </c>
      <c r="I188" s="131">
        <v>4</v>
      </c>
      <c r="J188" s="132" t="s">
        <v>77</v>
      </c>
      <c r="K188" s="131">
        <v>3.98137</v>
      </c>
      <c r="L188" s="123" t="s">
        <v>323</v>
      </c>
      <c r="M188" s="132">
        <v>158</v>
      </c>
      <c r="N188" s="132">
        <v>583</v>
      </c>
      <c r="O188" s="133" t="s">
        <v>50</v>
      </c>
      <c r="P188" s="134">
        <v>43891</v>
      </c>
      <c r="Q188" s="134">
        <v>44166</v>
      </c>
      <c r="R188" s="123" t="s">
        <v>459</v>
      </c>
      <c r="S188" s="123" t="s">
        <v>460</v>
      </c>
    </row>
    <row r="189" s="3" customFormat="1" ht="36" spans="1:19">
      <c r="A189" s="42">
        <v>133</v>
      </c>
      <c r="B189" s="122" t="s">
        <v>574</v>
      </c>
      <c r="C189" s="123" t="s">
        <v>210</v>
      </c>
      <c r="D189" s="123" t="s">
        <v>220</v>
      </c>
      <c r="E189" s="124">
        <v>0.79</v>
      </c>
      <c r="F189" s="125" t="s">
        <v>96</v>
      </c>
      <c r="G189" s="125" t="s">
        <v>573</v>
      </c>
      <c r="H189" s="123" t="s">
        <v>457</v>
      </c>
      <c r="I189" s="131">
        <v>3.3</v>
      </c>
      <c r="J189" s="132" t="s">
        <v>77</v>
      </c>
      <c r="K189" s="131">
        <v>3.346045</v>
      </c>
      <c r="L189" s="123" t="s">
        <v>323</v>
      </c>
      <c r="M189" s="132">
        <v>158</v>
      </c>
      <c r="N189" s="132">
        <v>583</v>
      </c>
      <c r="O189" s="133" t="s">
        <v>50</v>
      </c>
      <c r="P189" s="134">
        <v>43891</v>
      </c>
      <c r="Q189" s="134">
        <v>44166</v>
      </c>
      <c r="R189" s="123" t="s">
        <v>459</v>
      </c>
      <c r="S189" s="123" t="s">
        <v>460</v>
      </c>
    </row>
    <row r="190" s="3" customFormat="1" ht="36" spans="1:19">
      <c r="A190" s="42">
        <v>134</v>
      </c>
      <c r="B190" s="122" t="s">
        <v>575</v>
      </c>
      <c r="C190" s="123" t="s">
        <v>210</v>
      </c>
      <c r="D190" s="123" t="s">
        <v>220</v>
      </c>
      <c r="E190" s="124">
        <v>0.46</v>
      </c>
      <c r="F190" s="125" t="s">
        <v>96</v>
      </c>
      <c r="G190" s="125" t="s">
        <v>573</v>
      </c>
      <c r="H190" s="123" t="s">
        <v>457</v>
      </c>
      <c r="I190" s="131">
        <v>1.9</v>
      </c>
      <c r="J190" s="132" t="s">
        <v>77</v>
      </c>
      <c r="K190" s="131">
        <v>1.94833</v>
      </c>
      <c r="L190" s="123" t="s">
        <v>323</v>
      </c>
      <c r="M190" s="132">
        <v>158</v>
      </c>
      <c r="N190" s="132">
        <v>583</v>
      </c>
      <c r="O190" s="133" t="s">
        <v>50</v>
      </c>
      <c r="P190" s="134">
        <v>43891</v>
      </c>
      <c r="Q190" s="134">
        <v>44166</v>
      </c>
      <c r="R190" s="123" t="s">
        <v>459</v>
      </c>
      <c r="S190" s="123" t="s">
        <v>460</v>
      </c>
    </row>
    <row r="191" s="3" customFormat="1" ht="36" spans="1:19">
      <c r="A191" s="42">
        <v>135</v>
      </c>
      <c r="B191" s="122" t="s">
        <v>576</v>
      </c>
      <c r="C191" s="123" t="s">
        <v>210</v>
      </c>
      <c r="D191" s="123" t="s">
        <v>220</v>
      </c>
      <c r="E191" s="124">
        <v>2.157</v>
      </c>
      <c r="F191" s="125" t="s">
        <v>96</v>
      </c>
      <c r="G191" s="125" t="s">
        <v>573</v>
      </c>
      <c r="H191" s="123" t="s">
        <v>457</v>
      </c>
      <c r="I191" s="131">
        <v>9.1</v>
      </c>
      <c r="J191" s="132" t="s">
        <v>77</v>
      </c>
      <c r="K191" s="131">
        <v>9.1359735</v>
      </c>
      <c r="L191" s="123" t="s">
        <v>323</v>
      </c>
      <c r="M191" s="132">
        <v>158</v>
      </c>
      <c r="N191" s="132">
        <v>583</v>
      </c>
      <c r="O191" s="133" t="s">
        <v>50</v>
      </c>
      <c r="P191" s="134">
        <v>43891</v>
      </c>
      <c r="Q191" s="134">
        <v>44166</v>
      </c>
      <c r="R191" s="123" t="s">
        <v>459</v>
      </c>
      <c r="S191" s="123" t="s">
        <v>460</v>
      </c>
    </row>
    <row r="192" s="3" customFormat="1" ht="36" spans="1:19">
      <c r="A192" s="42">
        <v>136</v>
      </c>
      <c r="B192" s="122" t="s">
        <v>577</v>
      </c>
      <c r="C192" s="123" t="s">
        <v>210</v>
      </c>
      <c r="D192" s="123" t="s">
        <v>220</v>
      </c>
      <c r="E192" s="124">
        <v>0.34</v>
      </c>
      <c r="F192" s="125" t="s">
        <v>96</v>
      </c>
      <c r="G192" s="125" t="s">
        <v>578</v>
      </c>
      <c r="H192" s="123" t="s">
        <v>457</v>
      </c>
      <c r="I192" s="131">
        <v>1.4</v>
      </c>
      <c r="J192" s="132" t="s">
        <v>77</v>
      </c>
      <c r="K192" s="131">
        <v>1.44007</v>
      </c>
      <c r="L192" s="123" t="s">
        <v>579</v>
      </c>
      <c r="M192" s="132">
        <v>145</v>
      </c>
      <c r="N192" s="132">
        <v>505</v>
      </c>
      <c r="O192" s="133" t="s">
        <v>50</v>
      </c>
      <c r="P192" s="134">
        <v>43891</v>
      </c>
      <c r="Q192" s="134">
        <v>44166</v>
      </c>
      <c r="R192" s="123" t="s">
        <v>459</v>
      </c>
      <c r="S192" s="123" t="s">
        <v>460</v>
      </c>
    </row>
    <row r="193" s="3" customFormat="1" ht="36" spans="1:19">
      <c r="A193" s="42">
        <v>137</v>
      </c>
      <c r="B193" s="122" t="s">
        <v>580</v>
      </c>
      <c r="C193" s="123" t="s">
        <v>210</v>
      </c>
      <c r="D193" s="123" t="s">
        <v>220</v>
      </c>
      <c r="E193" s="124">
        <v>0.44</v>
      </c>
      <c r="F193" s="125" t="s">
        <v>96</v>
      </c>
      <c r="G193" s="125" t="s">
        <v>578</v>
      </c>
      <c r="H193" s="123" t="s">
        <v>457</v>
      </c>
      <c r="I193" s="131">
        <v>1.9</v>
      </c>
      <c r="J193" s="132" t="s">
        <v>77</v>
      </c>
      <c r="K193" s="131">
        <v>1.86362</v>
      </c>
      <c r="L193" s="123" t="s">
        <v>579</v>
      </c>
      <c r="M193" s="132">
        <v>145</v>
      </c>
      <c r="N193" s="132">
        <v>505</v>
      </c>
      <c r="O193" s="133" t="s">
        <v>50</v>
      </c>
      <c r="P193" s="134">
        <v>43891</v>
      </c>
      <c r="Q193" s="134">
        <v>44166</v>
      </c>
      <c r="R193" s="123" t="s">
        <v>459</v>
      </c>
      <c r="S193" s="123" t="s">
        <v>460</v>
      </c>
    </row>
    <row r="194" s="3" customFormat="1" ht="36" spans="1:19">
      <c r="A194" s="42">
        <v>138</v>
      </c>
      <c r="B194" s="122" t="s">
        <v>581</v>
      </c>
      <c r="C194" s="123" t="s">
        <v>210</v>
      </c>
      <c r="D194" s="123" t="s">
        <v>220</v>
      </c>
      <c r="E194" s="124">
        <v>0.4</v>
      </c>
      <c r="F194" s="125" t="s">
        <v>96</v>
      </c>
      <c r="G194" s="125" t="s">
        <v>578</v>
      </c>
      <c r="H194" s="123" t="s">
        <v>457</v>
      </c>
      <c r="I194" s="131">
        <v>1.7</v>
      </c>
      <c r="J194" s="132" t="s">
        <v>77</v>
      </c>
      <c r="K194" s="131">
        <v>1.6942</v>
      </c>
      <c r="L194" s="123" t="s">
        <v>579</v>
      </c>
      <c r="M194" s="132">
        <v>145</v>
      </c>
      <c r="N194" s="132">
        <v>505</v>
      </c>
      <c r="O194" s="133" t="s">
        <v>50</v>
      </c>
      <c r="P194" s="134">
        <v>43891</v>
      </c>
      <c r="Q194" s="134">
        <v>44166</v>
      </c>
      <c r="R194" s="123" t="s">
        <v>459</v>
      </c>
      <c r="S194" s="123" t="s">
        <v>460</v>
      </c>
    </row>
    <row r="195" s="3" customFormat="1" ht="36" spans="1:19">
      <c r="A195" s="42">
        <v>139</v>
      </c>
      <c r="B195" s="122" t="s">
        <v>582</v>
      </c>
      <c r="C195" s="123" t="s">
        <v>210</v>
      </c>
      <c r="D195" s="123" t="s">
        <v>220</v>
      </c>
      <c r="E195" s="124">
        <v>0.2</v>
      </c>
      <c r="F195" s="125" t="s">
        <v>96</v>
      </c>
      <c r="G195" s="125" t="s">
        <v>578</v>
      </c>
      <c r="H195" s="123" t="s">
        <v>457</v>
      </c>
      <c r="I195" s="131">
        <v>0.8</v>
      </c>
      <c r="J195" s="132" t="s">
        <v>77</v>
      </c>
      <c r="K195" s="131">
        <v>0.8471</v>
      </c>
      <c r="L195" s="123" t="s">
        <v>579</v>
      </c>
      <c r="M195" s="132">
        <v>145</v>
      </c>
      <c r="N195" s="132">
        <v>505</v>
      </c>
      <c r="O195" s="133" t="s">
        <v>50</v>
      </c>
      <c r="P195" s="134">
        <v>43891</v>
      </c>
      <c r="Q195" s="134">
        <v>44166</v>
      </c>
      <c r="R195" s="123" t="s">
        <v>459</v>
      </c>
      <c r="S195" s="123" t="s">
        <v>460</v>
      </c>
    </row>
    <row r="196" s="3" customFormat="1" ht="36" spans="1:19">
      <c r="A196" s="42">
        <v>140</v>
      </c>
      <c r="B196" s="122" t="s">
        <v>583</v>
      </c>
      <c r="C196" s="123" t="s">
        <v>210</v>
      </c>
      <c r="D196" s="123" t="s">
        <v>220</v>
      </c>
      <c r="E196" s="124">
        <v>1.406</v>
      </c>
      <c r="F196" s="125" t="s">
        <v>96</v>
      </c>
      <c r="G196" s="125" t="s">
        <v>578</v>
      </c>
      <c r="H196" s="123" t="s">
        <v>457</v>
      </c>
      <c r="I196" s="131">
        <v>6</v>
      </c>
      <c r="J196" s="132" t="s">
        <v>77</v>
      </c>
      <c r="K196" s="131">
        <v>5.955113</v>
      </c>
      <c r="L196" s="123" t="s">
        <v>579</v>
      </c>
      <c r="M196" s="132">
        <v>145</v>
      </c>
      <c r="N196" s="132">
        <v>505</v>
      </c>
      <c r="O196" s="133" t="s">
        <v>50</v>
      </c>
      <c r="P196" s="134">
        <v>43891</v>
      </c>
      <c r="Q196" s="134">
        <v>44166</v>
      </c>
      <c r="R196" s="123" t="s">
        <v>459</v>
      </c>
      <c r="S196" s="123" t="s">
        <v>460</v>
      </c>
    </row>
    <row r="197" s="3" customFormat="1" ht="36" spans="1:19">
      <c r="A197" s="42">
        <v>141</v>
      </c>
      <c r="B197" s="122" t="s">
        <v>584</v>
      </c>
      <c r="C197" s="123" t="s">
        <v>210</v>
      </c>
      <c r="D197" s="123" t="s">
        <v>220</v>
      </c>
      <c r="E197" s="124">
        <v>2.98</v>
      </c>
      <c r="F197" s="125" t="s">
        <v>96</v>
      </c>
      <c r="G197" s="125" t="s">
        <v>578</v>
      </c>
      <c r="H197" s="123" t="s">
        <v>457</v>
      </c>
      <c r="I197" s="131">
        <v>12.6</v>
      </c>
      <c r="J197" s="132" t="s">
        <v>77</v>
      </c>
      <c r="K197" s="131">
        <v>12.62179</v>
      </c>
      <c r="L197" s="123" t="s">
        <v>579</v>
      </c>
      <c r="M197" s="132">
        <v>145</v>
      </c>
      <c r="N197" s="132">
        <v>505</v>
      </c>
      <c r="O197" s="133" t="s">
        <v>50</v>
      </c>
      <c r="P197" s="134">
        <v>43891</v>
      </c>
      <c r="Q197" s="134">
        <v>44166</v>
      </c>
      <c r="R197" s="123" t="s">
        <v>459</v>
      </c>
      <c r="S197" s="123" t="s">
        <v>460</v>
      </c>
    </row>
    <row r="198" s="3" customFormat="1" ht="36" spans="1:19">
      <c r="A198" s="42">
        <v>142</v>
      </c>
      <c r="B198" s="122" t="s">
        <v>585</v>
      </c>
      <c r="C198" s="123" t="s">
        <v>210</v>
      </c>
      <c r="D198" s="123" t="s">
        <v>220</v>
      </c>
      <c r="E198" s="124">
        <v>0.35</v>
      </c>
      <c r="F198" s="125" t="s">
        <v>96</v>
      </c>
      <c r="G198" s="125" t="s">
        <v>578</v>
      </c>
      <c r="H198" s="123" t="s">
        <v>457</v>
      </c>
      <c r="I198" s="131">
        <v>1.5</v>
      </c>
      <c r="J198" s="132" t="s">
        <v>77</v>
      </c>
      <c r="K198" s="131">
        <v>1.482425</v>
      </c>
      <c r="L198" s="123" t="s">
        <v>579</v>
      </c>
      <c r="M198" s="132">
        <v>145</v>
      </c>
      <c r="N198" s="132">
        <v>505</v>
      </c>
      <c r="O198" s="133" t="s">
        <v>50</v>
      </c>
      <c r="P198" s="134">
        <v>43891</v>
      </c>
      <c r="Q198" s="134">
        <v>44166</v>
      </c>
      <c r="R198" s="123" t="s">
        <v>459</v>
      </c>
      <c r="S198" s="123" t="s">
        <v>460</v>
      </c>
    </row>
    <row r="199" s="3" customFormat="1" ht="36" spans="1:19">
      <c r="A199" s="42">
        <v>143</v>
      </c>
      <c r="B199" s="122" t="s">
        <v>586</v>
      </c>
      <c r="C199" s="123" t="s">
        <v>210</v>
      </c>
      <c r="D199" s="123" t="s">
        <v>220</v>
      </c>
      <c r="E199" s="124">
        <v>1.005</v>
      </c>
      <c r="F199" s="125" t="s">
        <v>96</v>
      </c>
      <c r="G199" s="125" t="s">
        <v>578</v>
      </c>
      <c r="H199" s="123" t="s">
        <v>457</v>
      </c>
      <c r="I199" s="131">
        <v>4.3</v>
      </c>
      <c r="J199" s="132" t="s">
        <v>77</v>
      </c>
      <c r="K199" s="131">
        <v>4.2566775</v>
      </c>
      <c r="L199" s="123" t="s">
        <v>579</v>
      </c>
      <c r="M199" s="132">
        <v>145</v>
      </c>
      <c r="N199" s="132">
        <v>505</v>
      </c>
      <c r="O199" s="133" t="s">
        <v>50</v>
      </c>
      <c r="P199" s="134">
        <v>43891</v>
      </c>
      <c r="Q199" s="134">
        <v>44166</v>
      </c>
      <c r="R199" s="123" t="s">
        <v>459</v>
      </c>
      <c r="S199" s="123" t="s">
        <v>460</v>
      </c>
    </row>
    <row r="200" s="3" customFormat="1" ht="36" spans="1:19">
      <c r="A200" s="42">
        <v>144</v>
      </c>
      <c r="B200" s="122" t="s">
        <v>587</v>
      </c>
      <c r="C200" s="123" t="s">
        <v>210</v>
      </c>
      <c r="D200" s="123" t="s">
        <v>220</v>
      </c>
      <c r="E200" s="124">
        <v>0.586</v>
      </c>
      <c r="F200" s="125" t="s">
        <v>96</v>
      </c>
      <c r="G200" s="125" t="s">
        <v>588</v>
      </c>
      <c r="H200" s="123" t="s">
        <v>457</v>
      </c>
      <c r="I200" s="131">
        <v>2.5</v>
      </c>
      <c r="J200" s="132" t="s">
        <v>77</v>
      </c>
      <c r="K200" s="131">
        <v>2.482003</v>
      </c>
      <c r="L200" s="123" t="s">
        <v>589</v>
      </c>
      <c r="M200" s="132">
        <v>211</v>
      </c>
      <c r="N200" s="132">
        <v>742</v>
      </c>
      <c r="O200" s="133" t="s">
        <v>50</v>
      </c>
      <c r="P200" s="134">
        <v>43891</v>
      </c>
      <c r="Q200" s="134">
        <v>44166</v>
      </c>
      <c r="R200" s="123" t="s">
        <v>459</v>
      </c>
      <c r="S200" s="123" t="s">
        <v>460</v>
      </c>
    </row>
    <row r="201" s="3" customFormat="1" ht="36" spans="1:19">
      <c r="A201" s="42">
        <v>145</v>
      </c>
      <c r="B201" s="122" t="s">
        <v>590</v>
      </c>
      <c r="C201" s="123" t="s">
        <v>210</v>
      </c>
      <c r="D201" s="123" t="s">
        <v>220</v>
      </c>
      <c r="E201" s="124">
        <v>0.594</v>
      </c>
      <c r="F201" s="125" t="s">
        <v>96</v>
      </c>
      <c r="G201" s="125" t="s">
        <v>588</v>
      </c>
      <c r="H201" s="123" t="s">
        <v>457</v>
      </c>
      <c r="I201" s="131">
        <v>2.5</v>
      </c>
      <c r="J201" s="132" t="s">
        <v>77</v>
      </c>
      <c r="K201" s="131">
        <v>2.515887</v>
      </c>
      <c r="L201" s="123" t="s">
        <v>589</v>
      </c>
      <c r="M201" s="132">
        <v>211</v>
      </c>
      <c r="N201" s="132">
        <v>742</v>
      </c>
      <c r="O201" s="133" t="s">
        <v>50</v>
      </c>
      <c r="P201" s="134">
        <v>43891</v>
      </c>
      <c r="Q201" s="134">
        <v>44166</v>
      </c>
      <c r="R201" s="123" t="s">
        <v>459</v>
      </c>
      <c r="S201" s="123" t="s">
        <v>460</v>
      </c>
    </row>
    <row r="202" s="3" customFormat="1" ht="36" spans="1:19">
      <c r="A202" s="42">
        <v>146</v>
      </c>
      <c r="B202" s="122" t="s">
        <v>591</v>
      </c>
      <c r="C202" s="123" t="s">
        <v>210</v>
      </c>
      <c r="D202" s="123" t="s">
        <v>220</v>
      </c>
      <c r="E202" s="124">
        <v>2.271</v>
      </c>
      <c r="F202" s="125" t="s">
        <v>280</v>
      </c>
      <c r="G202" s="125" t="s">
        <v>465</v>
      </c>
      <c r="H202" s="123" t="s">
        <v>457</v>
      </c>
      <c r="I202" s="131">
        <v>9.6</v>
      </c>
      <c r="J202" s="132" t="s">
        <v>77</v>
      </c>
      <c r="K202" s="131">
        <v>9.6188205</v>
      </c>
      <c r="L202" s="123" t="s">
        <v>466</v>
      </c>
      <c r="M202" s="132">
        <v>135</v>
      </c>
      <c r="N202" s="132">
        <v>472</v>
      </c>
      <c r="O202" s="133" t="s">
        <v>50</v>
      </c>
      <c r="P202" s="134">
        <v>43891</v>
      </c>
      <c r="Q202" s="134">
        <v>44166</v>
      </c>
      <c r="R202" s="123" t="s">
        <v>459</v>
      </c>
      <c r="S202" s="123" t="s">
        <v>460</v>
      </c>
    </row>
    <row r="203" s="3" customFormat="1" ht="36" spans="1:19">
      <c r="A203" s="42">
        <v>147</v>
      </c>
      <c r="B203" s="122" t="s">
        <v>592</v>
      </c>
      <c r="C203" s="123" t="s">
        <v>210</v>
      </c>
      <c r="D203" s="123" t="s">
        <v>220</v>
      </c>
      <c r="E203" s="124">
        <v>0.284</v>
      </c>
      <c r="F203" s="125" t="s">
        <v>280</v>
      </c>
      <c r="G203" s="125" t="s">
        <v>465</v>
      </c>
      <c r="H203" s="123" t="s">
        <v>457</v>
      </c>
      <c r="I203" s="131">
        <v>1.2</v>
      </c>
      <c r="J203" s="132" t="s">
        <v>77</v>
      </c>
      <c r="K203" s="131">
        <v>1.202882</v>
      </c>
      <c r="L203" s="123" t="s">
        <v>466</v>
      </c>
      <c r="M203" s="132">
        <v>135</v>
      </c>
      <c r="N203" s="132">
        <v>472</v>
      </c>
      <c r="O203" s="133" t="s">
        <v>50</v>
      </c>
      <c r="P203" s="134">
        <v>43891</v>
      </c>
      <c r="Q203" s="134">
        <v>44166</v>
      </c>
      <c r="R203" s="123" t="s">
        <v>459</v>
      </c>
      <c r="S203" s="123" t="s">
        <v>460</v>
      </c>
    </row>
    <row r="204" s="3" customFormat="1" ht="36" spans="1:19">
      <c r="A204" s="42">
        <v>148</v>
      </c>
      <c r="B204" s="122" t="s">
        <v>593</v>
      </c>
      <c r="C204" s="123" t="s">
        <v>210</v>
      </c>
      <c r="D204" s="123" t="s">
        <v>220</v>
      </c>
      <c r="E204" s="124">
        <v>0.534</v>
      </c>
      <c r="F204" s="125" t="s">
        <v>280</v>
      </c>
      <c r="G204" s="125" t="s">
        <v>483</v>
      </c>
      <c r="H204" s="123" t="s">
        <v>457</v>
      </c>
      <c r="I204" s="131">
        <v>2.3</v>
      </c>
      <c r="J204" s="132" t="s">
        <v>77</v>
      </c>
      <c r="K204" s="131">
        <v>2.261757</v>
      </c>
      <c r="L204" s="123" t="s">
        <v>484</v>
      </c>
      <c r="M204" s="132">
        <v>87</v>
      </c>
      <c r="N204" s="132">
        <v>346</v>
      </c>
      <c r="O204" s="133" t="s">
        <v>50</v>
      </c>
      <c r="P204" s="134">
        <v>43891</v>
      </c>
      <c r="Q204" s="134">
        <v>44166</v>
      </c>
      <c r="R204" s="123" t="s">
        <v>459</v>
      </c>
      <c r="S204" s="123" t="s">
        <v>460</v>
      </c>
    </row>
    <row r="205" s="3" customFormat="1" ht="36" spans="1:19">
      <c r="A205" s="42">
        <v>149</v>
      </c>
      <c r="B205" s="122" t="s">
        <v>594</v>
      </c>
      <c r="C205" s="123" t="s">
        <v>210</v>
      </c>
      <c r="D205" s="123" t="s">
        <v>220</v>
      </c>
      <c r="E205" s="124">
        <v>0.5</v>
      </c>
      <c r="F205" s="125" t="s">
        <v>280</v>
      </c>
      <c r="G205" s="125" t="s">
        <v>483</v>
      </c>
      <c r="H205" s="123" t="s">
        <v>457</v>
      </c>
      <c r="I205" s="131">
        <v>2.1</v>
      </c>
      <c r="J205" s="132" t="s">
        <v>77</v>
      </c>
      <c r="K205" s="131">
        <v>2.11775</v>
      </c>
      <c r="L205" s="123" t="s">
        <v>484</v>
      </c>
      <c r="M205" s="132">
        <v>87</v>
      </c>
      <c r="N205" s="132">
        <v>346</v>
      </c>
      <c r="O205" s="133" t="s">
        <v>50</v>
      </c>
      <c r="P205" s="134">
        <v>43891</v>
      </c>
      <c r="Q205" s="134">
        <v>44166</v>
      </c>
      <c r="R205" s="123" t="s">
        <v>459</v>
      </c>
      <c r="S205" s="123" t="s">
        <v>460</v>
      </c>
    </row>
    <row r="206" s="3" customFormat="1" ht="36" spans="1:19">
      <c r="A206" s="42">
        <v>150</v>
      </c>
      <c r="B206" s="122" t="s">
        <v>595</v>
      </c>
      <c r="C206" s="123" t="s">
        <v>210</v>
      </c>
      <c r="D206" s="123" t="s">
        <v>220</v>
      </c>
      <c r="E206" s="124">
        <v>0.167</v>
      </c>
      <c r="F206" s="125" t="s">
        <v>280</v>
      </c>
      <c r="G206" s="125" t="s">
        <v>483</v>
      </c>
      <c r="H206" s="123" t="s">
        <v>457</v>
      </c>
      <c r="I206" s="131">
        <v>0.7</v>
      </c>
      <c r="J206" s="132" t="s">
        <v>77</v>
      </c>
      <c r="K206" s="131">
        <v>0.7073285</v>
      </c>
      <c r="L206" s="123" t="s">
        <v>484</v>
      </c>
      <c r="M206" s="132">
        <v>87</v>
      </c>
      <c r="N206" s="132">
        <v>346</v>
      </c>
      <c r="O206" s="133" t="s">
        <v>50</v>
      </c>
      <c r="P206" s="134">
        <v>43891</v>
      </c>
      <c r="Q206" s="134">
        <v>44166</v>
      </c>
      <c r="R206" s="123" t="s">
        <v>459</v>
      </c>
      <c r="S206" s="123" t="s">
        <v>460</v>
      </c>
    </row>
    <row r="207" s="3" customFormat="1" ht="36" spans="1:19">
      <c r="A207" s="42">
        <v>151</v>
      </c>
      <c r="B207" s="122" t="s">
        <v>596</v>
      </c>
      <c r="C207" s="123" t="s">
        <v>210</v>
      </c>
      <c r="D207" s="123" t="s">
        <v>220</v>
      </c>
      <c r="E207" s="124">
        <v>0.2</v>
      </c>
      <c r="F207" s="125" t="s">
        <v>280</v>
      </c>
      <c r="G207" s="125" t="s">
        <v>483</v>
      </c>
      <c r="H207" s="123" t="s">
        <v>457</v>
      </c>
      <c r="I207" s="131">
        <v>0.8</v>
      </c>
      <c r="J207" s="132" t="s">
        <v>77</v>
      </c>
      <c r="K207" s="131">
        <v>0.8471</v>
      </c>
      <c r="L207" s="123" t="s">
        <v>484</v>
      </c>
      <c r="M207" s="132">
        <v>87</v>
      </c>
      <c r="N207" s="132">
        <v>346</v>
      </c>
      <c r="O207" s="133" t="s">
        <v>50</v>
      </c>
      <c r="P207" s="134">
        <v>43891</v>
      </c>
      <c r="Q207" s="134">
        <v>44166</v>
      </c>
      <c r="R207" s="123" t="s">
        <v>459</v>
      </c>
      <c r="S207" s="123" t="s">
        <v>460</v>
      </c>
    </row>
    <row r="208" s="3" customFormat="1" ht="36" spans="1:19">
      <c r="A208" s="42">
        <v>152</v>
      </c>
      <c r="B208" s="122" t="s">
        <v>597</v>
      </c>
      <c r="C208" s="123" t="s">
        <v>210</v>
      </c>
      <c r="D208" s="123" t="s">
        <v>220</v>
      </c>
      <c r="E208" s="124">
        <v>2.591</v>
      </c>
      <c r="F208" s="125" t="s">
        <v>280</v>
      </c>
      <c r="G208" s="125" t="s">
        <v>465</v>
      </c>
      <c r="H208" s="123" t="s">
        <v>457</v>
      </c>
      <c r="I208" s="131">
        <v>11</v>
      </c>
      <c r="J208" s="132" t="s">
        <v>77</v>
      </c>
      <c r="K208" s="131">
        <v>10.9741805</v>
      </c>
      <c r="L208" s="123" t="s">
        <v>466</v>
      </c>
      <c r="M208" s="132">
        <v>135</v>
      </c>
      <c r="N208" s="132">
        <v>472</v>
      </c>
      <c r="O208" s="133" t="s">
        <v>50</v>
      </c>
      <c r="P208" s="134">
        <v>43891</v>
      </c>
      <c r="Q208" s="134">
        <v>44166</v>
      </c>
      <c r="R208" s="123" t="s">
        <v>459</v>
      </c>
      <c r="S208" s="123" t="s">
        <v>460</v>
      </c>
    </row>
    <row r="209" s="3" customFormat="1" ht="36" spans="1:19">
      <c r="A209" s="42">
        <v>153</v>
      </c>
      <c r="B209" s="122" t="s">
        <v>598</v>
      </c>
      <c r="C209" s="123" t="s">
        <v>210</v>
      </c>
      <c r="D209" s="123" t="s">
        <v>220</v>
      </c>
      <c r="E209" s="124">
        <v>0.239</v>
      </c>
      <c r="F209" s="125" t="s">
        <v>409</v>
      </c>
      <c r="G209" s="125" t="s">
        <v>599</v>
      </c>
      <c r="H209" s="123" t="s">
        <v>457</v>
      </c>
      <c r="I209" s="131">
        <v>1</v>
      </c>
      <c r="J209" s="132" t="s">
        <v>77</v>
      </c>
      <c r="K209" s="131">
        <v>1.0122845</v>
      </c>
      <c r="L209" s="123" t="s">
        <v>600</v>
      </c>
      <c r="M209" s="132">
        <v>183</v>
      </c>
      <c r="N209" s="132">
        <v>616</v>
      </c>
      <c r="O209" s="133" t="s">
        <v>50</v>
      </c>
      <c r="P209" s="134">
        <v>43891</v>
      </c>
      <c r="Q209" s="134">
        <v>44166</v>
      </c>
      <c r="R209" s="123" t="s">
        <v>459</v>
      </c>
      <c r="S209" s="123" t="s">
        <v>460</v>
      </c>
    </row>
    <row r="210" s="3" customFormat="1" ht="36" spans="1:19">
      <c r="A210" s="42">
        <v>154</v>
      </c>
      <c r="B210" s="122" t="s">
        <v>601</v>
      </c>
      <c r="C210" s="123" t="s">
        <v>210</v>
      </c>
      <c r="D210" s="123" t="s">
        <v>220</v>
      </c>
      <c r="E210" s="124">
        <v>0.419</v>
      </c>
      <c r="F210" s="125" t="s">
        <v>409</v>
      </c>
      <c r="G210" s="125" t="s">
        <v>599</v>
      </c>
      <c r="H210" s="123" t="s">
        <v>457</v>
      </c>
      <c r="I210" s="131">
        <v>1.8</v>
      </c>
      <c r="J210" s="132" t="s">
        <v>77</v>
      </c>
      <c r="K210" s="131">
        <v>1.7746745</v>
      </c>
      <c r="L210" s="123" t="s">
        <v>600</v>
      </c>
      <c r="M210" s="132">
        <v>183</v>
      </c>
      <c r="N210" s="132">
        <v>616</v>
      </c>
      <c r="O210" s="133" t="s">
        <v>50</v>
      </c>
      <c r="P210" s="134">
        <v>43891</v>
      </c>
      <c r="Q210" s="134">
        <v>44166</v>
      </c>
      <c r="R210" s="123" t="s">
        <v>459</v>
      </c>
      <c r="S210" s="123" t="s">
        <v>460</v>
      </c>
    </row>
    <row r="211" s="3" customFormat="1" ht="36" spans="1:19">
      <c r="A211" s="42">
        <v>155</v>
      </c>
      <c r="B211" s="122" t="s">
        <v>602</v>
      </c>
      <c r="C211" s="123" t="s">
        <v>210</v>
      </c>
      <c r="D211" s="123" t="s">
        <v>220</v>
      </c>
      <c r="E211" s="124">
        <v>4.364</v>
      </c>
      <c r="F211" s="125" t="s">
        <v>409</v>
      </c>
      <c r="G211" s="125" t="s">
        <v>599</v>
      </c>
      <c r="H211" s="123" t="s">
        <v>457</v>
      </c>
      <c r="I211" s="131">
        <v>18.5</v>
      </c>
      <c r="J211" s="132" t="s">
        <v>77</v>
      </c>
      <c r="K211" s="131">
        <v>18.483722</v>
      </c>
      <c r="L211" s="123" t="s">
        <v>600</v>
      </c>
      <c r="M211" s="132">
        <v>183</v>
      </c>
      <c r="N211" s="132">
        <v>616</v>
      </c>
      <c r="O211" s="133" t="s">
        <v>50</v>
      </c>
      <c r="P211" s="134">
        <v>43891</v>
      </c>
      <c r="Q211" s="134">
        <v>44166</v>
      </c>
      <c r="R211" s="123" t="s">
        <v>459</v>
      </c>
      <c r="S211" s="123" t="s">
        <v>460</v>
      </c>
    </row>
    <row r="212" s="3" customFormat="1" ht="36" spans="1:19">
      <c r="A212" s="42">
        <v>156</v>
      </c>
      <c r="B212" s="122" t="s">
        <v>603</v>
      </c>
      <c r="C212" s="123" t="s">
        <v>210</v>
      </c>
      <c r="D212" s="123" t="s">
        <v>220</v>
      </c>
      <c r="E212" s="124">
        <v>0.914</v>
      </c>
      <c r="F212" s="125" t="s">
        <v>409</v>
      </c>
      <c r="G212" s="125" t="s">
        <v>599</v>
      </c>
      <c r="H212" s="123" t="s">
        <v>457</v>
      </c>
      <c r="I212" s="131">
        <v>3.9</v>
      </c>
      <c r="J212" s="132" t="s">
        <v>77</v>
      </c>
      <c r="K212" s="131">
        <v>3.871247</v>
      </c>
      <c r="L212" s="123" t="s">
        <v>600</v>
      </c>
      <c r="M212" s="132">
        <v>183</v>
      </c>
      <c r="N212" s="132">
        <v>616</v>
      </c>
      <c r="O212" s="133" t="s">
        <v>50</v>
      </c>
      <c r="P212" s="134">
        <v>43891</v>
      </c>
      <c r="Q212" s="134">
        <v>44166</v>
      </c>
      <c r="R212" s="123" t="s">
        <v>459</v>
      </c>
      <c r="S212" s="123" t="s">
        <v>460</v>
      </c>
    </row>
    <row r="213" s="3" customFormat="1" ht="36" spans="1:19">
      <c r="A213" s="42">
        <v>157</v>
      </c>
      <c r="B213" s="122" t="s">
        <v>604</v>
      </c>
      <c r="C213" s="123" t="s">
        <v>210</v>
      </c>
      <c r="D213" s="123" t="s">
        <v>220</v>
      </c>
      <c r="E213" s="124">
        <v>0.5</v>
      </c>
      <c r="F213" s="125" t="s">
        <v>409</v>
      </c>
      <c r="G213" s="125" t="s">
        <v>599</v>
      </c>
      <c r="H213" s="123" t="s">
        <v>457</v>
      </c>
      <c r="I213" s="131">
        <v>2.1</v>
      </c>
      <c r="J213" s="132" t="s">
        <v>77</v>
      </c>
      <c r="K213" s="131">
        <v>2.11775</v>
      </c>
      <c r="L213" s="123" t="s">
        <v>600</v>
      </c>
      <c r="M213" s="132">
        <v>183</v>
      </c>
      <c r="N213" s="132">
        <v>616</v>
      </c>
      <c r="O213" s="133" t="s">
        <v>50</v>
      </c>
      <c r="P213" s="134">
        <v>43891</v>
      </c>
      <c r="Q213" s="134">
        <v>44166</v>
      </c>
      <c r="R213" s="123" t="s">
        <v>459</v>
      </c>
      <c r="S213" s="123" t="s">
        <v>460</v>
      </c>
    </row>
    <row r="214" s="3" customFormat="1" ht="36" spans="1:19">
      <c r="A214" s="42">
        <v>158</v>
      </c>
      <c r="B214" s="122" t="s">
        <v>605</v>
      </c>
      <c r="C214" s="123" t="s">
        <v>210</v>
      </c>
      <c r="D214" s="123" t="s">
        <v>220</v>
      </c>
      <c r="E214" s="124">
        <v>1.493</v>
      </c>
      <c r="F214" s="125" t="s">
        <v>409</v>
      </c>
      <c r="G214" s="125" t="s">
        <v>606</v>
      </c>
      <c r="H214" s="123" t="s">
        <v>457</v>
      </c>
      <c r="I214" s="131">
        <v>6.3</v>
      </c>
      <c r="J214" s="132" t="s">
        <v>77</v>
      </c>
      <c r="K214" s="131">
        <v>6.3236015</v>
      </c>
      <c r="L214" s="123" t="s">
        <v>438</v>
      </c>
      <c r="M214" s="132">
        <v>63</v>
      </c>
      <c r="N214" s="132">
        <v>216</v>
      </c>
      <c r="O214" s="133" t="s">
        <v>50</v>
      </c>
      <c r="P214" s="134">
        <v>43891</v>
      </c>
      <c r="Q214" s="134">
        <v>44166</v>
      </c>
      <c r="R214" s="123" t="s">
        <v>459</v>
      </c>
      <c r="S214" s="123" t="s">
        <v>460</v>
      </c>
    </row>
    <row r="215" s="3" customFormat="1" ht="36" spans="1:19">
      <c r="A215" s="42">
        <v>159</v>
      </c>
      <c r="B215" s="122" t="s">
        <v>607</v>
      </c>
      <c r="C215" s="123" t="s">
        <v>210</v>
      </c>
      <c r="D215" s="123" t="s">
        <v>220</v>
      </c>
      <c r="E215" s="124">
        <v>3.573</v>
      </c>
      <c r="F215" s="125" t="s">
        <v>409</v>
      </c>
      <c r="G215" s="125" t="s">
        <v>606</v>
      </c>
      <c r="H215" s="123" t="s">
        <v>457</v>
      </c>
      <c r="I215" s="131">
        <v>15.1</v>
      </c>
      <c r="J215" s="132" t="s">
        <v>77</v>
      </c>
      <c r="K215" s="131">
        <v>15.1334415</v>
      </c>
      <c r="L215" s="123" t="s">
        <v>438</v>
      </c>
      <c r="M215" s="132">
        <v>63</v>
      </c>
      <c r="N215" s="132">
        <v>216</v>
      </c>
      <c r="O215" s="133" t="s">
        <v>50</v>
      </c>
      <c r="P215" s="134">
        <v>43891</v>
      </c>
      <c r="Q215" s="134">
        <v>44166</v>
      </c>
      <c r="R215" s="123" t="s">
        <v>459</v>
      </c>
      <c r="S215" s="123" t="s">
        <v>460</v>
      </c>
    </row>
    <row r="216" s="3" customFormat="1" ht="36" spans="1:19">
      <c r="A216" s="42">
        <v>160</v>
      </c>
      <c r="B216" s="122" t="s">
        <v>608</v>
      </c>
      <c r="C216" s="123" t="s">
        <v>210</v>
      </c>
      <c r="D216" s="123" t="s">
        <v>220</v>
      </c>
      <c r="E216" s="124">
        <v>0.815</v>
      </c>
      <c r="F216" s="125" t="s">
        <v>285</v>
      </c>
      <c r="G216" s="125" t="s">
        <v>315</v>
      </c>
      <c r="H216" s="123" t="s">
        <v>457</v>
      </c>
      <c r="I216" s="131">
        <v>3.5</v>
      </c>
      <c r="J216" s="132" t="s">
        <v>77</v>
      </c>
      <c r="K216" s="131">
        <v>3.4519325</v>
      </c>
      <c r="L216" s="123" t="s">
        <v>316</v>
      </c>
      <c r="M216" s="132">
        <v>111</v>
      </c>
      <c r="N216" s="132">
        <v>367</v>
      </c>
      <c r="O216" s="133" t="s">
        <v>50</v>
      </c>
      <c r="P216" s="134">
        <v>43891</v>
      </c>
      <c r="Q216" s="134">
        <v>44166</v>
      </c>
      <c r="R216" s="123" t="s">
        <v>459</v>
      </c>
      <c r="S216" s="123" t="s">
        <v>460</v>
      </c>
    </row>
    <row r="217" s="3" customFormat="1" ht="36" spans="1:19">
      <c r="A217" s="42">
        <v>161</v>
      </c>
      <c r="B217" s="122" t="s">
        <v>609</v>
      </c>
      <c r="C217" s="123" t="s">
        <v>210</v>
      </c>
      <c r="D217" s="123" t="s">
        <v>220</v>
      </c>
      <c r="E217" s="124">
        <v>0.6</v>
      </c>
      <c r="F217" s="125" t="s">
        <v>285</v>
      </c>
      <c r="G217" s="125" t="s">
        <v>315</v>
      </c>
      <c r="H217" s="123" t="s">
        <v>457</v>
      </c>
      <c r="I217" s="131">
        <v>2.5</v>
      </c>
      <c r="J217" s="132" t="s">
        <v>77</v>
      </c>
      <c r="K217" s="131">
        <v>2.5413</v>
      </c>
      <c r="L217" s="123" t="s">
        <v>316</v>
      </c>
      <c r="M217" s="132">
        <v>111</v>
      </c>
      <c r="N217" s="132">
        <v>367</v>
      </c>
      <c r="O217" s="133" t="s">
        <v>50</v>
      </c>
      <c r="P217" s="134">
        <v>43891</v>
      </c>
      <c r="Q217" s="134">
        <v>44166</v>
      </c>
      <c r="R217" s="123" t="s">
        <v>459</v>
      </c>
      <c r="S217" s="123" t="s">
        <v>460</v>
      </c>
    </row>
    <row r="218" s="3" customFormat="1" ht="36" spans="1:19">
      <c r="A218" s="42">
        <v>162</v>
      </c>
      <c r="B218" s="122" t="s">
        <v>610</v>
      </c>
      <c r="C218" s="123" t="s">
        <v>210</v>
      </c>
      <c r="D218" s="123" t="s">
        <v>220</v>
      </c>
      <c r="E218" s="124">
        <v>2.286</v>
      </c>
      <c r="F218" s="125" t="s">
        <v>285</v>
      </c>
      <c r="G218" s="125" t="s">
        <v>315</v>
      </c>
      <c r="H218" s="123" t="s">
        <v>457</v>
      </c>
      <c r="I218" s="131">
        <v>9.7</v>
      </c>
      <c r="J218" s="132" t="s">
        <v>77</v>
      </c>
      <c r="K218" s="131">
        <v>9.682353</v>
      </c>
      <c r="L218" s="123" t="s">
        <v>316</v>
      </c>
      <c r="M218" s="132">
        <v>111</v>
      </c>
      <c r="N218" s="132">
        <v>367</v>
      </c>
      <c r="O218" s="133" t="s">
        <v>50</v>
      </c>
      <c r="P218" s="134">
        <v>43891</v>
      </c>
      <c r="Q218" s="134">
        <v>44166</v>
      </c>
      <c r="R218" s="123" t="s">
        <v>459</v>
      </c>
      <c r="S218" s="123" t="s">
        <v>460</v>
      </c>
    </row>
    <row r="219" s="3" customFormat="1" ht="36" spans="1:19">
      <c r="A219" s="42">
        <v>163</v>
      </c>
      <c r="B219" s="122" t="s">
        <v>611</v>
      </c>
      <c r="C219" s="123" t="s">
        <v>210</v>
      </c>
      <c r="D219" s="123" t="s">
        <v>220</v>
      </c>
      <c r="E219" s="124">
        <v>2.004</v>
      </c>
      <c r="F219" s="125" t="s">
        <v>285</v>
      </c>
      <c r="G219" s="125" t="s">
        <v>315</v>
      </c>
      <c r="H219" s="123" t="s">
        <v>457</v>
      </c>
      <c r="I219" s="131">
        <v>8.5</v>
      </c>
      <c r="J219" s="132" t="s">
        <v>77</v>
      </c>
      <c r="K219" s="131">
        <v>8.487942</v>
      </c>
      <c r="L219" s="123" t="s">
        <v>316</v>
      </c>
      <c r="M219" s="132">
        <v>111</v>
      </c>
      <c r="N219" s="132">
        <v>367</v>
      </c>
      <c r="O219" s="133" t="s">
        <v>50</v>
      </c>
      <c r="P219" s="134">
        <v>43891</v>
      </c>
      <c r="Q219" s="134">
        <v>44166</v>
      </c>
      <c r="R219" s="123" t="s">
        <v>459</v>
      </c>
      <c r="S219" s="123" t="s">
        <v>460</v>
      </c>
    </row>
    <row r="220" s="3" customFormat="1" ht="36" spans="1:19">
      <c r="A220" s="42">
        <v>164</v>
      </c>
      <c r="B220" s="122" t="s">
        <v>612</v>
      </c>
      <c r="C220" s="123" t="s">
        <v>210</v>
      </c>
      <c r="D220" s="123" t="s">
        <v>220</v>
      </c>
      <c r="E220" s="124">
        <v>0.29</v>
      </c>
      <c r="F220" s="125" t="s">
        <v>285</v>
      </c>
      <c r="G220" s="125" t="s">
        <v>315</v>
      </c>
      <c r="H220" s="123" t="s">
        <v>457</v>
      </c>
      <c r="I220" s="131">
        <v>1.2</v>
      </c>
      <c r="J220" s="132" t="s">
        <v>77</v>
      </c>
      <c r="K220" s="131">
        <v>1.228295</v>
      </c>
      <c r="L220" s="123" t="s">
        <v>316</v>
      </c>
      <c r="M220" s="132">
        <v>111</v>
      </c>
      <c r="N220" s="132">
        <v>367</v>
      </c>
      <c r="O220" s="133" t="s">
        <v>50</v>
      </c>
      <c r="P220" s="134">
        <v>43891</v>
      </c>
      <c r="Q220" s="134">
        <v>44166</v>
      </c>
      <c r="R220" s="123" t="s">
        <v>459</v>
      </c>
      <c r="S220" s="123" t="s">
        <v>460</v>
      </c>
    </row>
    <row r="221" s="3" customFormat="1" ht="36" spans="1:19">
      <c r="A221" s="42">
        <v>165</v>
      </c>
      <c r="B221" s="122" t="s">
        <v>613</v>
      </c>
      <c r="C221" s="123" t="s">
        <v>210</v>
      </c>
      <c r="D221" s="123" t="s">
        <v>220</v>
      </c>
      <c r="E221" s="124">
        <v>1.62</v>
      </c>
      <c r="F221" s="125" t="s">
        <v>285</v>
      </c>
      <c r="G221" s="125" t="s">
        <v>315</v>
      </c>
      <c r="H221" s="123" t="s">
        <v>457</v>
      </c>
      <c r="I221" s="131">
        <v>6.9</v>
      </c>
      <c r="J221" s="132" t="s">
        <v>77</v>
      </c>
      <c r="K221" s="131">
        <v>6.86151</v>
      </c>
      <c r="L221" s="123" t="s">
        <v>316</v>
      </c>
      <c r="M221" s="132">
        <v>111</v>
      </c>
      <c r="N221" s="132">
        <v>367</v>
      </c>
      <c r="O221" s="133" t="s">
        <v>50</v>
      </c>
      <c r="P221" s="134">
        <v>43891</v>
      </c>
      <c r="Q221" s="134">
        <v>44166</v>
      </c>
      <c r="R221" s="123" t="s">
        <v>459</v>
      </c>
      <c r="S221" s="123" t="s">
        <v>460</v>
      </c>
    </row>
    <row r="222" s="3" customFormat="1" ht="36" spans="1:19">
      <c r="A222" s="42">
        <v>166</v>
      </c>
      <c r="B222" s="122" t="s">
        <v>614</v>
      </c>
      <c r="C222" s="123" t="s">
        <v>210</v>
      </c>
      <c r="D222" s="123" t="s">
        <v>220</v>
      </c>
      <c r="E222" s="124">
        <v>1.04</v>
      </c>
      <c r="F222" s="125" t="s">
        <v>285</v>
      </c>
      <c r="G222" s="125" t="s">
        <v>315</v>
      </c>
      <c r="H222" s="123" t="s">
        <v>457</v>
      </c>
      <c r="I222" s="131">
        <v>4.4</v>
      </c>
      <c r="J222" s="132" t="s">
        <v>77</v>
      </c>
      <c r="K222" s="131">
        <v>4.40492</v>
      </c>
      <c r="L222" s="123" t="s">
        <v>316</v>
      </c>
      <c r="M222" s="132">
        <v>111</v>
      </c>
      <c r="N222" s="132">
        <v>367</v>
      </c>
      <c r="O222" s="133" t="s">
        <v>50</v>
      </c>
      <c r="P222" s="134">
        <v>43891</v>
      </c>
      <c r="Q222" s="134">
        <v>44166</v>
      </c>
      <c r="R222" s="123" t="s">
        <v>459</v>
      </c>
      <c r="S222" s="123" t="s">
        <v>460</v>
      </c>
    </row>
    <row r="223" s="3" customFormat="1" ht="36" spans="1:19">
      <c r="A223" s="42">
        <v>167</v>
      </c>
      <c r="B223" s="122" t="s">
        <v>615</v>
      </c>
      <c r="C223" s="123" t="s">
        <v>210</v>
      </c>
      <c r="D223" s="123" t="s">
        <v>220</v>
      </c>
      <c r="E223" s="124" t="s">
        <v>616</v>
      </c>
      <c r="F223" s="125" t="s">
        <v>285</v>
      </c>
      <c r="G223" s="125" t="s">
        <v>315</v>
      </c>
      <c r="H223" s="123" t="s">
        <v>457</v>
      </c>
      <c r="I223" s="131">
        <v>5</v>
      </c>
      <c r="J223" s="132" t="s">
        <v>77</v>
      </c>
      <c r="K223" s="131">
        <v>4.99789</v>
      </c>
      <c r="L223" s="123" t="s">
        <v>316</v>
      </c>
      <c r="M223" s="132">
        <v>111</v>
      </c>
      <c r="N223" s="132">
        <v>367</v>
      </c>
      <c r="O223" s="133" t="s">
        <v>50</v>
      </c>
      <c r="P223" s="134">
        <v>43891</v>
      </c>
      <c r="Q223" s="134">
        <v>44166</v>
      </c>
      <c r="R223" s="123" t="s">
        <v>459</v>
      </c>
      <c r="S223" s="123" t="s">
        <v>460</v>
      </c>
    </row>
    <row r="224" s="3" customFormat="1" ht="36" spans="1:19">
      <c r="A224" s="42">
        <v>168</v>
      </c>
      <c r="B224" s="122" t="s">
        <v>617</v>
      </c>
      <c r="C224" s="123" t="s">
        <v>210</v>
      </c>
      <c r="D224" s="123" t="s">
        <v>220</v>
      </c>
      <c r="E224" s="124">
        <v>0.24</v>
      </c>
      <c r="F224" s="125" t="s">
        <v>285</v>
      </c>
      <c r="G224" s="125" t="s">
        <v>315</v>
      </c>
      <c r="H224" s="123" t="s">
        <v>457</v>
      </c>
      <c r="I224" s="131">
        <v>1</v>
      </c>
      <c r="J224" s="132" t="s">
        <v>77</v>
      </c>
      <c r="K224" s="131">
        <v>1.01652</v>
      </c>
      <c r="L224" s="123" t="s">
        <v>316</v>
      </c>
      <c r="M224" s="132">
        <v>111</v>
      </c>
      <c r="N224" s="132">
        <v>367</v>
      </c>
      <c r="O224" s="133" t="s">
        <v>50</v>
      </c>
      <c r="P224" s="134">
        <v>43891</v>
      </c>
      <c r="Q224" s="134">
        <v>44166</v>
      </c>
      <c r="R224" s="123" t="s">
        <v>459</v>
      </c>
      <c r="S224" s="123" t="s">
        <v>460</v>
      </c>
    </row>
    <row r="225" s="3" customFormat="1" ht="36" spans="1:19">
      <c r="A225" s="42">
        <v>169</v>
      </c>
      <c r="B225" s="122" t="s">
        <v>618</v>
      </c>
      <c r="C225" s="123" t="s">
        <v>210</v>
      </c>
      <c r="D225" s="123" t="s">
        <v>220</v>
      </c>
      <c r="E225" s="124">
        <v>0.5</v>
      </c>
      <c r="F225" s="125" t="s">
        <v>285</v>
      </c>
      <c r="G225" s="125" t="s">
        <v>315</v>
      </c>
      <c r="H225" s="123" t="s">
        <v>457</v>
      </c>
      <c r="I225" s="131">
        <v>2.1</v>
      </c>
      <c r="J225" s="132" t="s">
        <v>77</v>
      </c>
      <c r="K225" s="131">
        <v>2.11775</v>
      </c>
      <c r="L225" s="123" t="s">
        <v>316</v>
      </c>
      <c r="M225" s="132">
        <v>111</v>
      </c>
      <c r="N225" s="132">
        <v>367</v>
      </c>
      <c r="O225" s="133" t="s">
        <v>50</v>
      </c>
      <c r="P225" s="134">
        <v>43891</v>
      </c>
      <c r="Q225" s="134">
        <v>44166</v>
      </c>
      <c r="R225" s="123" t="s">
        <v>459</v>
      </c>
      <c r="S225" s="123" t="s">
        <v>460</v>
      </c>
    </row>
    <row r="226" s="3" customFormat="1" ht="36" spans="1:19">
      <c r="A226" s="42">
        <v>170</v>
      </c>
      <c r="B226" s="122" t="s">
        <v>619</v>
      </c>
      <c r="C226" s="123" t="s">
        <v>210</v>
      </c>
      <c r="D226" s="123" t="s">
        <v>220</v>
      </c>
      <c r="E226" s="144">
        <v>0.209</v>
      </c>
      <c r="F226" s="123" t="s">
        <v>196</v>
      </c>
      <c r="G226" s="123" t="s">
        <v>197</v>
      </c>
      <c r="H226" s="123"/>
      <c r="I226" s="145">
        <v>5.2</v>
      </c>
      <c r="J226" s="123" t="s">
        <v>224</v>
      </c>
      <c r="K226" s="145">
        <v>5.2</v>
      </c>
      <c r="L226" s="123" t="s">
        <v>494</v>
      </c>
      <c r="M226" s="125">
        <v>82</v>
      </c>
      <c r="N226" s="125">
        <v>257</v>
      </c>
      <c r="O226" s="133" t="s">
        <v>50</v>
      </c>
      <c r="P226" s="146">
        <v>43891</v>
      </c>
      <c r="Q226" s="146">
        <v>44166</v>
      </c>
      <c r="R226" s="123" t="s">
        <v>620</v>
      </c>
      <c r="S226" s="123" t="s">
        <v>460</v>
      </c>
    </row>
    <row r="227" s="3" customFormat="1" ht="36" spans="1:19">
      <c r="A227" s="42">
        <v>171</v>
      </c>
      <c r="B227" s="122" t="s">
        <v>621</v>
      </c>
      <c r="C227" s="123" t="s">
        <v>210</v>
      </c>
      <c r="D227" s="123" t="s">
        <v>220</v>
      </c>
      <c r="E227" s="124">
        <v>0.629</v>
      </c>
      <c r="F227" s="122" t="s">
        <v>455</v>
      </c>
      <c r="G227" s="122" t="s">
        <v>622</v>
      </c>
      <c r="H227" s="123" t="s">
        <v>457</v>
      </c>
      <c r="I227" s="131">
        <v>2.7</v>
      </c>
      <c r="J227" s="132" t="s">
        <v>77</v>
      </c>
      <c r="K227" s="131">
        <v>2.6641295</v>
      </c>
      <c r="L227" s="123" t="s">
        <v>397</v>
      </c>
      <c r="M227" s="132">
        <v>109</v>
      </c>
      <c r="N227" s="132">
        <v>434</v>
      </c>
      <c r="O227" s="133" t="s">
        <v>50</v>
      </c>
      <c r="P227" s="134">
        <v>43891</v>
      </c>
      <c r="Q227" s="134">
        <v>44166</v>
      </c>
      <c r="R227" s="123" t="s">
        <v>459</v>
      </c>
      <c r="S227" s="123" t="s">
        <v>460</v>
      </c>
    </row>
    <row r="228" s="3" customFormat="1" ht="36" spans="1:19">
      <c r="A228" s="42">
        <v>172</v>
      </c>
      <c r="B228" s="122" t="s">
        <v>623</v>
      </c>
      <c r="C228" s="123" t="s">
        <v>210</v>
      </c>
      <c r="D228" s="123" t="s">
        <v>220</v>
      </c>
      <c r="E228" s="124">
        <v>0.449</v>
      </c>
      <c r="F228" s="122" t="s">
        <v>455</v>
      </c>
      <c r="G228" s="122" t="s">
        <v>622</v>
      </c>
      <c r="H228" s="123" t="s">
        <v>457</v>
      </c>
      <c r="I228" s="131">
        <v>1.9</v>
      </c>
      <c r="J228" s="132" t="s">
        <v>77</v>
      </c>
      <c r="K228" s="131">
        <v>1.9017395</v>
      </c>
      <c r="L228" s="123" t="s">
        <v>397</v>
      </c>
      <c r="M228" s="132">
        <v>109</v>
      </c>
      <c r="N228" s="132">
        <v>434</v>
      </c>
      <c r="O228" s="133" t="s">
        <v>50</v>
      </c>
      <c r="P228" s="134">
        <v>43891</v>
      </c>
      <c r="Q228" s="134">
        <v>44166</v>
      </c>
      <c r="R228" s="123" t="s">
        <v>459</v>
      </c>
      <c r="S228" s="123" t="s">
        <v>460</v>
      </c>
    </row>
    <row r="229" s="3" customFormat="1" ht="36" spans="1:19">
      <c r="A229" s="42">
        <v>173</v>
      </c>
      <c r="B229" s="122" t="s">
        <v>624</v>
      </c>
      <c r="C229" s="123" t="s">
        <v>210</v>
      </c>
      <c r="D229" s="123" t="s">
        <v>220</v>
      </c>
      <c r="E229" s="124">
        <v>2.034</v>
      </c>
      <c r="F229" s="122" t="s">
        <v>455</v>
      </c>
      <c r="G229" s="122" t="s">
        <v>622</v>
      </c>
      <c r="H229" s="123" t="s">
        <v>457</v>
      </c>
      <c r="I229" s="131">
        <v>8.6</v>
      </c>
      <c r="J229" s="132" t="s">
        <v>77</v>
      </c>
      <c r="K229" s="131">
        <v>8.615007</v>
      </c>
      <c r="L229" s="123" t="s">
        <v>397</v>
      </c>
      <c r="M229" s="132">
        <v>109</v>
      </c>
      <c r="N229" s="132">
        <v>434</v>
      </c>
      <c r="O229" s="133" t="s">
        <v>50</v>
      </c>
      <c r="P229" s="134">
        <v>43891</v>
      </c>
      <c r="Q229" s="134">
        <v>44166</v>
      </c>
      <c r="R229" s="123" t="s">
        <v>459</v>
      </c>
      <c r="S229" s="123" t="s">
        <v>460</v>
      </c>
    </row>
    <row r="230" s="3" customFormat="1" ht="36" spans="1:19">
      <c r="A230" s="42">
        <v>174</v>
      </c>
      <c r="B230" s="122" t="s">
        <v>625</v>
      </c>
      <c r="C230" s="123" t="s">
        <v>210</v>
      </c>
      <c r="D230" s="123" t="s">
        <v>220</v>
      </c>
      <c r="E230" s="124">
        <v>2.29</v>
      </c>
      <c r="F230" s="122" t="s">
        <v>455</v>
      </c>
      <c r="G230" s="122" t="s">
        <v>622</v>
      </c>
      <c r="H230" s="123" t="s">
        <v>457</v>
      </c>
      <c r="I230" s="131">
        <v>9.7</v>
      </c>
      <c r="J230" s="132" t="s">
        <v>77</v>
      </c>
      <c r="K230" s="131">
        <v>9.699295</v>
      </c>
      <c r="L230" s="123" t="s">
        <v>397</v>
      </c>
      <c r="M230" s="132">
        <v>109</v>
      </c>
      <c r="N230" s="132">
        <v>434</v>
      </c>
      <c r="O230" s="133" t="s">
        <v>50</v>
      </c>
      <c r="P230" s="134">
        <v>43891</v>
      </c>
      <c r="Q230" s="134">
        <v>44166</v>
      </c>
      <c r="R230" s="123" t="s">
        <v>459</v>
      </c>
      <c r="S230" s="123" t="s">
        <v>460</v>
      </c>
    </row>
    <row r="231" s="3" customFormat="1" ht="36" spans="1:19">
      <c r="A231" s="42">
        <v>175</v>
      </c>
      <c r="B231" s="122" t="s">
        <v>626</v>
      </c>
      <c r="C231" s="123" t="s">
        <v>210</v>
      </c>
      <c r="D231" s="123" t="s">
        <v>220</v>
      </c>
      <c r="E231" s="124">
        <v>0.421</v>
      </c>
      <c r="F231" s="122" t="s">
        <v>455</v>
      </c>
      <c r="G231" s="122" t="s">
        <v>622</v>
      </c>
      <c r="H231" s="123" t="s">
        <v>457</v>
      </c>
      <c r="I231" s="131">
        <v>1.8</v>
      </c>
      <c r="J231" s="132" t="s">
        <v>77</v>
      </c>
      <c r="K231" s="131">
        <v>1.7831455</v>
      </c>
      <c r="L231" s="123" t="s">
        <v>397</v>
      </c>
      <c r="M231" s="132">
        <v>109</v>
      </c>
      <c r="N231" s="132">
        <v>434</v>
      </c>
      <c r="O231" s="133" t="s">
        <v>50</v>
      </c>
      <c r="P231" s="134">
        <v>43891</v>
      </c>
      <c r="Q231" s="134">
        <v>44166</v>
      </c>
      <c r="R231" s="123" t="s">
        <v>459</v>
      </c>
      <c r="S231" s="123" t="s">
        <v>460</v>
      </c>
    </row>
    <row r="232" s="3" customFormat="1" ht="36" spans="1:19">
      <c r="A232" s="42">
        <v>176</v>
      </c>
      <c r="B232" s="122" t="s">
        <v>627</v>
      </c>
      <c r="C232" s="123" t="s">
        <v>210</v>
      </c>
      <c r="D232" s="123" t="s">
        <v>220</v>
      </c>
      <c r="E232" s="124">
        <v>1.422</v>
      </c>
      <c r="F232" s="122" t="s">
        <v>455</v>
      </c>
      <c r="G232" s="122" t="s">
        <v>622</v>
      </c>
      <c r="H232" s="123" t="s">
        <v>457</v>
      </c>
      <c r="I232" s="131">
        <v>6</v>
      </c>
      <c r="J232" s="132" t="s">
        <v>77</v>
      </c>
      <c r="K232" s="131">
        <v>6.022881</v>
      </c>
      <c r="L232" s="123" t="s">
        <v>397</v>
      </c>
      <c r="M232" s="132">
        <v>109</v>
      </c>
      <c r="N232" s="132">
        <v>434</v>
      </c>
      <c r="O232" s="133" t="s">
        <v>50</v>
      </c>
      <c r="P232" s="134">
        <v>43891</v>
      </c>
      <c r="Q232" s="134">
        <v>44166</v>
      </c>
      <c r="R232" s="123" t="s">
        <v>459</v>
      </c>
      <c r="S232" s="123" t="s">
        <v>460</v>
      </c>
    </row>
    <row r="233" s="3" customFormat="1" ht="36" spans="1:19">
      <c r="A233" s="42">
        <v>177</v>
      </c>
      <c r="B233" s="122" t="s">
        <v>628</v>
      </c>
      <c r="C233" s="123" t="s">
        <v>210</v>
      </c>
      <c r="D233" s="123" t="s">
        <v>220</v>
      </c>
      <c r="E233" s="124">
        <v>0.028</v>
      </c>
      <c r="F233" s="122" t="s">
        <v>280</v>
      </c>
      <c r="G233" s="122" t="s">
        <v>483</v>
      </c>
      <c r="H233" s="123" t="s">
        <v>457</v>
      </c>
      <c r="I233" s="131">
        <v>0.1</v>
      </c>
      <c r="J233" s="132" t="s">
        <v>77</v>
      </c>
      <c r="K233" s="131">
        <v>0.118594</v>
      </c>
      <c r="L233" s="123" t="s">
        <v>484</v>
      </c>
      <c r="M233" s="132">
        <v>87</v>
      </c>
      <c r="N233" s="132">
        <v>346</v>
      </c>
      <c r="O233" s="133" t="s">
        <v>50</v>
      </c>
      <c r="P233" s="134">
        <v>43891</v>
      </c>
      <c r="Q233" s="134">
        <v>44166</v>
      </c>
      <c r="R233" s="123" t="s">
        <v>459</v>
      </c>
      <c r="S233" s="123" t="s">
        <v>460</v>
      </c>
    </row>
    <row r="234" s="3" customFormat="1" ht="36" spans="1:19">
      <c r="A234" s="42">
        <v>178</v>
      </c>
      <c r="B234" s="122" t="s">
        <v>629</v>
      </c>
      <c r="C234" s="123" t="s">
        <v>210</v>
      </c>
      <c r="D234" s="123" t="s">
        <v>220</v>
      </c>
      <c r="E234" s="124">
        <v>1.07</v>
      </c>
      <c r="F234" s="122" t="s">
        <v>167</v>
      </c>
      <c r="G234" s="122" t="s">
        <v>630</v>
      </c>
      <c r="H234" s="123" t="s">
        <v>457</v>
      </c>
      <c r="I234" s="131">
        <v>4.5</v>
      </c>
      <c r="J234" s="132" t="s">
        <v>77</v>
      </c>
      <c r="K234" s="131">
        <v>4.531985</v>
      </c>
      <c r="L234" s="123" t="s">
        <v>631</v>
      </c>
      <c r="M234" s="132">
        <v>103</v>
      </c>
      <c r="N234" s="132">
        <v>388</v>
      </c>
      <c r="O234" s="133" t="s">
        <v>50</v>
      </c>
      <c r="P234" s="134">
        <v>43891</v>
      </c>
      <c r="Q234" s="134">
        <v>44166</v>
      </c>
      <c r="R234" s="123" t="s">
        <v>459</v>
      </c>
      <c r="S234" s="123" t="s">
        <v>460</v>
      </c>
    </row>
    <row r="235" s="3" customFormat="1" ht="36" spans="1:19">
      <c r="A235" s="42">
        <v>179</v>
      </c>
      <c r="B235" s="122" t="s">
        <v>632</v>
      </c>
      <c r="C235" s="123" t="s">
        <v>210</v>
      </c>
      <c r="D235" s="123" t="s">
        <v>220</v>
      </c>
      <c r="E235" s="124">
        <v>2.5</v>
      </c>
      <c r="F235" s="122" t="s">
        <v>167</v>
      </c>
      <c r="G235" s="122" t="s">
        <v>630</v>
      </c>
      <c r="H235" s="123" t="s">
        <v>457</v>
      </c>
      <c r="I235" s="131">
        <v>10.6</v>
      </c>
      <c r="J235" s="132" t="s">
        <v>77</v>
      </c>
      <c r="K235" s="131">
        <v>10.58875</v>
      </c>
      <c r="L235" s="123" t="s">
        <v>631</v>
      </c>
      <c r="M235" s="132">
        <v>103</v>
      </c>
      <c r="N235" s="132">
        <v>388</v>
      </c>
      <c r="O235" s="133" t="s">
        <v>50</v>
      </c>
      <c r="P235" s="134">
        <v>43891</v>
      </c>
      <c r="Q235" s="134">
        <v>44166</v>
      </c>
      <c r="R235" s="123" t="s">
        <v>459</v>
      </c>
      <c r="S235" s="123" t="s">
        <v>460</v>
      </c>
    </row>
    <row r="236" s="3" customFormat="1" ht="36" spans="1:19">
      <c r="A236" s="42">
        <v>180</v>
      </c>
      <c r="B236" s="122" t="s">
        <v>633</v>
      </c>
      <c r="C236" s="123" t="s">
        <v>210</v>
      </c>
      <c r="D236" s="123" t="s">
        <v>220</v>
      </c>
      <c r="E236" s="124">
        <v>0.42</v>
      </c>
      <c r="F236" s="122" t="s">
        <v>285</v>
      </c>
      <c r="G236" s="122" t="s">
        <v>634</v>
      </c>
      <c r="H236" s="123" t="s">
        <v>457</v>
      </c>
      <c r="I236" s="131">
        <v>1.8</v>
      </c>
      <c r="J236" s="132" t="s">
        <v>77</v>
      </c>
      <c r="K236" s="131">
        <v>1.77891</v>
      </c>
      <c r="L236" s="123" t="s">
        <v>519</v>
      </c>
      <c r="M236" s="132">
        <v>126</v>
      </c>
      <c r="N236" s="132">
        <v>410</v>
      </c>
      <c r="O236" s="133" t="s">
        <v>50</v>
      </c>
      <c r="P236" s="134">
        <v>43891</v>
      </c>
      <c r="Q236" s="134">
        <v>44166</v>
      </c>
      <c r="R236" s="123" t="s">
        <v>459</v>
      </c>
      <c r="S236" s="123" t="s">
        <v>460</v>
      </c>
    </row>
    <row r="237" s="3" customFormat="1" ht="36" spans="1:19">
      <c r="A237" s="42">
        <v>181</v>
      </c>
      <c r="B237" s="122" t="s">
        <v>635</v>
      </c>
      <c r="C237" s="123" t="s">
        <v>210</v>
      </c>
      <c r="D237" s="123" t="s">
        <v>220</v>
      </c>
      <c r="E237" s="124">
        <v>0.25</v>
      </c>
      <c r="F237" s="122" t="s">
        <v>285</v>
      </c>
      <c r="G237" s="122" t="s">
        <v>634</v>
      </c>
      <c r="H237" s="123" t="s">
        <v>457</v>
      </c>
      <c r="I237" s="131">
        <v>1.1</v>
      </c>
      <c r="J237" s="132" t="s">
        <v>77</v>
      </c>
      <c r="K237" s="131">
        <v>1.058875</v>
      </c>
      <c r="L237" s="123" t="s">
        <v>519</v>
      </c>
      <c r="M237" s="132">
        <v>126</v>
      </c>
      <c r="N237" s="132">
        <v>410</v>
      </c>
      <c r="O237" s="133" t="s">
        <v>50</v>
      </c>
      <c r="P237" s="134">
        <v>43891</v>
      </c>
      <c r="Q237" s="134">
        <v>44166</v>
      </c>
      <c r="R237" s="123" t="s">
        <v>459</v>
      </c>
      <c r="S237" s="123" t="s">
        <v>460</v>
      </c>
    </row>
    <row r="238" s="3" customFormat="1" ht="36" spans="1:19">
      <c r="A238" s="42">
        <v>182</v>
      </c>
      <c r="B238" s="122" t="s">
        <v>636</v>
      </c>
      <c r="C238" s="123" t="s">
        <v>210</v>
      </c>
      <c r="D238" s="123" t="s">
        <v>220</v>
      </c>
      <c r="E238" s="124">
        <v>1.33</v>
      </c>
      <c r="F238" s="122" t="s">
        <v>285</v>
      </c>
      <c r="G238" s="122" t="s">
        <v>634</v>
      </c>
      <c r="H238" s="123" t="s">
        <v>457</v>
      </c>
      <c r="I238" s="131">
        <v>5.6</v>
      </c>
      <c r="J238" s="132" t="s">
        <v>77</v>
      </c>
      <c r="K238" s="131">
        <v>5.633215</v>
      </c>
      <c r="L238" s="123" t="s">
        <v>519</v>
      </c>
      <c r="M238" s="132">
        <v>126</v>
      </c>
      <c r="N238" s="132">
        <v>410</v>
      </c>
      <c r="O238" s="133" t="s">
        <v>50</v>
      </c>
      <c r="P238" s="134">
        <v>43891</v>
      </c>
      <c r="Q238" s="134">
        <v>44166</v>
      </c>
      <c r="R238" s="123" t="s">
        <v>459</v>
      </c>
      <c r="S238" s="123" t="s">
        <v>460</v>
      </c>
    </row>
    <row r="239" s="3" customFormat="1" ht="36" spans="1:19">
      <c r="A239" s="42">
        <v>183</v>
      </c>
      <c r="B239" s="122" t="s">
        <v>637</v>
      </c>
      <c r="C239" s="123" t="s">
        <v>210</v>
      </c>
      <c r="D239" s="123" t="s">
        <v>220</v>
      </c>
      <c r="E239" s="124">
        <v>0.63</v>
      </c>
      <c r="F239" s="122" t="s">
        <v>285</v>
      </c>
      <c r="G239" s="122" t="s">
        <v>634</v>
      </c>
      <c r="H239" s="123" t="s">
        <v>457</v>
      </c>
      <c r="I239" s="131">
        <v>2.7</v>
      </c>
      <c r="J239" s="132" t="s">
        <v>77</v>
      </c>
      <c r="K239" s="131">
        <v>2.668365</v>
      </c>
      <c r="L239" s="123" t="s">
        <v>519</v>
      </c>
      <c r="M239" s="132">
        <v>126</v>
      </c>
      <c r="N239" s="132">
        <v>410</v>
      </c>
      <c r="O239" s="133" t="s">
        <v>50</v>
      </c>
      <c r="P239" s="134">
        <v>43891</v>
      </c>
      <c r="Q239" s="134">
        <v>44166</v>
      </c>
      <c r="R239" s="123" t="s">
        <v>459</v>
      </c>
      <c r="S239" s="123" t="s">
        <v>460</v>
      </c>
    </row>
    <row r="240" s="3" customFormat="1" ht="36" spans="1:19">
      <c r="A240" s="42">
        <v>184</v>
      </c>
      <c r="B240" s="122" t="s">
        <v>638</v>
      </c>
      <c r="C240" s="123" t="s">
        <v>210</v>
      </c>
      <c r="D240" s="123" t="s">
        <v>220</v>
      </c>
      <c r="E240" s="124">
        <v>7.2</v>
      </c>
      <c r="F240" s="122" t="s">
        <v>285</v>
      </c>
      <c r="G240" s="122" t="s">
        <v>634</v>
      </c>
      <c r="H240" s="123" t="s">
        <v>457</v>
      </c>
      <c r="I240" s="131">
        <v>30.5</v>
      </c>
      <c r="J240" s="132" t="s">
        <v>77</v>
      </c>
      <c r="K240" s="131">
        <v>30.4956</v>
      </c>
      <c r="L240" s="123" t="s">
        <v>519</v>
      </c>
      <c r="M240" s="132">
        <v>126</v>
      </c>
      <c r="N240" s="132">
        <v>410</v>
      </c>
      <c r="O240" s="133" t="s">
        <v>50</v>
      </c>
      <c r="P240" s="134">
        <v>43891</v>
      </c>
      <c r="Q240" s="134">
        <v>44166</v>
      </c>
      <c r="R240" s="123" t="s">
        <v>459</v>
      </c>
      <c r="S240" s="123" t="s">
        <v>460</v>
      </c>
    </row>
    <row r="241" s="3" customFormat="1" ht="36" spans="1:19">
      <c r="A241" s="42">
        <v>185</v>
      </c>
      <c r="B241" s="122" t="s">
        <v>639</v>
      </c>
      <c r="C241" s="123" t="s">
        <v>210</v>
      </c>
      <c r="D241" s="123" t="s">
        <v>220</v>
      </c>
      <c r="E241" s="124">
        <v>1.84</v>
      </c>
      <c r="F241" s="122" t="s">
        <v>285</v>
      </c>
      <c r="G241" s="122" t="s">
        <v>640</v>
      </c>
      <c r="H241" s="123" t="s">
        <v>457</v>
      </c>
      <c r="I241" s="131">
        <v>7.8</v>
      </c>
      <c r="J241" s="132" t="s">
        <v>77</v>
      </c>
      <c r="K241" s="131">
        <v>7.79332</v>
      </c>
      <c r="L241" s="123" t="s">
        <v>641</v>
      </c>
      <c r="M241" s="132">
        <v>134</v>
      </c>
      <c r="N241" s="132">
        <v>476</v>
      </c>
      <c r="O241" s="133" t="s">
        <v>50</v>
      </c>
      <c r="P241" s="134">
        <v>43891</v>
      </c>
      <c r="Q241" s="134">
        <v>44166</v>
      </c>
      <c r="R241" s="123" t="s">
        <v>459</v>
      </c>
      <c r="S241" s="123" t="s">
        <v>460</v>
      </c>
    </row>
    <row r="242" s="3" customFormat="1" ht="36" spans="1:19">
      <c r="A242" s="42">
        <v>186</v>
      </c>
      <c r="B242" s="122" t="s">
        <v>642</v>
      </c>
      <c r="C242" s="123" t="s">
        <v>210</v>
      </c>
      <c r="D242" s="123" t="s">
        <v>220</v>
      </c>
      <c r="E242" s="124">
        <v>0.602</v>
      </c>
      <c r="F242" s="122" t="s">
        <v>285</v>
      </c>
      <c r="G242" s="122" t="s">
        <v>640</v>
      </c>
      <c r="H242" s="123" t="s">
        <v>457</v>
      </c>
      <c r="I242" s="131">
        <v>2.5</v>
      </c>
      <c r="J242" s="132" t="s">
        <v>77</v>
      </c>
      <c r="K242" s="131">
        <v>2.549771</v>
      </c>
      <c r="L242" s="123" t="s">
        <v>641</v>
      </c>
      <c r="M242" s="132">
        <v>134</v>
      </c>
      <c r="N242" s="132">
        <v>476</v>
      </c>
      <c r="O242" s="133" t="s">
        <v>50</v>
      </c>
      <c r="P242" s="134">
        <v>43891</v>
      </c>
      <c r="Q242" s="134">
        <v>44166</v>
      </c>
      <c r="R242" s="123" t="s">
        <v>459</v>
      </c>
      <c r="S242" s="123" t="s">
        <v>460</v>
      </c>
    </row>
    <row r="243" s="3" customFormat="1" ht="36" spans="1:19">
      <c r="A243" s="42">
        <v>187</v>
      </c>
      <c r="B243" s="122" t="s">
        <v>643</v>
      </c>
      <c r="C243" s="123" t="s">
        <v>210</v>
      </c>
      <c r="D243" s="123" t="s">
        <v>220</v>
      </c>
      <c r="E243" s="124">
        <v>0.49</v>
      </c>
      <c r="F243" s="122" t="s">
        <v>285</v>
      </c>
      <c r="G243" s="122" t="s">
        <v>640</v>
      </c>
      <c r="H243" s="123" t="s">
        <v>457</v>
      </c>
      <c r="I243" s="131">
        <v>2.1</v>
      </c>
      <c r="J243" s="132" t="s">
        <v>77</v>
      </c>
      <c r="K243" s="131">
        <v>2.075395</v>
      </c>
      <c r="L243" s="123" t="s">
        <v>641</v>
      </c>
      <c r="M243" s="132">
        <v>134</v>
      </c>
      <c r="N243" s="132">
        <v>476</v>
      </c>
      <c r="O243" s="133" t="s">
        <v>50</v>
      </c>
      <c r="P243" s="134">
        <v>43891</v>
      </c>
      <c r="Q243" s="134">
        <v>44166</v>
      </c>
      <c r="R243" s="123" t="s">
        <v>459</v>
      </c>
      <c r="S243" s="123" t="s">
        <v>460</v>
      </c>
    </row>
    <row r="244" s="3" customFormat="1" ht="36" spans="1:19">
      <c r="A244" s="42">
        <v>188</v>
      </c>
      <c r="B244" s="122" t="s">
        <v>644</v>
      </c>
      <c r="C244" s="123" t="s">
        <v>210</v>
      </c>
      <c r="D244" s="123" t="s">
        <v>220</v>
      </c>
      <c r="E244" s="124">
        <v>1.05</v>
      </c>
      <c r="F244" s="122" t="s">
        <v>285</v>
      </c>
      <c r="G244" s="122" t="s">
        <v>640</v>
      </c>
      <c r="H244" s="123" t="s">
        <v>457</v>
      </c>
      <c r="I244" s="131">
        <v>4.4</v>
      </c>
      <c r="J244" s="132" t="s">
        <v>77</v>
      </c>
      <c r="K244" s="131">
        <v>4.447275</v>
      </c>
      <c r="L244" s="123" t="s">
        <v>641</v>
      </c>
      <c r="M244" s="132">
        <v>134</v>
      </c>
      <c r="N244" s="132">
        <v>476</v>
      </c>
      <c r="O244" s="133" t="s">
        <v>50</v>
      </c>
      <c r="P244" s="134">
        <v>43891</v>
      </c>
      <c r="Q244" s="134">
        <v>44166</v>
      </c>
      <c r="R244" s="123" t="s">
        <v>459</v>
      </c>
      <c r="S244" s="123" t="s">
        <v>460</v>
      </c>
    </row>
    <row r="245" s="3" customFormat="1" ht="36" spans="1:19">
      <c r="A245" s="42">
        <v>189</v>
      </c>
      <c r="B245" s="122" t="s">
        <v>645</v>
      </c>
      <c r="C245" s="123" t="s">
        <v>210</v>
      </c>
      <c r="D245" s="123" t="s">
        <v>220</v>
      </c>
      <c r="E245" s="124">
        <v>0.84</v>
      </c>
      <c r="F245" s="122" t="s">
        <v>285</v>
      </c>
      <c r="G245" s="122" t="s">
        <v>640</v>
      </c>
      <c r="H245" s="123" t="s">
        <v>457</v>
      </c>
      <c r="I245" s="131">
        <v>3.6</v>
      </c>
      <c r="J245" s="132" t="s">
        <v>77</v>
      </c>
      <c r="K245" s="131">
        <v>3.55782</v>
      </c>
      <c r="L245" s="123" t="s">
        <v>641</v>
      </c>
      <c r="M245" s="132">
        <v>134</v>
      </c>
      <c r="N245" s="132">
        <v>476</v>
      </c>
      <c r="O245" s="133" t="s">
        <v>50</v>
      </c>
      <c r="P245" s="134">
        <v>43891</v>
      </c>
      <c r="Q245" s="134">
        <v>44166</v>
      </c>
      <c r="R245" s="123" t="s">
        <v>459</v>
      </c>
      <c r="S245" s="123" t="s">
        <v>460</v>
      </c>
    </row>
    <row r="246" s="3" customFormat="1" ht="36" spans="1:19">
      <c r="A246" s="42">
        <v>190</v>
      </c>
      <c r="B246" s="122" t="s">
        <v>646</v>
      </c>
      <c r="C246" s="123" t="s">
        <v>210</v>
      </c>
      <c r="D246" s="123" t="s">
        <v>220</v>
      </c>
      <c r="E246" s="124">
        <v>0.46</v>
      </c>
      <c r="F246" s="122" t="s">
        <v>285</v>
      </c>
      <c r="G246" s="122" t="s">
        <v>640</v>
      </c>
      <c r="H246" s="123" t="s">
        <v>457</v>
      </c>
      <c r="I246" s="131">
        <v>1.9</v>
      </c>
      <c r="J246" s="132" t="s">
        <v>77</v>
      </c>
      <c r="K246" s="131">
        <v>1.94833</v>
      </c>
      <c r="L246" s="123" t="s">
        <v>641</v>
      </c>
      <c r="M246" s="132">
        <v>134</v>
      </c>
      <c r="N246" s="132">
        <v>476</v>
      </c>
      <c r="O246" s="133" t="s">
        <v>50</v>
      </c>
      <c r="P246" s="134">
        <v>43891</v>
      </c>
      <c r="Q246" s="134">
        <v>44166</v>
      </c>
      <c r="R246" s="123" t="s">
        <v>459</v>
      </c>
      <c r="S246" s="123" t="s">
        <v>460</v>
      </c>
    </row>
    <row r="247" s="3" customFormat="1" ht="36" spans="1:19">
      <c r="A247" s="42">
        <v>191</v>
      </c>
      <c r="B247" s="122" t="s">
        <v>647</v>
      </c>
      <c r="C247" s="123" t="s">
        <v>210</v>
      </c>
      <c r="D247" s="123" t="s">
        <v>220</v>
      </c>
      <c r="E247" s="124">
        <v>0.88</v>
      </c>
      <c r="F247" s="122" t="s">
        <v>285</v>
      </c>
      <c r="G247" s="122" t="s">
        <v>640</v>
      </c>
      <c r="H247" s="123" t="s">
        <v>457</v>
      </c>
      <c r="I247" s="131">
        <v>3.7</v>
      </c>
      <c r="J247" s="132" t="s">
        <v>77</v>
      </c>
      <c r="K247" s="131">
        <v>3.72724</v>
      </c>
      <c r="L247" s="123" t="s">
        <v>641</v>
      </c>
      <c r="M247" s="132">
        <v>134</v>
      </c>
      <c r="N247" s="132">
        <v>476</v>
      </c>
      <c r="O247" s="133" t="s">
        <v>50</v>
      </c>
      <c r="P247" s="134">
        <v>43891</v>
      </c>
      <c r="Q247" s="134">
        <v>44166</v>
      </c>
      <c r="R247" s="123" t="s">
        <v>459</v>
      </c>
      <c r="S247" s="123" t="s">
        <v>460</v>
      </c>
    </row>
    <row r="248" s="3" customFormat="1" ht="36" spans="1:19">
      <c r="A248" s="42">
        <v>192</v>
      </c>
      <c r="B248" s="122" t="s">
        <v>648</v>
      </c>
      <c r="C248" s="123" t="s">
        <v>210</v>
      </c>
      <c r="D248" s="123" t="s">
        <v>220</v>
      </c>
      <c r="E248" s="124">
        <v>0.51</v>
      </c>
      <c r="F248" s="122" t="s">
        <v>285</v>
      </c>
      <c r="G248" s="122" t="s">
        <v>640</v>
      </c>
      <c r="H248" s="123" t="s">
        <v>457</v>
      </c>
      <c r="I248" s="131">
        <v>2.2</v>
      </c>
      <c r="J248" s="132" t="s">
        <v>77</v>
      </c>
      <c r="K248" s="131">
        <v>2.160105</v>
      </c>
      <c r="L248" s="123" t="s">
        <v>641</v>
      </c>
      <c r="M248" s="132">
        <v>134</v>
      </c>
      <c r="N248" s="132">
        <v>476</v>
      </c>
      <c r="O248" s="133" t="s">
        <v>50</v>
      </c>
      <c r="P248" s="134">
        <v>43891</v>
      </c>
      <c r="Q248" s="134">
        <v>44166</v>
      </c>
      <c r="R248" s="123" t="s">
        <v>459</v>
      </c>
      <c r="S248" s="123" t="s">
        <v>460</v>
      </c>
    </row>
    <row r="249" s="3" customFormat="1" ht="36" spans="1:19">
      <c r="A249" s="42">
        <v>193</v>
      </c>
      <c r="B249" s="122" t="s">
        <v>649</v>
      </c>
      <c r="C249" s="123" t="s">
        <v>210</v>
      </c>
      <c r="D249" s="123" t="s">
        <v>220</v>
      </c>
      <c r="E249" s="124">
        <v>0.96</v>
      </c>
      <c r="F249" s="122" t="s">
        <v>147</v>
      </c>
      <c r="G249" s="122" t="s">
        <v>650</v>
      </c>
      <c r="H249" s="123" t="s">
        <v>457</v>
      </c>
      <c r="I249" s="131">
        <v>4.1</v>
      </c>
      <c r="J249" s="132" t="s">
        <v>77</v>
      </c>
      <c r="K249" s="131">
        <v>4.06608</v>
      </c>
      <c r="L249" s="123" t="s">
        <v>651</v>
      </c>
      <c r="M249" s="132">
        <v>141</v>
      </c>
      <c r="N249" s="132">
        <v>512</v>
      </c>
      <c r="O249" s="133" t="s">
        <v>50</v>
      </c>
      <c r="P249" s="134">
        <v>43891</v>
      </c>
      <c r="Q249" s="134">
        <v>44166</v>
      </c>
      <c r="R249" s="123" t="s">
        <v>459</v>
      </c>
      <c r="S249" s="123" t="s">
        <v>460</v>
      </c>
    </row>
    <row r="250" s="3" customFormat="1" ht="36" spans="1:19">
      <c r="A250" s="42">
        <v>194</v>
      </c>
      <c r="B250" s="122" t="s">
        <v>652</v>
      </c>
      <c r="C250" s="123" t="s">
        <v>210</v>
      </c>
      <c r="D250" s="123" t="s">
        <v>220</v>
      </c>
      <c r="E250" s="124">
        <v>0.215</v>
      </c>
      <c r="F250" s="122" t="s">
        <v>147</v>
      </c>
      <c r="G250" s="122" t="s">
        <v>650</v>
      </c>
      <c r="H250" s="123" t="s">
        <v>457</v>
      </c>
      <c r="I250" s="131">
        <v>0.9</v>
      </c>
      <c r="J250" s="132" t="s">
        <v>77</v>
      </c>
      <c r="K250" s="131">
        <v>0.9106325</v>
      </c>
      <c r="L250" s="123" t="s">
        <v>651</v>
      </c>
      <c r="M250" s="132">
        <v>141</v>
      </c>
      <c r="N250" s="132">
        <v>512</v>
      </c>
      <c r="O250" s="133" t="s">
        <v>50</v>
      </c>
      <c r="P250" s="134">
        <v>43891</v>
      </c>
      <c r="Q250" s="134">
        <v>44166</v>
      </c>
      <c r="R250" s="123" t="s">
        <v>459</v>
      </c>
      <c r="S250" s="123" t="s">
        <v>460</v>
      </c>
    </row>
    <row r="251" s="3" customFormat="1" ht="36" spans="1:19">
      <c r="A251" s="42">
        <v>195</v>
      </c>
      <c r="B251" s="122" t="s">
        <v>653</v>
      </c>
      <c r="C251" s="123" t="s">
        <v>210</v>
      </c>
      <c r="D251" s="123" t="s">
        <v>220</v>
      </c>
      <c r="E251" s="124">
        <v>0.21</v>
      </c>
      <c r="F251" s="122" t="s">
        <v>147</v>
      </c>
      <c r="G251" s="122" t="s">
        <v>650</v>
      </c>
      <c r="H251" s="123" t="s">
        <v>457</v>
      </c>
      <c r="I251" s="131">
        <v>0.9</v>
      </c>
      <c r="J251" s="132" t="s">
        <v>77</v>
      </c>
      <c r="K251" s="131">
        <v>0.889455</v>
      </c>
      <c r="L251" s="123" t="s">
        <v>651</v>
      </c>
      <c r="M251" s="132">
        <v>141</v>
      </c>
      <c r="N251" s="132">
        <v>512</v>
      </c>
      <c r="O251" s="133" t="s">
        <v>50</v>
      </c>
      <c r="P251" s="134">
        <v>43891</v>
      </c>
      <c r="Q251" s="134">
        <v>44166</v>
      </c>
      <c r="R251" s="123" t="s">
        <v>459</v>
      </c>
      <c r="S251" s="123" t="s">
        <v>460</v>
      </c>
    </row>
    <row r="252" s="3" customFormat="1" ht="36" spans="1:19">
      <c r="A252" s="42">
        <v>196</v>
      </c>
      <c r="B252" s="122" t="s">
        <v>654</v>
      </c>
      <c r="C252" s="123" t="s">
        <v>210</v>
      </c>
      <c r="D252" s="123" t="s">
        <v>220</v>
      </c>
      <c r="E252" s="124">
        <v>0.25</v>
      </c>
      <c r="F252" s="122" t="s">
        <v>147</v>
      </c>
      <c r="G252" s="122" t="s">
        <v>650</v>
      </c>
      <c r="H252" s="123" t="s">
        <v>457</v>
      </c>
      <c r="I252" s="131">
        <v>1.1</v>
      </c>
      <c r="J252" s="132" t="s">
        <v>77</v>
      </c>
      <c r="K252" s="131">
        <v>1.058875</v>
      </c>
      <c r="L252" s="123" t="s">
        <v>651</v>
      </c>
      <c r="M252" s="132">
        <v>141</v>
      </c>
      <c r="N252" s="132">
        <v>512</v>
      </c>
      <c r="O252" s="133" t="s">
        <v>50</v>
      </c>
      <c r="P252" s="134">
        <v>43891</v>
      </c>
      <c r="Q252" s="134">
        <v>44166</v>
      </c>
      <c r="R252" s="123" t="s">
        <v>459</v>
      </c>
      <c r="S252" s="123" t="s">
        <v>460</v>
      </c>
    </row>
    <row r="253" s="3" customFormat="1" ht="36" spans="1:19">
      <c r="A253" s="42">
        <v>197</v>
      </c>
      <c r="B253" s="122" t="s">
        <v>655</v>
      </c>
      <c r="C253" s="123" t="s">
        <v>210</v>
      </c>
      <c r="D253" s="123" t="s">
        <v>220</v>
      </c>
      <c r="E253" s="124">
        <v>0.59</v>
      </c>
      <c r="F253" s="122" t="s">
        <v>147</v>
      </c>
      <c r="G253" s="122" t="s">
        <v>656</v>
      </c>
      <c r="H253" s="123" t="s">
        <v>457</v>
      </c>
      <c r="I253" s="131">
        <v>2.5</v>
      </c>
      <c r="J253" s="132" t="s">
        <v>77</v>
      </c>
      <c r="K253" s="131">
        <v>2.498945</v>
      </c>
      <c r="L253" s="123" t="s">
        <v>427</v>
      </c>
      <c r="M253" s="132">
        <v>96</v>
      </c>
      <c r="N253" s="132">
        <v>354</v>
      </c>
      <c r="O253" s="133" t="s">
        <v>50</v>
      </c>
      <c r="P253" s="134">
        <v>43891</v>
      </c>
      <c r="Q253" s="134">
        <v>44166</v>
      </c>
      <c r="R253" s="123" t="s">
        <v>459</v>
      </c>
      <c r="S253" s="123" t="s">
        <v>460</v>
      </c>
    </row>
    <row r="254" s="3" customFormat="1" ht="36" spans="1:19">
      <c r="A254" s="42">
        <v>198</v>
      </c>
      <c r="B254" s="122" t="s">
        <v>657</v>
      </c>
      <c r="C254" s="123" t="s">
        <v>210</v>
      </c>
      <c r="D254" s="123" t="s">
        <v>220</v>
      </c>
      <c r="E254" s="124">
        <v>0.42</v>
      </c>
      <c r="F254" s="122" t="s">
        <v>147</v>
      </c>
      <c r="G254" s="122" t="s">
        <v>656</v>
      </c>
      <c r="H254" s="123" t="s">
        <v>457</v>
      </c>
      <c r="I254" s="131">
        <v>1.8</v>
      </c>
      <c r="J254" s="132" t="s">
        <v>77</v>
      </c>
      <c r="K254" s="131">
        <v>1.77891</v>
      </c>
      <c r="L254" s="123" t="s">
        <v>427</v>
      </c>
      <c r="M254" s="132">
        <v>96</v>
      </c>
      <c r="N254" s="132">
        <v>354</v>
      </c>
      <c r="O254" s="133" t="s">
        <v>50</v>
      </c>
      <c r="P254" s="134">
        <v>43891</v>
      </c>
      <c r="Q254" s="134">
        <v>44166</v>
      </c>
      <c r="R254" s="123" t="s">
        <v>459</v>
      </c>
      <c r="S254" s="123" t="s">
        <v>460</v>
      </c>
    </row>
    <row r="255" s="3" customFormat="1" ht="36" spans="1:19">
      <c r="A255" s="42">
        <v>199</v>
      </c>
      <c r="B255" s="122" t="s">
        <v>658</v>
      </c>
      <c r="C255" s="123" t="s">
        <v>210</v>
      </c>
      <c r="D255" s="123" t="s">
        <v>220</v>
      </c>
      <c r="E255" s="124">
        <v>0.14</v>
      </c>
      <c r="F255" s="122" t="s">
        <v>147</v>
      </c>
      <c r="G255" s="122" t="s">
        <v>656</v>
      </c>
      <c r="H255" s="123" t="s">
        <v>457</v>
      </c>
      <c r="I255" s="131">
        <v>0.6</v>
      </c>
      <c r="J255" s="132" t="s">
        <v>77</v>
      </c>
      <c r="K255" s="131">
        <v>0.59297</v>
      </c>
      <c r="L255" s="123" t="s">
        <v>427</v>
      </c>
      <c r="M255" s="132">
        <v>96</v>
      </c>
      <c r="N255" s="132">
        <v>354</v>
      </c>
      <c r="O255" s="133" t="s">
        <v>50</v>
      </c>
      <c r="P255" s="134">
        <v>43891</v>
      </c>
      <c r="Q255" s="134">
        <v>44166</v>
      </c>
      <c r="R255" s="123" t="s">
        <v>459</v>
      </c>
      <c r="S255" s="123" t="s">
        <v>460</v>
      </c>
    </row>
    <row r="256" s="3" customFormat="1" ht="36" spans="1:19">
      <c r="A256" s="42">
        <v>200</v>
      </c>
      <c r="B256" s="122" t="s">
        <v>659</v>
      </c>
      <c r="C256" s="123" t="s">
        <v>210</v>
      </c>
      <c r="D256" s="123" t="s">
        <v>220</v>
      </c>
      <c r="E256" s="124">
        <v>1.07</v>
      </c>
      <c r="F256" s="122" t="s">
        <v>147</v>
      </c>
      <c r="G256" s="122" t="s">
        <v>656</v>
      </c>
      <c r="H256" s="123" t="s">
        <v>457</v>
      </c>
      <c r="I256" s="131">
        <v>4.5</v>
      </c>
      <c r="J256" s="132" t="s">
        <v>77</v>
      </c>
      <c r="K256" s="131">
        <v>4.531985</v>
      </c>
      <c r="L256" s="123" t="s">
        <v>427</v>
      </c>
      <c r="M256" s="132">
        <v>96</v>
      </c>
      <c r="N256" s="132">
        <v>354</v>
      </c>
      <c r="O256" s="133" t="s">
        <v>50</v>
      </c>
      <c r="P256" s="134">
        <v>43891</v>
      </c>
      <c r="Q256" s="134">
        <v>44166</v>
      </c>
      <c r="R256" s="123" t="s">
        <v>459</v>
      </c>
      <c r="S256" s="123" t="s">
        <v>460</v>
      </c>
    </row>
    <row r="257" s="3" customFormat="1" ht="36" spans="1:19">
      <c r="A257" s="42">
        <v>201</v>
      </c>
      <c r="B257" s="122" t="s">
        <v>660</v>
      </c>
      <c r="C257" s="123" t="s">
        <v>210</v>
      </c>
      <c r="D257" s="123" t="s">
        <v>220</v>
      </c>
      <c r="E257" s="124">
        <v>0.7</v>
      </c>
      <c r="F257" s="122" t="s">
        <v>147</v>
      </c>
      <c r="G257" s="122" t="s">
        <v>650</v>
      </c>
      <c r="H257" s="123" t="s">
        <v>457</v>
      </c>
      <c r="I257" s="131">
        <v>3</v>
      </c>
      <c r="J257" s="132" t="s">
        <v>77</v>
      </c>
      <c r="K257" s="131">
        <v>2.96485</v>
      </c>
      <c r="L257" s="123" t="s">
        <v>651</v>
      </c>
      <c r="M257" s="132">
        <v>141</v>
      </c>
      <c r="N257" s="132">
        <v>512</v>
      </c>
      <c r="O257" s="133" t="s">
        <v>50</v>
      </c>
      <c r="P257" s="134">
        <v>43891</v>
      </c>
      <c r="Q257" s="134">
        <v>44166</v>
      </c>
      <c r="R257" s="123" t="s">
        <v>459</v>
      </c>
      <c r="S257" s="123" t="s">
        <v>460</v>
      </c>
    </row>
    <row r="258" s="3" customFormat="1" ht="36" spans="1:19">
      <c r="A258" s="42">
        <v>202</v>
      </c>
      <c r="B258" s="122" t="s">
        <v>661</v>
      </c>
      <c r="C258" s="123" t="s">
        <v>210</v>
      </c>
      <c r="D258" s="123" t="s">
        <v>220</v>
      </c>
      <c r="E258" s="124">
        <v>1.86</v>
      </c>
      <c r="F258" s="122" t="s">
        <v>147</v>
      </c>
      <c r="G258" s="122" t="s">
        <v>650</v>
      </c>
      <c r="H258" s="123" t="s">
        <v>457</v>
      </c>
      <c r="I258" s="131">
        <v>7.9</v>
      </c>
      <c r="J258" s="132" t="s">
        <v>77</v>
      </c>
      <c r="K258" s="131">
        <v>7.87803</v>
      </c>
      <c r="L258" s="123" t="s">
        <v>651</v>
      </c>
      <c r="M258" s="132">
        <v>141</v>
      </c>
      <c r="N258" s="132">
        <v>512</v>
      </c>
      <c r="O258" s="133" t="s">
        <v>50</v>
      </c>
      <c r="P258" s="134">
        <v>43891</v>
      </c>
      <c r="Q258" s="134">
        <v>44166</v>
      </c>
      <c r="R258" s="123" t="s">
        <v>459</v>
      </c>
      <c r="S258" s="123" t="s">
        <v>460</v>
      </c>
    </row>
    <row r="259" s="3" customFormat="1" ht="36" spans="1:19">
      <c r="A259" s="42">
        <v>203</v>
      </c>
      <c r="B259" s="122" t="s">
        <v>662</v>
      </c>
      <c r="C259" s="123" t="s">
        <v>210</v>
      </c>
      <c r="D259" s="123" t="s">
        <v>220</v>
      </c>
      <c r="E259" s="124">
        <v>0.23</v>
      </c>
      <c r="F259" s="122" t="s">
        <v>147</v>
      </c>
      <c r="G259" s="122" t="s">
        <v>650</v>
      </c>
      <c r="H259" s="123" t="s">
        <v>457</v>
      </c>
      <c r="I259" s="131">
        <v>1</v>
      </c>
      <c r="J259" s="132" t="s">
        <v>77</v>
      </c>
      <c r="K259" s="131">
        <v>0.974165</v>
      </c>
      <c r="L259" s="123" t="s">
        <v>651</v>
      </c>
      <c r="M259" s="132">
        <v>141</v>
      </c>
      <c r="N259" s="132">
        <v>512</v>
      </c>
      <c r="O259" s="133" t="s">
        <v>50</v>
      </c>
      <c r="P259" s="134">
        <v>43891</v>
      </c>
      <c r="Q259" s="134">
        <v>44166</v>
      </c>
      <c r="R259" s="123" t="s">
        <v>459</v>
      </c>
      <c r="S259" s="123" t="s">
        <v>460</v>
      </c>
    </row>
    <row r="260" s="3" customFormat="1" ht="36" spans="1:19">
      <c r="A260" s="42">
        <v>204</v>
      </c>
      <c r="B260" s="122" t="s">
        <v>663</v>
      </c>
      <c r="C260" s="123" t="s">
        <v>210</v>
      </c>
      <c r="D260" s="123" t="s">
        <v>220</v>
      </c>
      <c r="E260" s="124">
        <v>0.14</v>
      </c>
      <c r="F260" s="122" t="s">
        <v>147</v>
      </c>
      <c r="G260" s="122" t="s">
        <v>650</v>
      </c>
      <c r="H260" s="123" t="s">
        <v>457</v>
      </c>
      <c r="I260" s="131">
        <v>0.6</v>
      </c>
      <c r="J260" s="132" t="s">
        <v>77</v>
      </c>
      <c r="K260" s="131">
        <v>0.59297</v>
      </c>
      <c r="L260" s="123" t="s">
        <v>651</v>
      </c>
      <c r="M260" s="132">
        <v>141</v>
      </c>
      <c r="N260" s="132">
        <v>512</v>
      </c>
      <c r="O260" s="133" t="s">
        <v>50</v>
      </c>
      <c r="P260" s="134">
        <v>43891</v>
      </c>
      <c r="Q260" s="134">
        <v>44166</v>
      </c>
      <c r="R260" s="123" t="s">
        <v>459</v>
      </c>
      <c r="S260" s="123" t="s">
        <v>460</v>
      </c>
    </row>
    <row r="261" s="3" customFormat="1" ht="36" spans="1:19">
      <c r="A261" s="42">
        <v>205</v>
      </c>
      <c r="B261" s="122" t="s">
        <v>664</v>
      </c>
      <c r="C261" s="123" t="s">
        <v>210</v>
      </c>
      <c r="D261" s="123" t="s">
        <v>220</v>
      </c>
      <c r="E261" s="124">
        <v>7.712</v>
      </c>
      <c r="F261" s="122" t="s">
        <v>409</v>
      </c>
      <c r="G261" s="122" t="s">
        <v>486</v>
      </c>
      <c r="H261" s="123" t="s">
        <v>457</v>
      </c>
      <c r="I261" s="131">
        <v>32.7</v>
      </c>
      <c r="J261" s="132" t="s">
        <v>77</v>
      </c>
      <c r="K261" s="131">
        <v>32.664176</v>
      </c>
      <c r="L261" s="123" t="s">
        <v>487</v>
      </c>
      <c r="M261" s="132">
        <v>88</v>
      </c>
      <c r="N261" s="132">
        <v>319</v>
      </c>
      <c r="O261" s="133" t="s">
        <v>50</v>
      </c>
      <c r="P261" s="134">
        <v>43891</v>
      </c>
      <c r="Q261" s="134">
        <v>44166</v>
      </c>
      <c r="R261" s="123" t="s">
        <v>459</v>
      </c>
      <c r="S261" s="123" t="s">
        <v>460</v>
      </c>
    </row>
    <row r="262" s="3" customFormat="1" ht="36" spans="1:19">
      <c r="A262" s="42">
        <v>206</v>
      </c>
      <c r="B262" s="123" t="s">
        <v>665</v>
      </c>
      <c r="C262" s="123" t="s">
        <v>210</v>
      </c>
      <c r="D262" s="123" t="s">
        <v>220</v>
      </c>
      <c r="E262" s="124">
        <v>2.6</v>
      </c>
      <c r="F262" s="122" t="s">
        <v>141</v>
      </c>
      <c r="G262" s="123" t="s">
        <v>666</v>
      </c>
      <c r="H262" s="123" t="s">
        <v>457</v>
      </c>
      <c r="I262" s="131">
        <v>11</v>
      </c>
      <c r="J262" s="132" t="s">
        <v>77</v>
      </c>
      <c r="K262" s="131">
        <v>11.0123</v>
      </c>
      <c r="L262" s="123" t="s">
        <v>667</v>
      </c>
      <c r="M262" s="132">
        <v>64</v>
      </c>
      <c r="N262" s="132">
        <v>183</v>
      </c>
      <c r="O262" s="133" t="s">
        <v>50</v>
      </c>
      <c r="P262" s="134">
        <v>43891</v>
      </c>
      <c r="Q262" s="134">
        <v>44166</v>
      </c>
      <c r="R262" s="123" t="s">
        <v>459</v>
      </c>
      <c r="S262" s="123" t="s">
        <v>460</v>
      </c>
    </row>
    <row r="263" s="3" customFormat="1" ht="36" spans="1:19">
      <c r="A263" s="42">
        <v>207</v>
      </c>
      <c r="B263" s="123" t="s">
        <v>668</v>
      </c>
      <c r="C263" s="123" t="s">
        <v>210</v>
      </c>
      <c r="D263" s="123" t="s">
        <v>220</v>
      </c>
      <c r="E263" s="124">
        <v>1.9</v>
      </c>
      <c r="F263" s="122" t="s">
        <v>141</v>
      </c>
      <c r="G263" s="123" t="s">
        <v>666</v>
      </c>
      <c r="H263" s="123" t="s">
        <v>457</v>
      </c>
      <c r="I263" s="131">
        <v>8</v>
      </c>
      <c r="J263" s="132" t="s">
        <v>77</v>
      </c>
      <c r="K263" s="131">
        <v>8.04745</v>
      </c>
      <c r="L263" s="123" t="s">
        <v>667</v>
      </c>
      <c r="M263" s="132">
        <v>64</v>
      </c>
      <c r="N263" s="132">
        <v>183</v>
      </c>
      <c r="O263" s="133" t="s">
        <v>50</v>
      </c>
      <c r="P263" s="134">
        <v>43891</v>
      </c>
      <c r="Q263" s="134">
        <v>44166</v>
      </c>
      <c r="R263" s="123" t="s">
        <v>459</v>
      </c>
      <c r="S263" s="123" t="s">
        <v>460</v>
      </c>
    </row>
    <row r="264" s="3" customFormat="1" ht="36" spans="1:19">
      <c r="A264" s="42">
        <v>208</v>
      </c>
      <c r="B264" s="123" t="s">
        <v>669</v>
      </c>
      <c r="C264" s="123" t="s">
        <v>210</v>
      </c>
      <c r="D264" s="123" t="s">
        <v>220</v>
      </c>
      <c r="E264" s="124">
        <v>0.125</v>
      </c>
      <c r="F264" s="122" t="s">
        <v>141</v>
      </c>
      <c r="G264" s="123" t="s">
        <v>396</v>
      </c>
      <c r="H264" s="123" t="s">
        <v>457</v>
      </c>
      <c r="I264" s="131">
        <v>0.5</v>
      </c>
      <c r="J264" s="132" t="s">
        <v>77</v>
      </c>
      <c r="K264" s="131">
        <v>0.5294375</v>
      </c>
      <c r="L264" s="123" t="s">
        <v>397</v>
      </c>
      <c r="M264" s="132">
        <v>128</v>
      </c>
      <c r="N264" s="132">
        <v>434</v>
      </c>
      <c r="O264" s="133" t="s">
        <v>50</v>
      </c>
      <c r="P264" s="134">
        <v>43891</v>
      </c>
      <c r="Q264" s="134">
        <v>44166</v>
      </c>
      <c r="R264" s="123" t="s">
        <v>459</v>
      </c>
      <c r="S264" s="123" t="s">
        <v>460</v>
      </c>
    </row>
    <row r="265" s="3" customFormat="1" ht="36" spans="1:19">
      <c r="A265" s="42">
        <v>209</v>
      </c>
      <c r="B265" s="123" t="s">
        <v>670</v>
      </c>
      <c r="C265" s="123" t="s">
        <v>210</v>
      </c>
      <c r="D265" s="123" t="s">
        <v>220</v>
      </c>
      <c r="E265" s="124">
        <v>1.025</v>
      </c>
      <c r="F265" s="122" t="s">
        <v>141</v>
      </c>
      <c r="G265" s="123" t="s">
        <v>396</v>
      </c>
      <c r="H265" s="123" t="s">
        <v>457</v>
      </c>
      <c r="I265" s="131">
        <v>4.3</v>
      </c>
      <c r="J265" s="132" t="s">
        <v>77</v>
      </c>
      <c r="K265" s="131">
        <v>4.3413875</v>
      </c>
      <c r="L265" s="123" t="s">
        <v>397</v>
      </c>
      <c r="M265" s="132">
        <v>128</v>
      </c>
      <c r="N265" s="132">
        <v>434</v>
      </c>
      <c r="O265" s="133" t="s">
        <v>50</v>
      </c>
      <c r="P265" s="134">
        <v>43891</v>
      </c>
      <c r="Q265" s="134">
        <v>44166</v>
      </c>
      <c r="R265" s="123" t="s">
        <v>459</v>
      </c>
      <c r="S265" s="123" t="s">
        <v>460</v>
      </c>
    </row>
    <row r="266" s="3" customFormat="1" ht="36" spans="1:19">
      <c r="A266" s="42">
        <v>210</v>
      </c>
      <c r="B266" s="123" t="s">
        <v>671</v>
      </c>
      <c r="C266" s="123" t="s">
        <v>210</v>
      </c>
      <c r="D266" s="123" t="s">
        <v>220</v>
      </c>
      <c r="E266" s="124">
        <v>0.3</v>
      </c>
      <c r="F266" s="122" t="s">
        <v>141</v>
      </c>
      <c r="G266" s="123" t="s">
        <v>396</v>
      </c>
      <c r="H266" s="123" t="s">
        <v>457</v>
      </c>
      <c r="I266" s="131">
        <v>1.3</v>
      </c>
      <c r="J266" s="132" t="s">
        <v>77</v>
      </c>
      <c r="K266" s="131">
        <v>1.27065</v>
      </c>
      <c r="L266" s="123" t="s">
        <v>397</v>
      </c>
      <c r="M266" s="132">
        <v>128</v>
      </c>
      <c r="N266" s="132">
        <v>434</v>
      </c>
      <c r="O266" s="133" t="s">
        <v>50</v>
      </c>
      <c r="P266" s="134">
        <v>43891</v>
      </c>
      <c r="Q266" s="134">
        <v>44166</v>
      </c>
      <c r="R266" s="123" t="s">
        <v>459</v>
      </c>
      <c r="S266" s="123" t="s">
        <v>460</v>
      </c>
    </row>
    <row r="267" s="3" customFormat="1" ht="36" spans="1:19">
      <c r="A267" s="42">
        <v>211</v>
      </c>
      <c r="B267" s="123" t="s">
        <v>672</v>
      </c>
      <c r="C267" s="123" t="s">
        <v>210</v>
      </c>
      <c r="D267" s="123" t="s">
        <v>220</v>
      </c>
      <c r="E267" s="124">
        <v>0.16</v>
      </c>
      <c r="F267" s="122" t="s">
        <v>141</v>
      </c>
      <c r="G267" s="123" t="s">
        <v>396</v>
      </c>
      <c r="H267" s="123" t="s">
        <v>457</v>
      </c>
      <c r="I267" s="131">
        <v>0.7</v>
      </c>
      <c r="J267" s="132" t="s">
        <v>77</v>
      </c>
      <c r="K267" s="131">
        <v>0.67768</v>
      </c>
      <c r="L267" s="123" t="s">
        <v>397</v>
      </c>
      <c r="M267" s="132">
        <v>128</v>
      </c>
      <c r="N267" s="132">
        <v>434</v>
      </c>
      <c r="O267" s="133" t="s">
        <v>50</v>
      </c>
      <c r="P267" s="134">
        <v>43891</v>
      </c>
      <c r="Q267" s="134">
        <v>44166</v>
      </c>
      <c r="R267" s="123" t="s">
        <v>459</v>
      </c>
      <c r="S267" s="123" t="s">
        <v>460</v>
      </c>
    </row>
    <row r="268" s="3" customFormat="1" ht="36" spans="1:19">
      <c r="A268" s="42">
        <v>212</v>
      </c>
      <c r="B268" s="123" t="s">
        <v>673</v>
      </c>
      <c r="C268" s="123" t="s">
        <v>210</v>
      </c>
      <c r="D268" s="123" t="s">
        <v>220</v>
      </c>
      <c r="E268" s="124">
        <v>0.32</v>
      </c>
      <c r="F268" s="122" t="s">
        <v>141</v>
      </c>
      <c r="G268" s="123" t="s">
        <v>396</v>
      </c>
      <c r="H268" s="123" t="s">
        <v>457</v>
      </c>
      <c r="I268" s="131">
        <v>1.4</v>
      </c>
      <c r="J268" s="132" t="s">
        <v>77</v>
      </c>
      <c r="K268" s="131">
        <v>1.35536</v>
      </c>
      <c r="L268" s="123" t="s">
        <v>397</v>
      </c>
      <c r="M268" s="132">
        <v>128</v>
      </c>
      <c r="N268" s="132">
        <v>434</v>
      </c>
      <c r="O268" s="133" t="s">
        <v>50</v>
      </c>
      <c r="P268" s="134">
        <v>43891</v>
      </c>
      <c r="Q268" s="134">
        <v>44166</v>
      </c>
      <c r="R268" s="123" t="s">
        <v>459</v>
      </c>
      <c r="S268" s="123" t="s">
        <v>460</v>
      </c>
    </row>
    <row r="269" s="3" customFormat="1" ht="36" spans="1:19">
      <c r="A269" s="42">
        <v>213</v>
      </c>
      <c r="B269" s="123" t="s">
        <v>674</v>
      </c>
      <c r="C269" s="123" t="s">
        <v>210</v>
      </c>
      <c r="D269" s="123" t="s">
        <v>220</v>
      </c>
      <c r="E269" s="124">
        <v>0.685</v>
      </c>
      <c r="F269" s="122" t="s">
        <v>141</v>
      </c>
      <c r="G269" s="123" t="s">
        <v>104</v>
      </c>
      <c r="H269" s="123" t="s">
        <v>457</v>
      </c>
      <c r="I269" s="131">
        <v>2.9</v>
      </c>
      <c r="J269" s="132" t="s">
        <v>77</v>
      </c>
      <c r="K269" s="131">
        <v>2.9013175</v>
      </c>
      <c r="L269" s="123" t="s">
        <v>675</v>
      </c>
      <c r="M269" s="132">
        <v>49</v>
      </c>
      <c r="N269" s="132">
        <v>164</v>
      </c>
      <c r="O269" s="133" t="s">
        <v>50</v>
      </c>
      <c r="P269" s="134">
        <v>43891</v>
      </c>
      <c r="Q269" s="134">
        <v>44166</v>
      </c>
      <c r="R269" s="123" t="s">
        <v>459</v>
      </c>
      <c r="S269" s="123" t="s">
        <v>460</v>
      </c>
    </row>
    <row r="270" s="3" customFormat="1" ht="36" spans="1:19">
      <c r="A270" s="42">
        <v>214</v>
      </c>
      <c r="B270" s="122" t="s">
        <v>676</v>
      </c>
      <c r="C270" s="123" t="s">
        <v>210</v>
      </c>
      <c r="D270" s="123" t="s">
        <v>220</v>
      </c>
      <c r="E270" s="124">
        <v>0.43</v>
      </c>
      <c r="F270" s="136" t="s">
        <v>280</v>
      </c>
      <c r="G270" s="122" t="s">
        <v>548</v>
      </c>
      <c r="H270" s="123" t="s">
        <v>457</v>
      </c>
      <c r="I270" s="131">
        <v>1.8</v>
      </c>
      <c r="J270" s="132" t="s">
        <v>77</v>
      </c>
      <c r="K270" s="131">
        <v>1.821265</v>
      </c>
      <c r="L270" s="123" t="s">
        <v>549</v>
      </c>
      <c r="M270" s="132">
        <v>150</v>
      </c>
      <c r="N270" s="132">
        <v>574</v>
      </c>
      <c r="O270" s="133" t="s">
        <v>50</v>
      </c>
      <c r="P270" s="134">
        <v>43891</v>
      </c>
      <c r="Q270" s="134">
        <v>44166</v>
      </c>
      <c r="R270" s="123" t="s">
        <v>459</v>
      </c>
      <c r="S270" s="123" t="s">
        <v>460</v>
      </c>
    </row>
    <row r="271" s="3" customFormat="1" ht="36" spans="1:19">
      <c r="A271" s="42">
        <v>215</v>
      </c>
      <c r="B271" s="122" t="s">
        <v>677</v>
      </c>
      <c r="C271" s="123" t="s">
        <v>210</v>
      </c>
      <c r="D271" s="123" t="s">
        <v>220</v>
      </c>
      <c r="E271" s="124">
        <v>0.894</v>
      </c>
      <c r="F271" s="136" t="s">
        <v>280</v>
      </c>
      <c r="G271" s="122" t="s">
        <v>468</v>
      </c>
      <c r="H271" s="123" t="s">
        <v>457</v>
      </c>
      <c r="I271" s="131">
        <v>3.8</v>
      </c>
      <c r="J271" s="132" t="s">
        <v>77</v>
      </c>
      <c r="K271" s="131">
        <v>3.786537</v>
      </c>
      <c r="L271" s="123" t="s">
        <v>469</v>
      </c>
      <c r="M271" s="132">
        <v>170</v>
      </c>
      <c r="N271" s="132">
        <v>643</v>
      </c>
      <c r="O271" s="133" t="s">
        <v>50</v>
      </c>
      <c r="P271" s="134">
        <v>43891</v>
      </c>
      <c r="Q271" s="134">
        <v>44166</v>
      </c>
      <c r="R271" s="123" t="s">
        <v>459</v>
      </c>
      <c r="S271" s="123" t="s">
        <v>460</v>
      </c>
    </row>
    <row r="272" s="3" customFormat="1" ht="36" spans="1:19">
      <c r="A272" s="42">
        <v>216</v>
      </c>
      <c r="B272" s="122" t="s">
        <v>678</v>
      </c>
      <c r="C272" s="123" t="s">
        <v>210</v>
      </c>
      <c r="D272" s="123" t="s">
        <v>220</v>
      </c>
      <c r="E272" s="124">
        <v>0.352</v>
      </c>
      <c r="F272" s="136" t="s">
        <v>280</v>
      </c>
      <c r="G272" s="122" t="s">
        <v>468</v>
      </c>
      <c r="H272" s="123" t="s">
        <v>457</v>
      </c>
      <c r="I272" s="131">
        <v>1.5</v>
      </c>
      <c r="J272" s="132" t="s">
        <v>77</v>
      </c>
      <c r="K272" s="131">
        <v>1.490896</v>
      </c>
      <c r="L272" s="123" t="s">
        <v>469</v>
      </c>
      <c r="M272" s="132">
        <v>170</v>
      </c>
      <c r="N272" s="132">
        <v>643</v>
      </c>
      <c r="O272" s="133" t="s">
        <v>50</v>
      </c>
      <c r="P272" s="134">
        <v>43891</v>
      </c>
      <c r="Q272" s="134">
        <v>44166</v>
      </c>
      <c r="R272" s="123" t="s">
        <v>459</v>
      </c>
      <c r="S272" s="123" t="s">
        <v>460</v>
      </c>
    </row>
    <row r="273" s="3" customFormat="1" ht="36" spans="1:19">
      <c r="A273" s="42">
        <v>217</v>
      </c>
      <c r="B273" s="122" t="s">
        <v>679</v>
      </c>
      <c r="C273" s="123" t="s">
        <v>210</v>
      </c>
      <c r="D273" s="123" t="s">
        <v>220</v>
      </c>
      <c r="E273" s="124">
        <v>0.205</v>
      </c>
      <c r="F273" s="136" t="s">
        <v>280</v>
      </c>
      <c r="G273" s="122" t="s">
        <v>468</v>
      </c>
      <c r="H273" s="123" t="s">
        <v>457</v>
      </c>
      <c r="I273" s="131">
        <v>0.9</v>
      </c>
      <c r="J273" s="132" t="s">
        <v>77</v>
      </c>
      <c r="K273" s="131">
        <v>0.8682775</v>
      </c>
      <c r="L273" s="123" t="s">
        <v>469</v>
      </c>
      <c r="M273" s="132">
        <v>170</v>
      </c>
      <c r="N273" s="132">
        <v>643</v>
      </c>
      <c r="O273" s="133" t="s">
        <v>50</v>
      </c>
      <c r="P273" s="134">
        <v>43891</v>
      </c>
      <c r="Q273" s="134">
        <v>44166</v>
      </c>
      <c r="R273" s="123" t="s">
        <v>459</v>
      </c>
      <c r="S273" s="123" t="s">
        <v>460</v>
      </c>
    </row>
    <row r="274" s="3" customFormat="1" ht="36" spans="1:19">
      <c r="A274" s="42">
        <v>218</v>
      </c>
      <c r="B274" s="122" t="s">
        <v>680</v>
      </c>
      <c r="C274" s="123" t="s">
        <v>210</v>
      </c>
      <c r="D274" s="123" t="s">
        <v>220</v>
      </c>
      <c r="E274" s="124">
        <v>1.92</v>
      </c>
      <c r="F274" s="136" t="s">
        <v>280</v>
      </c>
      <c r="G274" s="122" t="s">
        <v>468</v>
      </c>
      <c r="H274" s="123" t="s">
        <v>457</v>
      </c>
      <c r="I274" s="131">
        <v>8.1</v>
      </c>
      <c r="J274" s="132" t="s">
        <v>77</v>
      </c>
      <c r="K274" s="131">
        <v>8.13216</v>
      </c>
      <c r="L274" s="123" t="s">
        <v>469</v>
      </c>
      <c r="M274" s="132">
        <v>170</v>
      </c>
      <c r="N274" s="132">
        <v>643</v>
      </c>
      <c r="O274" s="133" t="s">
        <v>50</v>
      </c>
      <c r="P274" s="134">
        <v>43891</v>
      </c>
      <c r="Q274" s="134">
        <v>44166</v>
      </c>
      <c r="R274" s="123" t="s">
        <v>459</v>
      </c>
      <c r="S274" s="123" t="s">
        <v>460</v>
      </c>
    </row>
    <row r="275" s="3" customFormat="1" ht="36" spans="1:19">
      <c r="A275" s="42">
        <v>219</v>
      </c>
      <c r="B275" s="123" t="s">
        <v>681</v>
      </c>
      <c r="C275" s="123" t="s">
        <v>210</v>
      </c>
      <c r="D275" s="123" t="s">
        <v>220</v>
      </c>
      <c r="E275" s="124">
        <v>0.37</v>
      </c>
      <c r="F275" s="123" t="s">
        <v>196</v>
      </c>
      <c r="G275" s="123" t="s">
        <v>123</v>
      </c>
      <c r="H275" s="123" t="s">
        <v>457</v>
      </c>
      <c r="I275" s="131">
        <v>1.6</v>
      </c>
      <c r="J275" s="132" t="s">
        <v>77</v>
      </c>
      <c r="K275" s="131">
        <v>1.567135</v>
      </c>
      <c r="L275" s="123" t="s">
        <v>492</v>
      </c>
      <c r="M275" s="132">
        <v>95</v>
      </c>
      <c r="N275" s="132">
        <v>352</v>
      </c>
      <c r="O275" s="133" t="s">
        <v>50</v>
      </c>
      <c r="P275" s="134">
        <v>43891</v>
      </c>
      <c r="Q275" s="134">
        <v>44166</v>
      </c>
      <c r="R275" s="123" t="s">
        <v>459</v>
      </c>
      <c r="S275" s="123" t="s">
        <v>460</v>
      </c>
    </row>
    <row r="276" s="3" customFormat="1" ht="36" spans="1:19">
      <c r="A276" s="42">
        <v>220</v>
      </c>
      <c r="B276" s="122" t="s">
        <v>682</v>
      </c>
      <c r="C276" s="123" t="s">
        <v>210</v>
      </c>
      <c r="D276" s="123" t="s">
        <v>220</v>
      </c>
      <c r="E276" s="124">
        <v>0.41</v>
      </c>
      <c r="F276" s="123" t="s">
        <v>196</v>
      </c>
      <c r="G276" s="123" t="s">
        <v>123</v>
      </c>
      <c r="H276" s="123" t="s">
        <v>457</v>
      </c>
      <c r="I276" s="131">
        <v>1.7</v>
      </c>
      <c r="J276" s="132" t="s">
        <v>77</v>
      </c>
      <c r="K276" s="131">
        <v>1.736555</v>
      </c>
      <c r="L276" s="123" t="s">
        <v>492</v>
      </c>
      <c r="M276" s="132">
        <v>95</v>
      </c>
      <c r="N276" s="132">
        <v>352</v>
      </c>
      <c r="O276" s="133" t="s">
        <v>50</v>
      </c>
      <c r="P276" s="134">
        <v>43891</v>
      </c>
      <c r="Q276" s="134">
        <v>44166</v>
      </c>
      <c r="R276" s="123" t="s">
        <v>459</v>
      </c>
      <c r="S276" s="123" t="s">
        <v>460</v>
      </c>
    </row>
    <row r="277" s="3" customFormat="1" ht="36" spans="1:19">
      <c r="A277" s="42">
        <v>221</v>
      </c>
      <c r="B277" s="123" t="s">
        <v>683</v>
      </c>
      <c r="C277" s="123" t="s">
        <v>210</v>
      </c>
      <c r="D277" s="123" t="s">
        <v>220</v>
      </c>
      <c r="E277" s="124">
        <v>0.37</v>
      </c>
      <c r="F277" s="123" t="s">
        <v>196</v>
      </c>
      <c r="G277" s="123" t="s">
        <v>498</v>
      </c>
      <c r="H277" s="123" t="s">
        <v>457</v>
      </c>
      <c r="I277" s="131">
        <v>1.6</v>
      </c>
      <c r="J277" s="132" t="s">
        <v>77</v>
      </c>
      <c r="K277" s="131">
        <v>1.567135</v>
      </c>
      <c r="L277" s="123" t="s">
        <v>499</v>
      </c>
      <c r="M277" s="132">
        <v>147</v>
      </c>
      <c r="N277" s="132">
        <v>536</v>
      </c>
      <c r="O277" s="133" t="s">
        <v>50</v>
      </c>
      <c r="P277" s="134">
        <v>43891</v>
      </c>
      <c r="Q277" s="134">
        <v>44166</v>
      </c>
      <c r="R277" s="123" t="s">
        <v>459</v>
      </c>
      <c r="S277" s="123" t="s">
        <v>460</v>
      </c>
    </row>
    <row r="278" s="3" customFormat="1" ht="36" spans="1:19">
      <c r="A278" s="42">
        <v>222</v>
      </c>
      <c r="B278" s="123" t="s">
        <v>684</v>
      </c>
      <c r="C278" s="123" t="s">
        <v>210</v>
      </c>
      <c r="D278" s="123" t="s">
        <v>220</v>
      </c>
      <c r="E278" s="124">
        <v>0.8</v>
      </c>
      <c r="F278" s="123" t="s">
        <v>196</v>
      </c>
      <c r="G278" s="123" t="s">
        <v>498</v>
      </c>
      <c r="H278" s="123" t="s">
        <v>457</v>
      </c>
      <c r="I278" s="131">
        <v>3.4</v>
      </c>
      <c r="J278" s="132" t="s">
        <v>77</v>
      </c>
      <c r="K278" s="131">
        <v>3.3884</v>
      </c>
      <c r="L278" s="123" t="s">
        <v>499</v>
      </c>
      <c r="M278" s="132">
        <v>147</v>
      </c>
      <c r="N278" s="132">
        <v>536</v>
      </c>
      <c r="O278" s="133" t="s">
        <v>50</v>
      </c>
      <c r="P278" s="134">
        <v>43891</v>
      </c>
      <c r="Q278" s="134">
        <v>44166</v>
      </c>
      <c r="R278" s="123" t="s">
        <v>459</v>
      </c>
      <c r="S278" s="123" t="s">
        <v>460</v>
      </c>
    </row>
    <row r="279" s="3" customFormat="1" ht="36" spans="1:19">
      <c r="A279" s="42">
        <v>223</v>
      </c>
      <c r="B279" s="123" t="s">
        <v>685</v>
      </c>
      <c r="C279" s="123" t="s">
        <v>210</v>
      </c>
      <c r="D279" s="123" t="s">
        <v>220</v>
      </c>
      <c r="E279" s="124">
        <v>2.48</v>
      </c>
      <c r="F279" s="123" t="s">
        <v>154</v>
      </c>
      <c r="G279" s="123" t="s">
        <v>187</v>
      </c>
      <c r="H279" s="123" t="s">
        <v>457</v>
      </c>
      <c r="I279" s="131">
        <v>10.5</v>
      </c>
      <c r="J279" s="132" t="s">
        <v>77</v>
      </c>
      <c r="K279" s="131">
        <v>10.50404</v>
      </c>
      <c r="L279" s="123" t="s">
        <v>686</v>
      </c>
      <c r="M279" s="132">
        <v>98</v>
      </c>
      <c r="N279" s="132">
        <v>343</v>
      </c>
      <c r="O279" s="133" t="s">
        <v>50</v>
      </c>
      <c r="P279" s="134">
        <v>43891</v>
      </c>
      <c r="Q279" s="134">
        <v>44166</v>
      </c>
      <c r="R279" s="123" t="s">
        <v>459</v>
      </c>
      <c r="S279" s="123" t="s">
        <v>460</v>
      </c>
    </row>
    <row r="280" s="3" customFormat="1" ht="36" spans="1:19">
      <c r="A280" s="42">
        <v>224</v>
      </c>
      <c r="B280" s="123" t="s">
        <v>687</v>
      </c>
      <c r="C280" s="123" t="s">
        <v>210</v>
      </c>
      <c r="D280" s="123" t="s">
        <v>220</v>
      </c>
      <c r="E280" s="124">
        <v>1.17</v>
      </c>
      <c r="F280" s="123" t="s">
        <v>154</v>
      </c>
      <c r="G280" s="123" t="s">
        <v>187</v>
      </c>
      <c r="H280" s="123" t="s">
        <v>457</v>
      </c>
      <c r="I280" s="131">
        <v>5</v>
      </c>
      <c r="J280" s="132" t="s">
        <v>77</v>
      </c>
      <c r="K280" s="131">
        <v>4.955535</v>
      </c>
      <c r="L280" s="123" t="s">
        <v>686</v>
      </c>
      <c r="M280" s="132">
        <v>98</v>
      </c>
      <c r="N280" s="132">
        <v>343</v>
      </c>
      <c r="O280" s="133" t="s">
        <v>50</v>
      </c>
      <c r="P280" s="134">
        <v>43891</v>
      </c>
      <c r="Q280" s="134">
        <v>44166</v>
      </c>
      <c r="R280" s="123" t="s">
        <v>459</v>
      </c>
      <c r="S280" s="123" t="s">
        <v>460</v>
      </c>
    </row>
    <row r="281" s="3" customFormat="1" ht="36" spans="1:19">
      <c r="A281" s="42">
        <v>225</v>
      </c>
      <c r="B281" s="123" t="s">
        <v>688</v>
      </c>
      <c r="C281" s="123" t="s">
        <v>210</v>
      </c>
      <c r="D281" s="123" t="s">
        <v>220</v>
      </c>
      <c r="E281" s="124">
        <v>0.76</v>
      </c>
      <c r="F281" s="123" t="s">
        <v>154</v>
      </c>
      <c r="G281" s="123" t="s">
        <v>187</v>
      </c>
      <c r="H281" s="123" t="s">
        <v>457</v>
      </c>
      <c r="I281" s="131">
        <v>3.2</v>
      </c>
      <c r="J281" s="132" t="s">
        <v>77</v>
      </c>
      <c r="K281" s="131">
        <v>3.21898</v>
      </c>
      <c r="L281" s="123" t="s">
        <v>686</v>
      </c>
      <c r="M281" s="132">
        <v>98</v>
      </c>
      <c r="N281" s="132">
        <v>343</v>
      </c>
      <c r="O281" s="133" t="s">
        <v>50</v>
      </c>
      <c r="P281" s="134">
        <v>43891</v>
      </c>
      <c r="Q281" s="134">
        <v>44166</v>
      </c>
      <c r="R281" s="123" t="s">
        <v>459</v>
      </c>
      <c r="S281" s="123" t="s">
        <v>460</v>
      </c>
    </row>
    <row r="282" s="3" customFormat="1" ht="36" spans="1:19">
      <c r="A282" s="42">
        <v>226</v>
      </c>
      <c r="B282" s="123" t="s">
        <v>689</v>
      </c>
      <c r="C282" s="123" t="s">
        <v>210</v>
      </c>
      <c r="D282" s="123" t="s">
        <v>220</v>
      </c>
      <c r="E282" s="124">
        <v>0.73</v>
      </c>
      <c r="F282" s="123" t="s">
        <v>154</v>
      </c>
      <c r="G282" s="123" t="s">
        <v>187</v>
      </c>
      <c r="H282" s="123" t="s">
        <v>457</v>
      </c>
      <c r="I282" s="131">
        <v>3.1</v>
      </c>
      <c r="J282" s="132" t="s">
        <v>77</v>
      </c>
      <c r="K282" s="131">
        <v>3.091915</v>
      </c>
      <c r="L282" s="123" t="s">
        <v>686</v>
      </c>
      <c r="M282" s="132">
        <v>98</v>
      </c>
      <c r="N282" s="132">
        <v>343</v>
      </c>
      <c r="O282" s="133" t="s">
        <v>50</v>
      </c>
      <c r="P282" s="134">
        <v>43891</v>
      </c>
      <c r="Q282" s="134">
        <v>44166</v>
      </c>
      <c r="R282" s="123" t="s">
        <v>459</v>
      </c>
      <c r="S282" s="123" t="s">
        <v>460</v>
      </c>
    </row>
    <row r="283" s="3" customFormat="1" ht="36" spans="1:19">
      <c r="A283" s="42">
        <v>227</v>
      </c>
      <c r="B283" s="123" t="s">
        <v>690</v>
      </c>
      <c r="C283" s="123" t="s">
        <v>210</v>
      </c>
      <c r="D283" s="123" t="s">
        <v>220</v>
      </c>
      <c r="E283" s="124">
        <v>1.305</v>
      </c>
      <c r="F283" s="123" t="s">
        <v>154</v>
      </c>
      <c r="G283" s="123" t="s">
        <v>187</v>
      </c>
      <c r="H283" s="123" t="s">
        <v>457</v>
      </c>
      <c r="I283" s="131">
        <v>5.5</v>
      </c>
      <c r="J283" s="132" t="s">
        <v>77</v>
      </c>
      <c r="K283" s="131">
        <v>5.5273275</v>
      </c>
      <c r="L283" s="123" t="s">
        <v>686</v>
      </c>
      <c r="M283" s="132">
        <v>98</v>
      </c>
      <c r="N283" s="132">
        <v>343</v>
      </c>
      <c r="O283" s="133" t="s">
        <v>50</v>
      </c>
      <c r="P283" s="134">
        <v>43891</v>
      </c>
      <c r="Q283" s="134">
        <v>44166</v>
      </c>
      <c r="R283" s="123" t="s">
        <v>459</v>
      </c>
      <c r="S283" s="123" t="s">
        <v>460</v>
      </c>
    </row>
    <row r="284" s="3" customFormat="1" ht="36" spans="1:19">
      <c r="A284" s="42">
        <v>228</v>
      </c>
      <c r="B284" s="123" t="s">
        <v>691</v>
      </c>
      <c r="C284" s="123" t="s">
        <v>210</v>
      </c>
      <c r="D284" s="123" t="s">
        <v>220</v>
      </c>
      <c r="E284" s="124">
        <v>1.86</v>
      </c>
      <c r="F284" s="123" t="s">
        <v>154</v>
      </c>
      <c r="G284" s="123" t="s">
        <v>692</v>
      </c>
      <c r="H284" s="123" t="s">
        <v>457</v>
      </c>
      <c r="I284" s="131">
        <v>7.9</v>
      </c>
      <c r="J284" s="132" t="s">
        <v>77</v>
      </c>
      <c r="K284" s="131">
        <v>7.87803</v>
      </c>
      <c r="L284" s="123" t="s">
        <v>693</v>
      </c>
      <c r="M284" s="132">
        <v>120</v>
      </c>
      <c r="N284" s="132">
        <v>438</v>
      </c>
      <c r="O284" s="133" t="s">
        <v>50</v>
      </c>
      <c r="P284" s="134">
        <v>43891</v>
      </c>
      <c r="Q284" s="134">
        <v>44166</v>
      </c>
      <c r="R284" s="123" t="s">
        <v>459</v>
      </c>
      <c r="S284" s="123" t="s">
        <v>460</v>
      </c>
    </row>
    <row r="285" s="3" customFormat="1" ht="36" spans="1:19">
      <c r="A285" s="42">
        <v>229</v>
      </c>
      <c r="B285" s="123" t="s">
        <v>694</v>
      </c>
      <c r="C285" s="123" t="s">
        <v>210</v>
      </c>
      <c r="D285" s="123" t="s">
        <v>220</v>
      </c>
      <c r="E285" s="124">
        <v>1.03</v>
      </c>
      <c r="F285" s="123" t="s">
        <v>154</v>
      </c>
      <c r="G285" s="123" t="s">
        <v>692</v>
      </c>
      <c r="H285" s="123" t="s">
        <v>457</v>
      </c>
      <c r="I285" s="131">
        <v>4.4</v>
      </c>
      <c r="J285" s="132" t="s">
        <v>77</v>
      </c>
      <c r="K285" s="131">
        <v>4.362565</v>
      </c>
      <c r="L285" s="123" t="s">
        <v>693</v>
      </c>
      <c r="M285" s="132">
        <v>120</v>
      </c>
      <c r="N285" s="132">
        <v>438</v>
      </c>
      <c r="O285" s="133" t="s">
        <v>50</v>
      </c>
      <c r="P285" s="134">
        <v>43891</v>
      </c>
      <c r="Q285" s="134">
        <v>44166</v>
      </c>
      <c r="R285" s="123" t="s">
        <v>459</v>
      </c>
      <c r="S285" s="123" t="s">
        <v>460</v>
      </c>
    </row>
    <row r="286" s="3" customFormat="1" ht="36" spans="1:19">
      <c r="A286" s="42">
        <v>230</v>
      </c>
      <c r="B286" s="123" t="s">
        <v>695</v>
      </c>
      <c r="C286" s="123" t="s">
        <v>210</v>
      </c>
      <c r="D286" s="123" t="s">
        <v>220</v>
      </c>
      <c r="E286" s="124">
        <v>2.07</v>
      </c>
      <c r="F286" s="123" t="s">
        <v>154</v>
      </c>
      <c r="G286" s="123" t="s">
        <v>692</v>
      </c>
      <c r="H286" s="123" t="s">
        <v>457</v>
      </c>
      <c r="I286" s="131">
        <v>8.8</v>
      </c>
      <c r="J286" s="132" t="s">
        <v>77</v>
      </c>
      <c r="K286" s="131">
        <v>8.767485</v>
      </c>
      <c r="L286" s="123" t="s">
        <v>693</v>
      </c>
      <c r="M286" s="132">
        <v>120</v>
      </c>
      <c r="N286" s="132">
        <v>438</v>
      </c>
      <c r="O286" s="133" t="s">
        <v>50</v>
      </c>
      <c r="P286" s="134">
        <v>43891</v>
      </c>
      <c r="Q286" s="134">
        <v>44166</v>
      </c>
      <c r="R286" s="123" t="s">
        <v>459</v>
      </c>
      <c r="S286" s="123" t="s">
        <v>460</v>
      </c>
    </row>
    <row r="287" s="3" customFormat="1" ht="36" spans="1:19">
      <c r="A287" s="42">
        <v>231</v>
      </c>
      <c r="B287" s="123" t="s">
        <v>696</v>
      </c>
      <c r="C287" s="123" t="s">
        <v>210</v>
      </c>
      <c r="D287" s="123" t="s">
        <v>220</v>
      </c>
      <c r="E287" s="124">
        <v>5.15</v>
      </c>
      <c r="F287" s="123" t="s">
        <v>154</v>
      </c>
      <c r="G287" s="123" t="s">
        <v>692</v>
      </c>
      <c r="H287" s="123" t="s">
        <v>457</v>
      </c>
      <c r="I287" s="131">
        <v>21.8</v>
      </c>
      <c r="J287" s="132" t="s">
        <v>77</v>
      </c>
      <c r="K287" s="131">
        <v>21.812825</v>
      </c>
      <c r="L287" s="123" t="s">
        <v>693</v>
      </c>
      <c r="M287" s="132">
        <v>120</v>
      </c>
      <c r="N287" s="132">
        <v>438</v>
      </c>
      <c r="O287" s="133" t="s">
        <v>50</v>
      </c>
      <c r="P287" s="134">
        <v>43891</v>
      </c>
      <c r="Q287" s="134">
        <v>44166</v>
      </c>
      <c r="R287" s="123" t="s">
        <v>459</v>
      </c>
      <c r="S287" s="123" t="s">
        <v>460</v>
      </c>
    </row>
    <row r="288" s="3" customFormat="1" ht="36" spans="1:19">
      <c r="A288" s="42">
        <v>232</v>
      </c>
      <c r="B288" s="123" t="s">
        <v>697</v>
      </c>
      <c r="C288" s="123" t="s">
        <v>210</v>
      </c>
      <c r="D288" s="123" t="s">
        <v>220</v>
      </c>
      <c r="E288" s="124">
        <v>2.2</v>
      </c>
      <c r="F288" s="123" t="s">
        <v>154</v>
      </c>
      <c r="G288" s="123" t="s">
        <v>698</v>
      </c>
      <c r="H288" s="123" t="s">
        <v>457</v>
      </c>
      <c r="I288" s="131">
        <v>9.3</v>
      </c>
      <c r="J288" s="132" t="s">
        <v>77</v>
      </c>
      <c r="K288" s="131">
        <v>9.3181</v>
      </c>
      <c r="L288" s="123" t="s">
        <v>699</v>
      </c>
      <c r="M288" s="132">
        <v>108</v>
      </c>
      <c r="N288" s="132">
        <v>435</v>
      </c>
      <c r="O288" s="133" t="s">
        <v>50</v>
      </c>
      <c r="P288" s="134">
        <v>43891</v>
      </c>
      <c r="Q288" s="134">
        <v>44166</v>
      </c>
      <c r="R288" s="123" t="s">
        <v>459</v>
      </c>
      <c r="S288" s="123" t="s">
        <v>460</v>
      </c>
    </row>
    <row r="289" s="3" customFormat="1" ht="36" spans="1:19">
      <c r="A289" s="42">
        <v>233</v>
      </c>
      <c r="B289" s="123" t="s">
        <v>700</v>
      </c>
      <c r="C289" s="123" t="s">
        <v>210</v>
      </c>
      <c r="D289" s="123" t="s">
        <v>220</v>
      </c>
      <c r="E289" s="124">
        <v>0.21</v>
      </c>
      <c r="F289" s="123" t="s">
        <v>154</v>
      </c>
      <c r="G289" s="123" t="s">
        <v>698</v>
      </c>
      <c r="H289" s="123" t="s">
        <v>457</v>
      </c>
      <c r="I289" s="131">
        <v>0.9</v>
      </c>
      <c r="J289" s="132" t="s">
        <v>77</v>
      </c>
      <c r="K289" s="131">
        <v>0.889455</v>
      </c>
      <c r="L289" s="123" t="s">
        <v>699</v>
      </c>
      <c r="M289" s="132">
        <v>108</v>
      </c>
      <c r="N289" s="132">
        <v>435</v>
      </c>
      <c r="O289" s="133" t="s">
        <v>50</v>
      </c>
      <c r="P289" s="134">
        <v>43891</v>
      </c>
      <c r="Q289" s="134">
        <v>44166</v>
      </c>
      <c r="R289" s="123" t="s">
        <v>459</v>
      </c>
      <c r="S289" s="123" t="s">
        <v>460</v>
      </c>
    </row>
    <row r="290" s="3" customFormat="1" ht="36" spans="1:19">
      <c r="A290" s="42">
        <v>234</v>
      </c>
      <c r="B290" s="123" t="s">
        <v>701</v>
      </c>
      <c r="C290" s="123" t="s">
        <v>210</v>
      </c>
      <c r="D290" s="123" t="s">
        <v>220</v>
      </c>
      <c r="E290" s="124">
        <v>0.18</v>
      </c>
      <c r="F290" s="123" t="s">
        <v>154</v>
      </c>
      <c r="G290" s="123" t="s">
        <v>698</v>
      </c>
      <c r="H290" s="123" t="s">
        <v>457</v>
      </c>
      <c r="I290" s="131">
        <v>0.8</v>
      </c>
      <c r="J290" s="132" t="s">
        <v>77</v>
      </c>
      <c r="K290" s="131">
        <v>0.76239</v>
      </c>
      <c r="L290" s="123" t="s">
        <v>699</v>
      </c>
      <c r="M290" s="132">
        <v>108</v>
      </c>
      <c r="N290" s="132">
        <v>435</v>
      </c>
      <c r="O290" s="133" t="s">
        <v>50</v>
      </c>
      <c r="P290" s="134">
        <v>43891</v>
      </c>
      <c r="Q290" s="134">
        <v>44166</v>
      </c>
      <c r="R290" s="123" t="s">
        <v>459</v>
      </c>
      <c r="S290" s="123" t="s">
        <v>460</v>
      </c>
    </row>
    <row r="291" s="3" customFormat="1" ht="36" spans="1:19">
      <c r="A291" s="42">
        <v>235</v>
      </c>
      <c r="B291" s="123" t="s">
        <v>702</v>
      </c>
      <c r="C291" s="123" t="s">
        <v>210</v>
      </c>
      <c r="D291" s="123" t="s">
        <v>220</v>
      </c>
      <c r="E291" s="124">
        <v>0.3</v>
      </c>
      <c r="F291" s="123" t="s">
        <v>154</v>
      </c>
      <c r="G291" s="123" t="s">
        <v>698</v>
      </c>
      <c r="H291" s="123" t="s">
        <v>457</v>
      </c>
      <c r="I291" s="131">
        <v>1.3</v>
      </c>
      <c r="J291" s="132" t="s">
        <v>77</v>
      </c>
      <c r="K291" s="131">
        <v>1.27065</v>
      </c>
      <c r="L291" s="123" t="s">
        <v>699</v>
      </c>
      <c r="M291" s="132">
        <v>108</v>
      </c>
      <c r="N291" s="132">
        <v>435</v>
      </c>
      <c r="O291" s="133" t="s">
        <v>50</v>
      </c>
      <c r="P291" s="134">
        <v>43891</v>
      </c>
      <c r="Q291" s="134">
        <v>44166</v>
      </c>
      <c r="R291" s="123" t="s">
        <v>459</v>
      </c>
      <c r="S291" s="123" t="s">
        <v>460</v>
      </c>
    </row>
    <row r="292" s="3" customFormat="1" ht="36" spans="1:19">
      <c r="A292" s="42">
        <v>236</v>
      </c>
      <c r="B292" s="122" t="s">
        <v>703</v>
      </c>
      <c r="C292" s="123" t="s">
        <v>210</v>
      </c>
      <c r="D292" s="123" t="s">
        <v>220</v>
      </c>
      <c r="E292" s="124">
        <v>1.563</v>
      </c>
      <c r="F292" s="122" t="s">
        <v>455</v>
      </c>
      <c r="G292" s="122" t="s">
        <v>510</v>
      </c>
      <c r="H292" s="123" t="s">
        <v>457</v>
      </c>
      <c r="I292" s="131">
        <v>6.6</v>
      </c>
      <c r="J292" s="132" t="s">
        <v>77</v>
      </c>
      <c r="K292" s="131">
        <v>6.6200865</v>
      </c>
      <c r="L292" s="123" t="s">
        <v>511</v>
      </c>
      <c r="M292" s="132">
        <v>119</v>
      </c>
      <c r="N292" s="132">
        <v>402</v>
      </c>
      <c r="O292" s="133" t="s">
        <v>50</v>
      </c>
      <c r="P292" s="134">
        <v>43891</v>
      </c>
      <c r="Q292" s="134">
        <v>44166</v>
      </c>
      <c r="R292" s="123" t="s">
        <v>459</v>
      </c>
      <c r="S292" s="123" t="s">
        <v>460</v>
      </c>
    </row>
    <row r="293" s="3" customFormat="1" ht="36" spans="1:19">
      <c r="A293" s="42">
        <v>237</v>
      </c>
      <c r="B293" s="122" t="s">
        <v>704</v>
      </c>
      <c r="C293" s="123" t="s">
        <v>210</v>
      </c>
      <c r="D293" s="123" t="s">
        <v>220</v>
      </c>
      <c r="E293" s="124">
        <v>0.86</v>
      </c>
      <c r="F293" s="122" t="s">
        <v>455</v>
      </c>
      <c r="G293" s="122" t="s">
        <v>510</v>
      </c>
      <c r="H293" s="123" t="s">
        <v>457</v>
      </c>
      <c r="I293" s="131">
        <v>3.6</v>
      </c>
      <c r="J293" s="132" t="s">
        <v>77</v>
      </c>
      <c r="K293" s="131">
        <v>3.64253</v>
      </c>
      <c r="L293" s="123" t="s">
        <v>511</v>
      </c>
      <c r="M293" s="132">
        <v>119</v>
      </c>
      <c r="N293" s="132">
        <v>402</v>
      </c>
      <c r="O293" s="133" t="s">
        <v>50</v>
      </c>
      <c r="P293" s="134">
        <v>43891</v>
      </c>
      <c r="Q293" s="134">
        <v>44166</v>
      </c>
      <c r="R293" s="123" t="s">
        <v>459</v>
      </c>
      <c r="S293" s="123" t="s">
        <v>460</v>
      </c>
    </row>
    <row r="294" s="3" customFormat="1" ht="36" spans="1:19">
      <c r="A294" s="42">
        <v>238</v>
      </c>
      <c r="B294" s="122" t="s">
        <v>705</v>
      </c>
      <c r="C294" s="123" t="s">
        <v>210</v>
      </c>
      <c r="D294" s="123" t="s">
        <v>220</v>
      </c>
      <c r="E294" s="124">
        <v>0.388</v>
      </c>
      <c r="F294" s="122" t="s">
        <v>455</v>
      </c>
      <c r="G294" s="122" t="s">
        <v>510</v>
      </c>
      <c r="H294" s="123" t="s">
        <v>457</v>
      </c>
      <c r="I294" s="131">
        <v>1.6</v>
      </c>
      <c r="J294" s="132" t="s">
        <v>77</v>
      </c>
      <c r="K294" s="131">
        <v>1.643374</v>
      </c>
      <c r="L294" s="123" t="s">
        <v>511</v>
      </c>
      <c r="M294" s="132">
        <v>119</v>
      </c>
      <c r="N294" s="132">
        <v>402</v>
      </c>
      <c r="O294" s="133" t="s">
        <v>50</v>
      </c>
      <c r="P294" s="134">
        <v>43891</v>
      </c>
      <c r="Q294" s="134">
        <v>44166</v>
      </c>
      <c r="R294" s="123" t="s">
        <v>459</v>
      </c>
      <c r="S294" s="123" t="s">
        <v>460</v>
      </c>
    </row>
    <row r="295" s="3" customFormat="1" ht="36" spans="1:19">
      <c r="A295" s="42">
        <v>239</v>
      </c>
      <c r="B295" s="122" t="s">
        <v>706</v>
      </c>
      <c r="C295" s="123" t="s">
        <v>210</v>
      </c>
      <c r="D295" s="123" t="s">
        <v>220</v>
      </c>
      <c r="E295" s="124">
        <v>0.71</v>
      </c>
      <c r="F295" s="122" t="s">
        <v>455</v>
      </c>
      <c r="G295" s="122" t="s">
        <v>504</v>
      </c>
      <c r="H295" s="123" t="s">
        <v>457</v>
      </c>
      <c r="I295" s="131">
        <v>3</v>
      </c>
      <c r="J295" s="132" t="s">
        <v>77</v>
      </c>
      <c r="K295" s="131">
        <v>3.007205</v>
      </c>
      <c r="L295" s="123" t="s">
        <v>505</v>
      </c>
      <c r="M295" s="132">
        <v>120</v>
      </c>
      <c r="N295" s="132">
        <v>441</v>
      </c>
      <c r="O295" s="133" t="s">
        <v>50</v>
      </c>
      <c r="P295" s="134">
        <v>43891</v>
      </c>
      <c r="Q295" s="134">
        <v>44166</v>
      </c>
      <c r="R295" s="123" t="s">
        <v>459</v>
      </c>
      <c r="S295" s="123" t="s">
        <v>460</v>
      </c>
    </row>
    <row r="296" s="3" customFormat="1" ht="36" spans="1:19">
      <c r="A296" s="42">
        <v>240</v>
      </c>
      <c r="B296" s="122" t="s">
        <v>707</v>
      </c>
      <c r="C296" s="123" t="s">
        <v>210</v>
      </c>
      <c r="D296" s="123" t="s">
        <v>220</v>
      </c>
      <c r="E296" s="124">
        <v>2.022</v>
      </c>
      <c r="F296" s="122" t="s">
        <v>455</v>
      </c>
      <c r="G296" s="122" t="s">
        <v>504</v>
      </c>
      <c r="H296" s="123" t="s">
        <v>457</v>
      </c>
      <c r="I296" s="131">
        <v>8.6</v>
      </c>
      <c r="J296" s="132" t="s">
        <v>77</v>
      </c>
      <c r="K296" s="131">
        <v>8.564181</v>
      </c>
      <c r="L296" s="123" t="s">
        <v>505</v>
      </c>
      <c r="M296" s="132">
        <v>120</v>
      </c>
      <c r="N296" s="132">
        <v>441</v>
      </c>
      <c r="O296" s="133" t="s">
        <v>50</v>
      </c>
      <c r="P296" s="134">
        <v>43891</v>
      </c>
      <c r="Q296" s="134">
        <v>44166</v>
      </c>
      <c r="R296" s="123" t="s">
        <v>459</v>
      </c>
      <c r="S296" s="123" t="s">
        <v>460</v>
      </c>
    </row>
    <row r="297" s="3" customFormat="1" ht="36" spans="1:19">
      <c r="A297" s="42">
        <v>241</v>
      </c>
      <c r="B297" s="122" t="s">
        <v>708</v>
      </c>
      <c r="C297" s="123" t="s">
        <v>210</v>
      </c>
      <c r="D297" s="123" t="s">
        <v>220</v>
      </c>
      <c r="E297" s="124">
        <v>0.098</v>
      </c>
      <c r="F297" s="122" t="s">
        <v>455</v>
      </c>
      <c r="G297" s="122" t="s">
        <v>504</v>
      </c>
      <c r="H297" s="123" t="s">
        <v>457</v>
      </c>
      <c r="I297" s="131">
        <v>0.4</v>
      </c>
      <c r="J297" s="132" t="s">
        <v>77</v>
      </c>
      <c r="K297" s="131">
        <v>0.415079</v>
      </c>
      <c r="L297" s="123" t="s">
        <v>505</v>
      </c>
      <c r="M297" s="132">
        <v>120</v>
      </c>
      <c r="N297" s="132">
        <v>441</v>
      </c>
      <c r="O297" s="133" t="s">
        <v>50</v>
      </c>
      <c r="P297" s="134">
        <v>43891</v>
      </c>
      <c r="Q297" s="134">
        <v>44166</v>
      </c>
      <c r="R297" s="123" t="s">
        <v>459</v>
      </c>
      <c r="S297" s="123" t="s">
        <v>460</v>
      </c>
    </row>
    <row r="298" s="3" customFormat="1" ht="36" spans="1:19">
      <c r="A298" s="42">
        <v>242</v>
      </c>
      <c r="B298" s="122" t="s">
        <v>709</v>
      </c>
      <c r="C298" s="123" t="s">
        <v>210</v>
      </c>
      <c r="D298" s="123" t="s">
        <v>220</v>
      </c>
      <c r="E298" s="124">
        <v>0.74</v>
      </c>
      <c r="F298" s="122" t="s">
        <v>455</v>
      </c>
      <c r="G298" s="122" t="s">
        <v>504</v>
      </c>
      <c r="H298" s="123" t="s">
        <v>457</v>
      </c>
      <c r="I298" s="131">
        <v>3.1</v>
      </c>
      <c r="J298" s="132" t="s">
        <v>77</v>
      </c>
      <c r="K298" s="131">
        <v>3.13427</v>
      </c>
      <c r="L298" s="123" t="s">
        <v>505</v>
      </c>
      <c r="M298" s="132">
        <v>120</v>
      </c>
      <c r="N298" s="132">
        <v>441</v>
      </c>
      <c r="O298" s="133" t="s">
        <v>50</v>
      </c>
      <c r="P298" s="134">
        <v>43891</v>
      </c>
      <c r="Q298" s="134">
        <v>44166</v>
      </c>
      <c r="R298" s="123" t="s">
        <v>459</v>
      </c>
      <c r="S298" s="123" t="s">
        <v>460</v>
      </c>
    </row>
    <row r="299" s="3" customFormat="1" ht="36" spans="1:19">
      <c r="A299" s="42">
        <v>243</v>
      </c>
      <c r="B299" s="122" t="s">
        <v>710</v>
      </c>
      <c r="C299" s="123" t="s">
        <v>210</v>
      </c>
      <c r="D299" s="123" t="s">
        <v>220</v>
      </c>
      <c r="E299" s="124">
        <v>2.4</v>
      </c>
      <c r="F299" s="122" t="s">
        <v>455</v>
      </c>
      <c r="G299" s="122" t="s">
        <v>622</v>
      </c>
      <c r="H299" s="123" t="s">
        <v>457</v>
      </c>
      <c r="I299" s="131">
        <v>10.2</v>
      </c>
      <c r="J299" s="132" t="s">
        <v>77</v>
      </c>
      <c r="K299" s="131">
        <v>10.1652</v>
      </c>
      <c r="L299" s="123" t="s">
        <v>397</v>
      </c>
      <c r="M299" s="132">
        <v>109</v>
      </c>
      <c r="N299" s="132">
        <v>434</v>
      </c>
      <c r="O299" s="133" t="s">
        <v>50</v>
      </c>
      <c r="P299" s="134">
        <v>43891</v>
      </c>
      <c r="Q299" s="134">
        <v>44166</v>
      </c>
      <c r="R299" s="123" t="s">
        <v>459</v>
      </c>
      <c r="S299" s="123" t="s">
        <v>460</v>
      </c>
    </row>
    <row r="300" s="3" customFormat="1" ht="36" spans="1:19">
      <c r="A300" s="42">
        <v>244</v>
      </c>
      <c r="B300" s="122" t="s">
        <v>711</v>
      </c>
      <c r="C300" s="123" t="s">
        <v>210</v>
      </c>
      <c r="D300" s="123" t="s">
        <v>220</v>
      </c>
      <c r="E300" s="124">
        <v>1.063</v>
      </c>
      <c r="F300" s="122" t="s">
        <v>409</v>
      </c>
      <c r="G300" s="122" t="s">
        <v>480</v>
      </c>
      <c r="H300" s="123" t="s">
        <v>457</v>
      </c>
      <c r="I300" s="131">
        <v>4.5</v>
      </c>
      <c r="J300" s="132" t="s">
        <v>77</v>
      </c>
      <c r="K300" s="131">
        <v>4.5023365</v>
      </c>
      <c r="L300" s="123" t="s">
        <v>481</v>
      </c>
      <c r="M300" s="132">
        <v>107</v>
      </c>
      <c r="N300" s="132">
        <v>356</v>
      </c>
      <c r="O300" s="133" t="s">
        <v>50</v>
      </c>
      <c r="P300" s="134">
        <v>43891</v>
      </c>
      <c r="Q300" s="134">
        <v>44166</v>
      </c>
      <c r="R300" s="123" t="s">
        <v>459</v>
      </c>
      <c r="S300" s="123" t="s">
        <v>460</v>
      </c>
    </row>
    <row r="301" s="3" customFormat="1" ht="36" spans="1:19">
      <c r="A301" s="42">
        <v>245</v>
      </c>
      <c r="B301" s="122" t="s">
        <v>712</v>
      </c>
      <c r="C301" s="123" t="s">
        <v>210</v>
      </c>
      <c r="D301" s="123" t="s">
        <v>220</v>
      </c>
      <c r="E301" s="124">
        <v>0.27</v>
      </c>
      <c r="F301" s="122" t="s">
        <v>409</v>
      </c>
      <c r="G301" s="122" t="s">
        <v>480</v>
      </c>
      <c r="H301" s="123" t="s">
        <v>457</v>
      </c>
      <c r="I301" s="131">
        <v>1.1</v>
      </c>
      <c r="J301" s="132" t="s">
        <v>77</v>
      </c>
      <c r="K301" s="131">
        <v>1.143585</v>
      </c>
      <c r="L301" s="123" t="s">
        <v>481</v>
      </c>
      <c r="M301" s="132">
        <v>107</v>
      </c>
      <c r="N301" s="132">
        <v>356</v>
      </c>
      <c r="O301" s="133" t="s">
        <v>50</v>
      </c>
      <c r="P301" s="134">
        <v>43891</v>
      </c>
      <c r="Q301" s="134">
        <v>44166</v>
      </c>
      <c r="R301" s="123" t="s">
        <v>459</v>
      </c>
      <c r="S301" s="123" t="s">
        <v>460</v>
      </c>
    </row>
    <row r="302" s="3" customFormat="1" ht="36" spans="1:19">
      <c r="A302" s="42">
        <v>246</v>
      </c>
      <c r="B302" s="123" t="s">
        <v>713</v>
      </c>
      <c r="C302" s="123" t="s">
        <v>210</v>
      </c>
      <c r="D302" s="123" t="s">
        <v>220</v>
      </c>
      <c r="E302" s="124">
        <v>1.02</v>
      </c>
      <c r="F302" s="125" t="s">
        <v>154</v>
      </c>
      <c r="G302" s="125" t="s">
        <v>714</v>
      </c>
      <c r="H302" s="123" t="s">
        <v>457</v>
      </c>
      <c r="I302" s="131">
        <v>4.3</v>
      </c>
      <c r="J302" s="132" t="s">
        <v>77</v>
      </c>
      <c r="K302" s="131">
        <v>4.32021</v>
      </c>
      <c r="L302" s="123" t="s">
        <v>715</v>
      </c>
      <c r="M302" s="132">
        <v>156</v>
      </c>
      <c r="N302" s="132">
        <v>590</v>
      </c>
      <c r="O302" s="133" t="s">
        <v>50</v>
      </c>
      <c r="P302" s="134">
        <v>43891</v>
      </c>
      <c r="Q302" s="134">
        <v>44166</v>
      </c>
      <c r="R302" s="123" t="s">
        <v>459</v>
      </c>
      <c r="S302" s="123" t="s">
        <v>460</v>
      </c>
    </row>
    <row r="303" s="3" customFormat="1" ht="36" spans="1:19">
      <c r="A303" s="42">
        <v>247</v>
      </c>
      <c r="B303" s="123" t="s">
        <v>716</v>
      </c>
      <c r="C303" s="123" t="s">
        <v>210</v>
      </c>
      <c r="D303" s="123" t="s">
        <v>220</v>
      </c>
      <c r="E303" s="124">
        <v>0.22</v>
      </c>
      <c r="F303" s="125" t="s">
        <v>141</v>
      </c>
      <c r="G303" s="125" t="s">
        <v>309</v>
      </c>
      <c r="H303" s="123" t="s">
        <v>457</v>
      </c>
      <c r="I303" s="131">
        <v>0.9</v>
      </c>
      <c r="J303" s="132" t="s">
        <v>77</v>
      </c>
      <c r="K303" s="131">
        <v>0.93181</v>
      </c>
      <c r="L303" s="123" t="s">
        <v>310</v>
      </c>
      <c r="M303" s="132">
        <v>100</v>
      </c>
      <c r="N303" s="132">
        <v>332</v>
      </c>
      <c r="O303" s="133" t="s">
        <v>50</v>
      </c>
      <c r="P303" s="134">
        <v>43891</v>
      </c>
      <c r="Q303" s="134">
        <v>44166</v>
      </c>
      <c r="R303" s="123" t="s">
        <v>459</v>
      </c>
      <c r="S303" s="123" t="s">
        <v>460</v>
      </c>
    </row>
    <row r="304" s="3" customFormat="1" ht="36" spans="1:19">
      <c r="A304" s="42">
        <v>248</v>
      </c>
      <c r="B304" s="123" t="s">
        <v>717</v>
      </c>
      <c r="C304" s="123" t="s">
        <v>210</v>
      </c>
      <c r="D304" s="123" t="s">
        <v>220</v>
      </c>
      <c r="E304" s="124">
        <v>0.58</v>
      </c>
      <c r="F304" s="125" t="s">
        <v>141</v>
      </c>
      <c r="G304" s="125" t="s">
        <v>309</v>
      </c>
      <c r="H304" s="123" t="s">
        <v>457</v>
      </c>
      <c r="I304" s="131">
        <v>2.5</v>
      </c>
      <c r="J304" s="132" t="s">
        <v>77</v>
      </c>
      <c r="K304" s="131">
        <v>2.45659</v>
      </c>
      <c r="L304" s="123" t="s">
        <v>310</v>
      </c>
      <c r="M304" s="132">
        <v>100</v>
      </c>
      <c r="N304" s="132">
        <v>332</v>
      </c>
      <c r="O304" s="133" t="s">
        <v>50</v>
      </c>
      <c r="P304" s="134">
        <v>43891</v>
      </c>
      <c r="Q304" s="134">
        <v>44166</v>
      </c>
      <c r="R304" s="123" t="s">
        <v>459</v>
      </c>
      <c r="S304" s="123" t="s">
        <v>460</v>
      </c>
    </row>
    <row r="305" s="3" customFormat="1" ht="36" spans="1:19">
      <c r="A305" s="42">
        <v>249</v>
      </c>
      <c r="B305" s="123" t="s">
        <v>718</v>
      </c>
      <c r="C305" s="123" t="s">
        <v>210</v>
      </c>
      <c r="D305" s="123" t="s">
        <v>220</v>
      </c>
      <c r="E305" s="124">
        <v>2.04</v>
      </c>
      <c r="F305" s="125" t="s">
        <v>141</v>
      </c>
      <c r="G305" s="125" t="s">
        <v>309</v>
      </c>
      <c r="H305" s="123" t="s">
        <v>457</v>
      </c>
      <c r="I305" s="131">
        <v>8.6</v>
      </c>
      <c r="J305" s="132" t="s">
        <v>77</v>
      </c>
      <c r="K305" s="131">
        <v>8.64042</v>
      </c>
      <c r="L305" s="123" t="s">
        <v>310</v>
      </c>
      <c r="M305" s="132">
        <v>100</v>
      </c>
      <c r="N305" s="132">
        <v>332</v>
      </c>
      <c r="O305" s="133" t="s">
        <v>50</v>
      </c>
      <c r="P305" s="134">
        <v>43891</v>
      </c>
      <c r="Q305" s="134">
        <v>44166</v>
      </c>
      <c r="R305" s="123" t="s">
        <v>459</v>
      </c>
      <c r="S305" s="123" t="s">
        <v>460</v>
      </c>
    </row>
    <row r="306" s="3" customFormat="1" ht="36" spans="1:19">
      <c r="A306" s="42">
        <v>250</v>
      </c>
      <c r="B306" s="123" t="s">
        <v>719</v>
      </c>
      <c r="C306" s="123" t="s">
        <v>210</v>
      </c>
      <c r="D306" s="123" t="s">
        <v>220</v>
      </c>
      <c r="E306" s="124">
        <v>2.3</v>
      </c>
      <c r="F306" s="125" t="s">
        <v>141</v>
      </c>
      <c r="G306" s="125" t="s">
        <v>309</v>
      </c>
      <c r="H306" s="123" t="s">
        <v>457</v>
      </c>
      <c r="I306" s="131">
        <v>9.7</v>
      </c>
      <c r="J306" s="132" t="s">
        <v>77</v>
      </c>
      <c r="K306" s="131">
        <v>9.74165</v>
      </c>
      <c r="L306" s="123" t="s">
        <v>310</v>
      </c>
      <c r="M306" s="132">
        <v>100</v>
      </c>
      <c r="N306" s="132">
        <v>332</v>
      </c>
      <c r="O306" s="133" t="s">
        <v>50</v>
      </c>
      <c r="P306" s="134">
        <v>43891</v>
      </c>
      <c r="Q306" s="134">
        <v>44166</v>
      </c>
      <c r="R306" s="123" t="s">
        <v>459</v>
      </c>
      <c r="S306" s="123" t="s">
        <v>460</v>
      </c>
    </row>
    <row r="307" s="3" customFormat="1" ht="36" spans="1:19">
      <c r="A307" s="42">
        <v>251</v>
      </c>
      <c r="B307" s="123" t="s">
        <v>720</v>
      </c>
      <c r="C307" s="123" t="s">
        <v>210</v>
      </c>
      <c r="D307" s="123" t="s">
        <v>220</v>
      </c>
      <c r="E307" s="124">
        <v>0.33</v>
      </c>
      <c r="F307" s="125" t="s">
        <v>141</v>
      </c>
      <c r="G307" s="125" t="s">
        <v>309</v>
      </c>
      <c r="H307" s="123" t="s">
        <v>457</v>
      </c>
      <c r="I307" s="131">
        <v>1.4</v>
      </c>
      <c r="J307" s="132" t="s">
        <v>77</v>
      </c>
      <c r="K307" s="131">
        <v>1.397715</v>
      </c>
      <c r="L307" s="123" t="s">
        <v>310</v>
      </c>
      <c r="M307" s="132">
        <v>100</v>
      </c>
      <c r="N307" s="132">
        <v>332</v>
      </c>
      <c r="O307" s="133" t="s">
        <v>50</v>
      </c>
      <c r="P307" s="134">
        <v>43891</v>
      </c>
      <c r="Q307" s="134">
        <v>44166</v>
      </c>
      <c r="R307" s="123" t="s">
        <v>459</v>
      </c>
      <c r="S307" s="123" t="s">
        <v>460</v>
      </c>
    </row>
    <row r="308" s="3" customFormat="1" ht="36" spans="1:19">
      <c r="A308" s="42">
        <v>252</v>
      </c>
      <c r="B308" s="123" t="s">
        <v>721</v>
      </c>
      <c r="C308" s="123" t="s">
        <v>210</v>
      </c>
      <c r="D308" s="123" t="s">
        <v>220</v>
      </c>
      <c r="E308" s="124">
        <v>2.08</v>
      </c>
      <c r="F308" s="125" t="s">
        <v>141</v>
      </c>
      <c r="G308" s="125" t="s">
        <v>722</v>
      </c>
      <c r="H308" s="123" t="s">
        <v>457</v>
      </c>
      <c r="I308" s="131">
        <v>8.8</v>
      </c>
      <c r="J308" s="132" t="s">
        <v>77</v>
      </c>
      <c r="K308" s="131">
        <v>8.80984</v>
      </c>
      <c r="L308" s="123" t="s">
        <v>723</v>
      </c>
      <c r="M308" s="132">
        <v>56</v>
      </c>
      <c r="N308" s="132">
        <v>200</v>
      </c>
      <c r="O308" s="133" t="s">
        <v>50</v>
      </c>
      <c r="P308" s="134">
        <v>43891</v>
      </c>
      <c r="Q308" s="134">
        <v>44166</v>
      </c>
      <c r="R308" s="123" t="s">
        <v>459</v>
      </c>
      <c r="S308" s="123" t="s">
        <v>460</v>
      </c>
    </row>
    <row r="309" s="3" customFormat="1" ht="36" spans="1:19">
      <c r="A309" s="42">
        <v>253</v>
      </c>
      <c r="B309" s="123" t="s">
        <v>724</v>
      </c>
      <c r="C309" s="123" t="s">
        <v>210</v>
      </c>
      <c r="D309" s="123" t="s">
        <v>220</v>
      </c>
      <c r="E309" s="124">
        <v>0.32</v>
      </c>
      <c r="F309" s="125" t="s">
        <v>141</v>
      </c>
      <c r="G309" s="125" t="s">
        <v>722</v>
      </c>
      <c r="H309" s="123" t="s">
        <v>457</v>
      </c>
      <c r="I309" s="131">
        <v>1.4</v>
      </c>
      <c r="J309" s="132" t="s">
        <v>77</v>
      </c>
      <c r="K309" s="131">
        <v>1.35536</v>
      </c>
      <c r="L309" s="123" t="s">
        <v>723</v>
      </c>
      <c r="M309" s="132">
        <v>56</v>
      </c>
      <c r="N309" s="132">
        <v>200</v>
      </c>
      <c r="O309" s="133" t="s">
        <v>50</v>
      </c>
      <c r="P309" s="134">
        <v>43891</v>
      </c>
      <c r="Q309" s="134">
        <v>44166</v>
      </c>
      <c r="R309" s="123" t="s">
        <v>459</v>
      </c>
      <c r="S309" s="123" t="s">
        <v>460</v>
      </c>
    </row>
    <row r="310" s="3" customFormat="1" ht="36" spans="1:19">
      <c r="A310" s="42">
        <v>254</v>
      </c>
      <c r="B310" s="123" t="s">
        <v>725</v>
      </c>
      <c r="C310" s="123" t="s">
        <v>210</v>
      </c>
      <c r="D310" s="123" t="s">
        <v>220</v>
      </c>
      <c r="E310" s="124">
        <v>3.09</v>
      </c>
      <c r="F310" s="125" t="s">
        <v>141</v>
      </c>
      <c r="G310" s="125" t="s">
        <v>722</v>
      </c>
      <c r="H310" s="123" t="s">
        <v>457</v>
      </c>
      <c r="I310" s="131">
        <v>13.1</v>
      </c>
      <c r="J310" s="132" t="s">
        <v>77</v>
      </c>
      <c r="K310" s="131">
        <v>13.087695</v>
      </c>
      <c r="L310" s="123" t="s">
        <v>723</v>
      </c>
      <c r="M310" s="132">
        <v>56</v>
      </c>
      <c r="N310" s="132">
        <v>200</v>
      </c>
      <c r="O310" s="133" t="s">
        <v>50</v>
      </c>
      <c r="P310" s="134">
        <v>43891</v>
      </c>
      <c r="Q310" s="134">
        <v>44166</v>
      </c>
      <c r="R310" s="123" t="s">
        <v>459</v>
      </c>
      <c r="S310" s="123" t="s">
        <v>460</v>
      </c>
    </row>
    <row r="311" s="3" customFormat="1" ht="36" spans="1:19">
      <c r="A311" s="42">
        <v>255</v>
      </c>
      <c r="B311" s="123" t="s">
        <v>726</v>
      </c>
      <c r="C311" s="123" t="s">
        <v>210</v>
      </c>
      <c r="D311" s="123" t="s">
        <v>220</v>
      </c>
      <c r="E311" s="124">
        <v>0.8</v>
      </c>
      <c r="F311" s="125" t="s">
        <v>141</v>
      </c>
      <c r="G311" s="125" t="s">
        <v>722</v>
      </c>
      <c r="H311" s="123" t="s">
        <v>457</v>
      </c>
      <c r="I311" s="131">
        <v>3.1</v>
      </c>
      <c r="J311" s="132" t="s">
        <v>77</v>
      </c>
      <c r="K311" s="131">
        <v>3.3884</v>
      </c>
      <c r="L311" s="123" t="s">
        <v>723</v>
      </c>
      <c r="M311" s="132">
        <v>56</v>
      </c>
      <c r="N311" s="132">
        <v>200</v>
      </c>
      <c r="O311" s="133" t="s">
        <v>50</v>
      </c>
      <c r="P311" s="134">
        <v>43891</v>
      </c>
      <c r="Q311" s="134">
        <v>44166</v>
      </c>
      <c r="R311" s="123" t="s">
        <v>459</v>
      </c>
      <c r="S311" s="123" t="s">
        <v>460</v>
      </c>
    </row>
    <row r="312" s="3" customFormat="1" ht="36" spans="1:19">
      <c r="A312" s="42">
        <v>256</v>
      </c>
      <c r="B312" s="123" t="s">
        <v>727</v>
      </c>
      <c r="C312" s="123" t="s">
        <v>210</v>
      </c>
      <c r="D312" s="123" t="s">
        <v>220</v>
      </c>
      <c r="E312" s="124">
        <v>1.23</v>
      </c>
      <c r="F312" s="125" t="s">
        <v>141</v>
      </c>
      <c r="G312" s="125" t="s">
        <v>728</v>
      </c>
      <c r="H312" s="123" t="s">
        <v>457</v>
      </c>
      <c r="I312" s="131">
        <v>5.2</v>
      </c>
      <c r="J312" s="132" t="s">
        <v>77</v>
      </c>
      <c r="K312" s="131">
        <v>5.209665</v>
      </c>
      <c r="L312" s="123" t="s">
        <v>729</v>
      </c>
      <c r="M312" s="132">
        <v>202</v>
      </c>
      <c r="N312" s="132">
        <v>708</v>
      </c>
      <c r="O312" s="133" t="s">
        <v>50</v>
      </c>
      <c r="P312" s="134">
        <v>43891</v>
      </c>
      <c r="Q312" s="134">
        <v>44166</v>
      </c>
      <c r="R312" s="123" t="s">
        <v>459</v>
      </c>
      <c r="S312" s="123" t="s">
        <v>460</v>
      </c>
    </row>
    <row r="313" s="3" customFormat="1" ht="36" spans="1:19">
      <c r="A313" s="42">
        <v>257</v>
      </c>
      <c r="B313" s="123" t="s">
        <v>730</v>
      </c>
      <c r="C313" s="123" t="s">
        <v>210</v>
      </c>
      <c r="D313" s="123" t="s">
        <v>220</v>
      </c>
      <c r="E313" s="124">
        <v>0.35</v>
      </c>
      <c r="F313" s="125" t="s">
        <v>141</v>
      </c>
      <c r="G313" s="125" t="s">
        <v>392</v>
      </c>
      <c r="H313" s="123" t="s">
        <v>457</v>
      </c>
      <c r="I313" s="131">
        <v>1.5</v>
      </c>
      <c r="J313" s="132" t="s">
        <v>77</v>
      </c>
      <c r="K313" s="131">
        <v>1.482425</v>
      </c>
      <c r="L313" s="123" t="s">
        <v>393</v>
      </c>
      <c r="M313" s="132">
        <v>87</v>
      </c>
      <c r="N313" s="132">
        <v>297</v>
      </c>
      <c r="O313" s="133" t="s">
        <v>50</v>
      </c>
      <c r="P313" s="134">
        <v>43891</v>
      </c>
      <c r="Q313" s="134">
        <v>44166</v>
      </c>
      <c r="R313" s="123" t="s">
        <v>459</v>
      </c>
      <c r="S313" s="123" t="s">
        <v>460</v>
      </c>
    </row>
    <row r="314" s="3" customFormat="1" ht="36" spans="1:19">
      <c r="A314" s="42">
        <v>258</v>
      </c>
      <c r="B314" s="123" t="s">
        <v>731</v>
      </c>
      <c r="C314" s="123" t="s">
        <v>210</v>
      </c>
      <c r="D314" s="123" t="s">
        <v>220</v>
      </c>
      <c r="E314" s="124">
        <v>2.068</v>
      </c>
      <c r="F314" s="125" t="s">
        <v>141</v>
      </c>
      <c r="G314" s="125" t="s">
        <v>392</v>
      </c>
      <c r="H314" s="123" t="s">
        <v>457</v>
      </c>
      <c r="I314" s="131">
        <v>8.8</v>
      </c>
      <c r="J314" s="132" t="s">
        <v>77</v>
      </c>
      <c r="K314" s="131">
        <v>8.759014</v>
      </c>
      <c r="L314" s="123" t="s">
        <v>393</v>
      </c>
      <c r="M314" s="132">
        <v>87</v>
      </c>
      <c r="N314" s="132">
        <v>297</v>
      </c>
      <c r="O314" s="133" t="s">
        <v>50</v>
      </c>
      <c r="P314" s="134">
        <v>43891</v>
      </c>
      <c r="Q314" s="134">
        <v>44166</v>
      </c>
      <c r="R314" s="123" t="s">
        <v>459</v>
      </c>
      <c r="S314" s="123" t="s">
        <v>460</v>
      </c>
    </row>
    <row r="315" s="3" customFormat="1" ht="36" spans="1:19">
      <c r="A315" s="42">
        <v>259</v>
      </c>
      <c r="B315" s="123" t="s">
        <v>732</v>
      </c>
      <c r="C315" s="123" t="s">
        <v>210</v>
      </c>
      <c r="D315" s="123" t="s">
        <v>220</v>
      </c>
      <c r="E315" s="124">
        <v>1.76</v>
      </c>
      <c r="F315" s="125" t="s">
        <v>141</v>
      </c>
      <c r="G315" s="125" t="s">
        <v>392</v>
      </c>
      <c r="H315" s="123" t="s">
        <v>457</v>
      </c>
      <c r="I315" s="131">
        <v>7.5</v>
      </c>
      <c r="J315" s="132" t="s">
        <v>77</v>
      </c>
      <c r="K315" s="131">
        <v>7.45448</v>
      </c>
      <c r="L315" s="123" t="s">
        <v>393</v>
      </c>
      <c r="M315" s="132">
        <v>87</v>
      </c>
      <c r="N315" s="132">
        <v>297</v>
      </c>
      <c r="O315" s="133" t="s">
        <v>50</v>
      </c>
      <c r="P315" s="134">
        <v>43891</v>
      </c>
      <c r="Q315" s="134">
        <v>44166</v>
      </c>
      <c r="R315" s="123" t="s">
        <v>459</v>
      </c>
      <c r="S315" s="123" t="s">
        <v>460</v>
      </c>
    </row>
    <row r="316" s="3" customFormat="1" ht="36" spans="1:19">
      <c r="A316" s="42">
        <v>260</v>
      </c>
      <c r="B316" s="123" t="s">
        <v>733</v>
      </c>
      <c r="C316" s="123" t="s">
        <v>210</v>
      </c>
      <c r="D316" s="123" t="s">
        <v>220</v>
      </c>
      <c r="E316" s="124">
        <v>0.171</v>
      </c>
      <c r="F316" s="125" t="s">
        <v>141</v>
      </c>
      <c r="G316" s="125" t="s">
        <v>734</v>
      </c>
      <c r="H316" s="123" t="s">
        <v>457</v>
      </c>
      <c r="I316" s="131">
        <v>0.7</v>
      </c>
      <c r="J316" s="132" t="s">
        <v>77</v>
      </c>
      <c r="K316" s="131">
        <v>0.7242705</v>
      </c>
      <c r="L316" s="123" t="s">
        <v>423</v>
      </c>
      <c r="M316" s="132">
        <v>118</v>
      </c>
      <c r="N316" s="132">
        <v>405</v>
      </c>
      <c r="O316" s="133" t="s">
        <v>50</v>
      </c>
      <c r="P316" s="134">
        <v>43891</v>
      </c>
      <c r="Q316" s="134">
        <v>44166</v>
      </c>
      <c r="R316" s="123" t="s">
        <v>459</v>
      </c>
      <c r="S316" s="123" t="s">
        <v>460</v>
      </c>
    </row>
    <row r="317" s="3" customFormat="1" ht="36" spans="1:19">
      <c r="A317" s="42">
        <v>261</v>
      </c>
      <c r="B317" s="123" t="s">
        <v>735</v>
      </c>
      <c r="C317" s="123" t="s">
        <v>210</v>
      </c>
      <c r="D317" s="123" t="s">
        <v>220</v>
      </c>
      <c r="E317" s="124">
        <v>0.085</v>
      </c>
      <c r="F317" s="125" t="s">
        <v>141</v>
      </c>
      <c r="G317" s="125" t="s">
        <v>734</v>
      </c>
      <c r="H317" s="123" t="s">
        <v>457</v>
      </c>
      <c r="I317" s="131">
        <v>0.4</v>
      </c>
      <c r="J317" s="132" t="s">
        <v>77</v>
      </c>
      <c r="K317" s="131">
        <v>0.3600175</v>
      </c>
      <c r="L317" s="123" t="s">
        <v>423</v>
      </c>
      <c r="M317" s="132">
        <v>118</v>
      </c>
      <c r="N317" s="132">
        <v>405</v>
      </c>
      <c r="O317" s="133" t="s">
        <v>50</v>
      </c>
      <c r="P317" s="134">
        <v>43891</v>
      </c>
      <c r="Q317" s="134">
        <v>44166</v>
      </c>
      <c r="R317" s="123" t="s">
        <v>459</v>
      </c>
      <c r="S317" s="123" t="s">
        <v>460</v>
      </c>
    </row>
    <row r="318" s="3" customFormat="1" ht="36" spans="1:19">
      <c r="A318" s="42">
        <v>262</v>
      </c>
      <c r="B318" s="123" t="s">
        <v>736</v>
      </c>
      <c r="C318" s="123" t="s">
        <v>210</v>
      </c>
      <c r="D318" s="123" t="s">
        <v>220</v>
      </c>
      <c r="E318" s="124">
        <v>0.205</v>
      </c>
      <c r="F318" s="125" t="s">
        <v>141</v>
      </c>
      <c r="G318" s="125" t="s">
        <v>734</v>
      </c>
      <c r="H318" s="123" t="s">
        <v>457</v>
      </c>
      <c r="I318" s="131">
        <v>0.9</v>
      </c>
      <c r="J318" s="132" t="s">
        <v>77</v>
      </c>
      <c r="K318" s="131">
        <v>0.8682775</v>
      </c>
      <c r="L318" s="123" t="s">
        <v>423</v>
      </c>
      <c r="M318" s="132">
        <v>118</v>
      </c>
      <c r="N318" s="132">
        <v>405</v>
      </c>
      <c r="O318" s="133" t="s">
        <v>50</v>
      </c>
      <c r="P318" s="134">
        <v>43891</v>
      </c>
      <c r="Q318" s="134">
        <v>44166</v>
      </c>
      <c r="R318" s="123" t="s">
        <v>459</v>
      </c>
      <c r="S318" s="123" t="s">
        <v>460</v>
      </c>
    </row>
    <row r="319" s="3" customFormat="1" ht="36" spans="1:19">
      <c r="A319" s="42">
        <v>263</v>
      </c>
      <c r="B319" s="123" t="s">
        <v>737</v>
      </c>
      <c r="C319" s="123" t="s">
        <v>210</v>
      </c>
      <c r="D319" s="123" t="s">
        <v>220</v>
      </c>
      <c r="E319" s="124">
        <v>0.122</v>
      </c>
      <c r="F319" s="125" t="s">
        <v>141</v>
      </c>
      <c r="G319" s="125" t="s">
        <v>734</v>
      </c>
      <c r="H319" s="123" t="s">
        <v>457</v>
      </c>
      <c r="I319" s="131">
        <v>0.5</v>
      </c>
      <c r="J319" s="132" t="s">
        <v>77</v>
      </c>
      <c r="K319" s="131">
        <v>0.516731</v>
      </c>
      <c r="L319" s="123" t="s">
        <v>423</v>
      </c>
      <c r="M319" s="132">
        <v>118</v>
      </c>
      <c r="N319" s="132">
        <v>405</v>
      </c>
      <c r="O319" s="133" t="s">
        <v>50</v>
      </c>
      <c r="P319" s="134">
        <v>43891</v>
      </c>
      <c r="Q319" s="134">
        <v>44166</v>
      </c>
      <c r="R319" s="123" t="s">
        <v>459</v>
      </c>
      <c r="S319" s="123" t="s">
        <v>460</v>
      </c>
    </row>
    <row r="320" s="3" customFormat="1" ht="36" spans="1:19">
      <c r="A320" s="42">
        <v>264</v>
      </c>
      <c r="B320" s="123" t="s">
        <v>738</v>
      </c>
      <c r="C320" s="123" t="s">
        <v>210</v>
      </c>
      <c r="D320" s="123" t="s">
        <v>220</v>
      </c>
      <c r="E320" s="124">
        <v>0.2</v>
      </c>
      <c r="F320" s="125" t="s">
        <v>141</v>
      </c>
      <c r="G320" s="125" t="s">
        <v>734</v>
      </c>
      <c r="H320" s="123" t="s">
        <v>457</v>
      </c>
      <c r="I320" s="131">
        <v>0.8</v>
      </c>
      <c r="J320" s="132" t="s">
        <v>77</v>
      </c>
      <c r="K320" s="131">
        <v>0.8471</v>
      </c>
      <c r="L320" s="123" t="s">
        <v>423</v>
      </c>
      <c r="M320" s="132">
        <v>118</v>
      </c>
      <c r="N320" s="132">
        <v>405</v>
      </c>
      <c r="O320" s="133" t="s">
        <v>50</v>
      </c>
      <c r="P320" s="134">
        <v>43891</v>
      </c>
      <c r="Q320" s="134">
        <v>44166</v>
      </c>
      <c r="R320" s="123" t="s">
        <v>459</v>
      </c>
      <c r="S320" s="123" t="s">
        <v>460</v>
      </c>
    </row>
    <row r="321" s="3" customFormat="1" ht="36" spans="1:19">
      <c r="A321" s="42">
        <v>265</v>
      </c>
      <c r="B321" s="123" t="s">
        <v>739</v>
      </c>
      <c r="C321" s="123" t="s">
        <v>210</v>
      </c>
      <c r="D321" s="123" t="s">
        <v>220</v>
      </c>
      <c r="E321" s="124">
        <v>0.26</v>
      </c>
      <c r="F321" s="125" t="s">
        <v>141</v>
      </c>
      <c r="G321" s="125" t="s">
        <v>734</v>
      </c>
      <c r="H321" s="123" t="s">
        <v>457</v>
      </c>
      <c r="I321" s="131">
        <v>1.1</v>
      </c>
      <c r="J321" s="132" t="s">
        <v>77</v>
      </c>
      <c r="K321" s="131">
        <v>1.10123</v>
      </c>
      <c r="L321" s="123" t="s">
        <v>423</v>
      </c>
      <c r="M321" s="132">
        <v>118</v>
      </c>
      <c r="N321" s="132">
        <v>405</v>
      </c>
      <c r="O321" s="133" t="s">
        <v>50</v>
      </c>
      <c r="P321" s="134">
        <v>43891</v>
      </c>
      <c r="Q321" s="134">
        <v>44166</v>
      </c>
      <c r="R321" s="123" t="s">
        <v>459</v>
      </c>
      <c r="S321" s="123" t="s">
        <v>460</v>
      </c>
    </row>
    <row r="322" s="3" customFormat="1" ht="36" spans="1:19">
      <c r="A322" s="42">
        <v>266</v>
      </c>
      <c r="B322" s="123" t="s">
        <v>740</v>
      </c>
      <c r="C322" s="123" t="s">
        <v>210</v>
      </c>
      <c r="D322" s="123" t="s">
        <v>220</v>
      </c>
      <c r="E322" s="124">
        <v>1.2</v>
      </c>
      <c r="F322" s="125" t="s">
        <v>141</v>
      </c>
      <c r="G322" s="125" t="s">
        <v>120</v>
      </c>
      <c r="H322" s="123" t="s">
        <v>457</v>
      </c>
      <c r="I322" s="131">
        <v>5.1</v>
      </c>
      <c r="J322" s="132" t="s">
        <v>77</v>
      </c>
      <c r="K322" s="131">
        <v>5.0826</v>
      </c>
      <c r="L322" s="123" t="s">
        <v>403</v>
      </c>
      <c r="M322" s="132">
        <v>107</v>
      </c>
      <c r="N322" s="132">
        <v>378</v>
      </c>
      <c r="O322" s="133" t="s">
        <v>50</v>
      </c>
      <c r="P322" s="134">
        <v>43891</v>
      </c>
      <c r="Q322" s="134">
        <v>44166</v>
      </c>
      <c r="R322" s="123" t="s">
        <v>459</v>
      </c>
      <c r="S322" s="123" t="s">
        <v>460</v>
      </c>
    </row>
    <row r="323" s="3" customFormat="1" ht="36" spans="1:19">
      <c r="A323" s="42">
        <v>267</v>
      </c>
      <c r="B323" s="123" t="s">
        <v>741</v>
      </c>
      <c r="C323" s="123" t="s">
        <v>210</v>
      </c>
      <c r="D323" s="123" t="s">
        <v>220</v>
      </c>
      <c r="E323" s="124">
        <v>1.79</v>
      </c>
      <c r="F323" s="125" t="s">
        <v>141</v>
      </c>
      <c r="G323" s="125" t="s">
        <v>120</v>
      </c>
      <c r="H323" s="123" t="s">
        <v>457</v>
      </c>
      <c r="I323" s="131">
        <v>7.6</v>
      </c>
      <c r="J323" s="132" t="s">
        <v>77</v>
      </c>
      <c r="K323" s="131">
        <v>7.581545</v>
      </c>
      <c r="L323" s="123" t="s">
        <v>403</v>
      </c>
      <c r="M323" s="132">
        <v>107</v>
      </c>
      <c r="N323" s="132">
        <v>378</v>
      </c>
      <c r="O323" s="133" t="s">
        <v>50</v>
      </c>
      <c r="P323" s="134">
        <v>43891</v>
      </c>
      <c r="Q323" s="134">
        <v>44166</v>
      </c>
      <c r="R323" s="123" t="s">
        <v>459</v>
      </c>
      <c r="S323" s="123" t="s">
        <v>460</v>
      </c>
    </row>
    <row r="324" s="3" customFormat="1" ht="36" spans="1:19">
      <c r="A324" s="42">
        <v>268</v>
      </c>
      <c r="B324" s="122" t="s">
        <v>742</v>
      </c>
      <c r="C324" s="123" t="s">
        <v>210</v>
      </c>
      <c r="D324" s="123" t="s">
        <v>220</v>
      </c>
      <c r="E324" s="124">
        <v>2.06</v>
      </c>
      <c r="F324" s="125" t="s">
        <v>96</v>
      </c>
      <c r="G324" s="125" t="s">
        <v>588</v>
      </c>
      <c r="H324" s="123" t="s">
        <v>457</v>
      </c>
      <c r="I324" s="131">
        <v>8.7</v>
      </c>
      <c r="J324" s="132" t="s">
        <v>77</v>
      </c>
      <c r="K324" s="131">
        <v>8.72513</v>
      </c>
      <c r="L324" s="123" t="s">
        <v>589</v>
      </c>
      <c r="M324" s="132">
        <v>211</v>
      </c>
      <c r="N324" s="132">
        <v>742</v>
      </c>
      <c r="O324" s="133" t="s">
        <v>50</v>
      </c>
      <c r="P324" s="134">
        <v>43891</v>
      </c>
      <c r="Q324" s="134">
        <v>44166</v>
      </c>
      <c r="R324" s="123" t="s">
        <v>459</v>
      </c>
      <c r="S324" s="123" t="s">
        <v>460</v>
      </c>
    </row>
    <row r="325" s="3" customFormat="1" ht="36" spans="1:19">
      <c r="A325" s="42">
        <v>269</v>
      </c>
      <c r="B325" s="122" t="s">
        <v>743</v>
      </c>
      <c r="C325" s="123" t="s">
        <v>210</v>
      </c>
      <c r="D325" s="123" t="s">
        <v>220</v>
      </c>
      <c r="E325" s="124">
        <v>3.81</v>
      </c>
      <c r="F325" s="125" t="s">
        <v>96</v>
      </c>
      <c r="G325" s="125" t="s">
        <v>588</v>
      </c>
      <c r="H325" s="123" t="s">
        <v>457</v>
      </c>
      <c r="I325" s="131">
        <v>16.1</v>
      </c>
      <c r="J325" s="132" t="s">
        <v>77</v>
      </c>
      <c r="K325" s="131">
        <v>16.137255</v>
      </c>
      <c r="L325" s="123" t="s">
        <v>589</v>
      </c>
      <c r="M325" s="132">
        <v>211</v>
      </c>
      <c r="N325" s="132">
        <v>742</v>
      </c>
      <c r="O325" s="133" t="s">
        <v>50</v>
      </c>
      <c r="P325" s="134">
        <v>43891</v>
      </c>
      <c r="Q325" s="134">
        <v>44166</v>
      </c>
      <c r="R325" s="123" t="s">
        <v>459</v>
      </c>
      <c r="S325" s="123" t="s">
        <v>460</v>
      </c>
    </row>
    <row r="326" s="3" customFormat="1" ht="36" spans="1:19">
      <c r="A326" s="42">
        <v>270</v>
      </c>
      <c r="B326" s="122" t="s">
        <v>744</v>
      </c>
      <c r="C326" s="123" t="s">
        <v>210</v>
      </c>
      <c r="D326" s="123" t="s">
        <v>220</v>
      </c>
      <c r="E326" s="124">
        <v>0.52</v>
      </c>
      <c r="F326" s="125" t="s">
        <v>96</v>
      </c>
      <c r="G326" s="125" t="s">
        <v>588</v>
      </c>
      <c r="H326" s="123" t="s">
        <v>457</v>
      </c>
      <c r="I326" s="131">
        <v>2.2</v>
      </c>
      <c r="J326" s="132" t="s">
        <v>77</v>
      </c>
      <c r="K326" s="131">
        <v>2.20246</v>
      </c>
      <c r="L326" s="123" t="s">
        <v>589</v>
      </c>
      <c r="M326" s="132">
        <v>211</v>
      </c>
      <c r="N326" s="132">
        <v>742</v>
      </c>
      <c r="O326" s="133" t="s">
        <v>50</v>
      </c>
      <c r="P326" s="134">
        <v>43891</v>
      </c>
      <c r="Q326" s="134">
        <v>44166</v>
      </c>
      <c r="R326" s="123" t="s">
        <v>459</v>
      </c>
      <c r="S326" s="123" t="s">
        <v>460</v>
      </c>
    </row>
    <row r="327" s="3" customFormat="1" ht="36" spans="1:19">
      <c r="A327" s="42">
        <v>271</v>
      </c>
      <c r="B327" s="122" t="s">
        <v>745</v>
      </c>
      <c r="C327" s="123" t="s">
        <v>210</v>
      </c>
      <c r="D327" s="123" t="s">
        <v>220</v>
      </c>
      <c r="E327" s="124">
        <v>0.48</v>
      </c>
      <c r="F327" s="125" t="s">
        <v>96</v>
      </c>
      <c r="G327" s="125" t="s">
        <v>588</v>
      </c>
      <c r="H327" s="123" t="s">
        <v>457</v>
      </c>
      <c r="I327" s="131">
        <v>2</v>
      </c>
      <c r="J327" s="132" t="s">
        <v>77</v>
      </c>
      <c r="K327" s="131">
        <v>2.03304</v>
      </c>
      <c r="L327" s="123" t="s">
        <v>589</v>
      </c>
      <c r="M327" s="132">
        <v>211</v>
      </c>
      <c r="N327" s="132">
        <v>742</v>
      </c>
      <c r="O327" s="133" t="s">
        <v>50</v>
      </c>
      <c r="P327" s="134">
        <v>43891</v>
      </c>
      <c r="Q327" s="134">
        <v>44166</v>
      </c>
      <c r="R327" s="123" t="s">
        <v>459</v>
      </c>
      <c r="S327" s="123" t="s">
        <v>460</v>
      </c>
    </row>
    <row r="328" s="3" customFormat="1" ht="36" spans="1:19">
      <c r="A328" s="42">
        <v>272</v>
      </c>
      <c r="B328" s="122" t="s">
        <v>746</v>
      </c>
      <c r="C328" s="123" t="s">
        <v>210</v>
      </c>
      <c r="D328" s="123" t="s">
        <v>220</v>
      </c>
      <c r="E328" s="124">
        <v>1</v>
      </c>
      <c r="F328" s="125" t="s">
        <v>96</v>
      </c>
      <c r="G328" s="125" t="s">
        <v>588</v>
      </c>
      <c r="H328" s="123" t="s">
        <v>457</v>
      </c>
      <c r="I328" s="131">
        <v>4.2</v>
      </c>
      <c r="J328" s="132" t="s">
        <v>77</v>
      </c>
      <c r="K328" s="131">
        <v>4.2355</v>
      </c>
      <c r="L328" s="123" t="s">
        <v>589</v>
      </c>
      <c r="M328" s="132">
        <v>211</v>
      </c>
      <c r="N328" s="132">
        <v>742</v>
      </c>
      <c r="O328" s="133" t="s">
        <v>50</v>
      </c>
      <c r="P328" s="134">
        <v>43891</v>
      </c>
      <c r="Q328" s="134">
        <v>44166</v>
      </c>
      <c r="R328" s="123" t="s">
        <v>459</v>
      </c>
      <c r="S328" s="123" t="s">
        <v>460</v>
      </c>
    </row>
    <row r="329" s="3" customFormat="1" ht="36" spans="1:19">
      <c r="A329" s="42">
        <v>273</v>
      </c>
      <c r="B329" s="122" t="s">
        <v>747</v>
      </c>
      <c r="C329" s="123" t="s">
        <v>210</v>
      </c>
      <c r="D329" s="123" t="s">
        <v>220</v>
      </c>
      <c r="E329" s="124">
        <v>1.372</v>
      </c>
      <c r="F329" s="125" t="s">
        <v>96</v>
      </c>
      <c r="G329" s="125" t="s">
        <v>588</v>
      </c>
      <c r="H329" s="123" t="s">
        <v>457</v>
      </c>
      <c r="I329" s="131">
        <v>5.8</v>
      </c>
      <c r="J329" s="132" t="s">
        <v>77</v>
      </c>
      <c r="K329" s="131">
        <v>5.811106</v>
      </c>
      <c r="L329" s="123" t="s">
        <v>589</v>
      </c>
      <c r="M329" s="132">
        <v>211</v>
      </c>
      <c r="N329" s="132">
        <v>742</v>
      </c>
      <c r="O329" s="133" t="s">
        <v>50</v>
      </c>
      <c r="P329" s="134">
        <v>43891</v>
      </c>
      <c r="Q329" s="134">
        <v>44166</v>
      </c>
      <c r="R329" s="123" t="s">
        <v>459</v>
      </c>
      <c r="S329" s="123" t="s">
        <v>460</v>
      </c>
    </row>
    <row r="330" s="3" customFormat="1" ht="36" spans="1:19">
      <c r="A330" s="42">
        <v>274</v>
      </c>
      <c r="B330" s="122" t="s">
        <v>748</v>
      </c>
      <c r="C330" s="123" t="s">
        <v>210</v>
      </c>
      <c r="D330" s="123" t="s">
        <v>220</v>
      </c>
      <c r="E330" s="124">
        <v>1.05</v>
      </c>
      <c r="F330" s="125" t="s">
        <v>96</v>
      </c>
      <c r="G330" s="125" t="s">
        <v>588</v>
      </c>
      <c r="H330" s="123" t="s">
        <v>457</v>
      </c>
      <c r="I330" s="131">
        <v>4.4</v>
      </c>
      <c r="J330" s="132" t="s">
        <v>77</v>
      </c>
      <c r="K330" s="131">
        <v>4.447275</v>
      </c>
      <c r="L330" s="123" t="s">
        <v>589</v>
      </c>
      <c r="M330" s="132">
        <v>211</v>
      </c>
      <c r="N330" s="132">
        <v>742</v>
      </c>
      <c r="O330" s="133" t="s">
        <v>50</v>
      </c>
      <c r="P330" s="134">
        <v>43891</v>
      </c>
      <c r="Q330" s="134">
        <v>44166</v>
      </c>
      <c r="R330" s="123" t="s">
        <v>459</v>
      </c>
      <c r="S330" s="123" t="s">
        <v>460</v>
      </c>
    </row>
    <row r="331" s="3" customFormat="1" ht="36" spans="1:19">
      <c r="A331" s="42">
        <v>275</v>
      </c>
      <c r="B331" s="122" t="s">
        <v>749</v>
      </c>
      <c r="C331" s="123" t="s">
        <v>210</v>
      </c>
      <c r="D331" s="123" t="s">
        <v>220</v>
      </c>
      <c r="E331" s="124">
        <v>0.81</v>
      </c>
      <c r="F331" s="125" t="s">
        <v>96</v>
      </c>
      <c r="G331" s="125" t="s">
        <v>588</v>
      </c>
      <c r="H331" s="123" t="s">
        <v>457</v>
      </c>
      <c r="I331" s="131">
        <v>3.4</v>
      </c>
      <c r="J331" s="132" t="s">
        <v>77</v>
      </c>
      <c r="K331" s="131">
        <v>3.430755</v>
      </c>
      <c r="L331" s="123" t="s">
        <v>589</v>
      </c>
      <c r="M331" s="132">
        <v>211</v>
      </c>
      <c r="N331" s="132">
        <v>742</v>
      </c>
      <c r="O331" s="133" t="s">
        <v>50</v>
      </c>
      <c r="P331" s="134">
        <v>43891</v>
      </c>
      <c r="Q331" s="134">
        <v>44166</v>
      </c>
      <c r="R331" s="123" t="s">
        <v>459</v>
      </c>
      <c r="S331" s="123" t="s">
        <v>460</v>
      </c>
    </row>
    <row r="332" s="3" customFormat="1" ht="36" spans="1:19">
      <c r="A332" s="42">
        <v>276</v>
      </c>
      <c r="B332" s="122" t="s">
        <v>750</v>
      </c>
      <c r="C332" s="123" t="s">
        <v>210</v>
      </c>
      <c r="D332" s="123" t="s">
        <v>220</v>
      </c>
      <c r="E332" s="124">
        <v>4.3</v>
      </c>
      <c r="F332" s="125" t="s">
        <v>96</v>
      </c>
      <c r="G332" s="125" t="s">
        <v>588</v>
      </c>
      <c r="H332" s="123" t="s">
        <v>457</v>
      </c>
      <c r="I332" s="131">
        <v>18.2</v>
      </c>
      <c r="J332" s="132" t="s">
        <v>77</v>
      </c>
      <c r="K332" s="131">
        <v>18.21265</v>
      </c>
      <c r="L332" s="123" t="s">
        <v>589</v>
      </c>
      <c r="M332" s="132">
        <v>211</v>
      </c>
      <c r="N332" s="132">
        <v>742</v>
      </c>
      <c r="O332" s="133" t="s">
        <v>50</v>
      </c>
      <c r="P332" s="134">
        <v>43891</v>
      </c>
      <c r="Q332" s="134">
        <v>44166</v>
      </c>
      <c r="R332" s="123" t="s">
        <v>459</v>
      </c>
      <c r="S332" s="123" t="s">
        <v>460</v>
      </c>
    </row>
    <row r="333" s="3" customFormat="1" ht="36" spans="1:19">
      <c r="A333" s="42">
        <v>277</v>
      </c>
      <c r="B333" s="122" t="s">
        <v>751</v>
      </c>
      <c r="C333" s="123" t="s">
        <v>210</v>
      </c>
      <c r="D333" s="123" t="s">
        <v>220</v>
      </c>
      <c r="E333" s="124">
        <v>0.895</v>
      </c>
      <c r="F333" s="125" t="s">
        <v>96</v>
      </c>
      <c r="G333" s="125" t="s">
        <v>588</v>
      </c>
      <c r="H333" s="123" t="s">
        <v>457</v>
      </c>
      <c r="I333" s="131">
        <v>3.8</v>
      </c>
      <c r="J333" s="132" t="s">
        <v>77</v>
      </c>
      <c r="K333" s="131">
        <v>3.7907725</v>
      </c>
      <c r="L333" s="123" t="s">
        <v>589</v>
      </c>
      <c r="M333" s="132">
        <v>211</v>
      </c>
      <c r="N333" s="132">
        <v>742</v>
      </c>
      <c r="O333" s="133" t="s">
        <v>50</v>
      </c>
      <c r="P333" s="134">
        <v>43891</v>
      </c>
      <c r="Q333" s="134">
        <v>44166</v>
      </c>
      <c r="R333" s="123" t="s">
        <v>459</v>
      </c>
      <c r="S333" s="123" t="s">
        <v>460</v>
      </c>
    </row>
    <row r="334" s="3" customFormat="1" ht="36" spans="1:19">
      <c r="A334" s="42">
        <v>278</v>
      </c>
      <c r="B334" s="122" t="s">
        <v>752</v>
      </c>
      <c r="C334" s="123" t="s">
        <v>210</v>
      </c>
      <c r="D334" s="123" t="s">
        <v>220</v>
      </c>
      <c r="E334" s="124">
        <v>5.6</v>
      </c>
      <c r="F334" s="125" t="s">
        <v>96</v>
      </c>
      <c r="G334" s="125" t="s">
        <v>588</v>
      </c>
      <c r="H334" s="123" t="s">
        <v>457</v>
      </c>
      <c r="I334" s="131">
        <v>23.7</v>
      </c>
      <c r="J334" s="132" t="s">
        <v>77</v>
      </c>
      <c r="K334" s="131">
        <v>23.7188</v>
      </c>
      <c r="L334" s="123" t="s">
        <v>589</v>
      </c>
      <c r="M334" s="132">
        <v>211</v>
      </c>
      <c r="N334" s="132">
        <v>742</v>
      </c>
      <c r="O334" s="133" t="s">
        <v>50</v>
      </c>
      <c r="P334" s="134">
        <v>43891</v>
      </c>
      <c r="Q334" s="134">
        <v>44166</v>
      </c>
      <c r="R334" s="123" t="s">
        <v>459</v>
      </c>
      <c r="S334" s="123" t="s">
        <v>460</v>
      </c>
    </row>
    <row r="335" s="3" customFormat="1" ht="36" spans="1:19">
      <c r="A335" s="42">
        <v>279</v>
      </c>
      <c r="B335" s="122" t="s">
        <v>753</v>
      </c>
      <c r="C335" s="123" t="s">
        <v>210</v>
      </c>
      <c r="D335" s="123" t="s">
        <v>220</v>
      </c>
      <c r="E335" s="124">
        <v>1.91</v>
      </c>
      <c r="F335" s="125" t="s">
        <v>96</v>
      </c>
      <c r="G335" s="125" t="s">
        <v>588</v>
      </c>
      <c r="H335" s="123" t="s">
        <v>457</v>
      </c>
      <c r="I335" s="131">
        <v>8.1</v>
      </c>
      <c r="J335" s="132" t="s">
        <v>77</v>
      </c>
      <c r="K335" s="131">
        <v>8.089805</v>
      </c>
      <c r="L335" s="123" t="s">
        <v>589</v>
      </c>
      <c r="M335" s="132">
        <v>211</v>
      </c>
      <c r="N335" s="132">
        <v>742</v>
      </c>
      <c r="O335" s="133" t="s">
        <v>50</v>
      </c>
      <c r="P335" s="134">
        <v>43891</v>
      </c>
      <c r="Q335" s="134">
        <v>44166</v>
      </c>
      <c r="R335" s="123" t="s">
        <v>459</v>
      </c>
      <c r="S335" s="123" t="s">
        <v>460</v>
      </c>
    </row>
    <row r="336" s="3" customFormat="1" ht="36" spans="1:19">
      <c r="A336" s="42">
        <v>280</v>
      </c>
      <c r="B336" s="122" t="s">
        <v>754</v>
      </c>
      <c r="C336" s="123" t="s">
        <v>210</v>
      </c>
      <c r="D336" s="123" t="s">
        <v>220</v>
      </c>
      <c r="E336" s="124">
        <v>2.43</v>
      </c>
      <c r="F336" s="125" t="s">
        <v>96</v>
      </c>
      <c r="G336" s="125" t="s">
        <v>588</v>
      </c>
      <c r="H336" s="123" t="s">
        <v>457</v>
      </c>
      <c r="I336" s="131">
        <v>10.3</v>
      </c>
      <c r="J336" s="132" t="s">
        <v>77</v>
      </c>
      <c r="K336" s="131">
        <v>10.292265</v>
      </c>
      <c r="L336" s="123" t="s">
        <v>589</v>
      </c>
      <c r="M336" s="132">
        <v>211</v>
      </c>
      <c r="N336" s="132">
        <v>742</v>
      </c>
      <c r="O336" s="133" t="s">
        <v>50</v>
      </c>
      <c r="P336" s="134">
        <v>43891</v>
      </c>
      <c r="Q336" s="134">
        <v>44166</v>
      </c>
      <c r="R336" s="123" t="s">
        <v>459</v>
      </c>
      <c r="S336" s="123" t="s">
        <v>460</v>
      </c>
    </row>
    <row r="337" s="3" customFormat="1" ht="36" spans="1:19">
      <c r="A337" s="42">
        <v>281</v>
      </c>
      <c r="B337" s="122" t="s">
        <v>755</v>
      </c>
      <c r="C337" s="123" t="s">
        <v>210</v>
      </c>
      <c r="D337" s="123" t="s">
        <v>220</v>
      </c>
      <c r="E337" s="124">
        <v>2.593</v>
      </c>
      <c r="F337" s="125" t="s">
        <v>96</v>
      </c>
      <c r="G337" s="125" t="s">
        <v>588</v>
      </c>
      <c r="H337" s="123" t="s">
        <v>457</v>
      </c>
      <c r="I337" s="131">
        <v>11</v>
      </c>
      <c r="J337" s="132" t="s">
        <v>77</v>
      </c>
      <c r="K337" s="131">
        <v>10.9826515</v>
      </c>
      <c r="L337" s="123" t="s">
        <v>589</v>
      </c>
      <c r="M337" s="132">
        <v>211</v>
      </c>
      <c r="N337" s="132">
        <v>742</v>
      </c>
      <c r="O337" s="133" t="s">
        <v>50</v>
      </c>
      <c r="P337" s="134">
        <v>43891</v>
      </c>
      <c r="Q337" s="134">
        <v>44166</v>
      </c>
      <c r="R337" s="123" t="s">
        <v>459</v>
      </c>
      <c r="S337" s="123" t="s">
        <v>460</v>
      </c>
    </row>
    <row r="338" s="3" customFormat="1" ht="36" spans="1:19">
      <c r="A338" s="42">
        <v>282</v>
      </c>
      <c r="B338" s="122" t="s">
        <v>756</v>
      </c>
      <c r="C338" s="123" t="s">
        <v>210</v>
      </c>
      <c r="D338" s="123" t="s">
        <v>220</v>
      </c>
      <c r="E338" s="124">
        <v>3.1</v>
      </c>
      <c r="F338" s="125" t="s">
        <v>96</v>
      </c>
      <c r="G338" s="125" t="s">
        <v>588</v>
      </c>
      <c r="H338" s="123" t="s">
        <v>457</v>
      </c>
      <c r="I338" s="131">
        <v>13.1</v>
      </c>
      <c r="J338" s="132" t="s">
        <v>77</v>
      </c>
      <c r="K338" s="131">
        <v>13.13005</v>
      </c>
      <c r="L338" s="123" t="s">
        <v>589</v>
      </c>
      <c r="M338" s="132">
        <v>211</v>
      </c>
      <c r="N338" s="132">
        <v>742</v>
      </c>
      <c r="O338" s="133" t="s">
        <v>50</v>
      </c>
      <c r="P338" s="134">
        <v>43891</v>
      </c>
      <c r="Q338" s="134">
        <v>44166</v>
      </c>
      <c r="R338" s="123" t="s">
        <v>459</v>
      </c>
      <c r="S338" s="123" t="s">
        <v>460</v>
      </c>
    </row>
    <row r="339" s="3" customFormat="1" ht="36" spans="1:19">
      <c r="A339" s="42">
        <v>283</v>
      </c>
      <c r="B339" s="122" t="s">
        <v>757</v>
      </c>
      <c r="C339" s="123" t="s">
        <v>210</v>
      </c>
      <c r="D339" s="123" t="s">
        <v>220</v>
      </c>
      <c r="E339" s="124">
        <v>2.032</v>
      </c>
      <c r="F339" s="125" t="s">
        <v>96</v>
      </c>
      <c r="G339" s="125" t="s">
        <v>758</v>
      </c>
      <c r="H339" s="123" t="s">
        <v>457</v>
      </c>
      <c r="I339" s="131">
        <v>8.6</v>
      </c>
      <c r="J339" s="132" t="s">
        <v>77</v>
      </c>
      <c r="K339" s="131">
        <v>8.606536</v>
      </c>
      <c r="L339" s="123" t="s">
        <v>759</v>
      </c>
      <c r="M339" s="132">
        <v>101</v>
      </c>
      <c r="N339" s="132">
        <v>373</v>
      </c>
      <c r="O339" s="133" t="s">
        <v>50</v>
      </c>
      <c r="P339" s="134">
        <v>43891</v>
      </c>
      <c r="Q339" s="134">
        <v>44166</v>
      </c>
      <c r="R339" s="123" t="s">
        <v>459</v>
      </c>
      <c r="S339" s="123" t="s">
        <v>460</v>
      </c>
    </row>
    <row r="340" s="3" customFormat="1" ht="36" spans="1:19">
      <c r="A340" s="42">
        <v>284</v>
      </c>
      <c r="B340" s="122" t="s">
        <v>760</v>
      </c>
      <c r="C340" s="123" t="s">
        <v>210</v>
      </c>
      <c r="D340" s="123" t="s">
        <v>220</v>
      </c>
      <c r="E340" s="124">
        <v>1.689</v>
      </c>
      <c r="F340" s="125" t="s">
        <v>96</v>
      </c>
      <c r="G340" s="125" t="s">
        <v>758</v>
      </c>
      <c r="H340" s="123" t="s">
        <v>457</v>
      </c>
      <c r="I340" s="131">
        <v>7.2</v>
      </c>
      <c r="J340" s="132" t="s">
        <v>77</v>
      </c>
      <c r="K340" s="131">
        <v>7.1537595</v>
      </c>
      <c r="L340" s="123" t="s">
        <v>759</v>
      </c>
      <c r="M340" s="132">
        <v>101</v>
      </c>
      <c r="N340" s="132">
        <v>373</v>
      </c>
      <c r="O340" s="133" t="s">
        <v>50</v>
      </c>
      <c r="P340" s="134">
        <v>43891</v>
      </c>
      <c r="Q340" s="134">
        <v>44166</v>
      </c>
      <c r="R340" s="123" t="s">
        <v>459</v>
      </c>
      <c r="S340" s="123" t="s">
        <v>460</v>
      </c>
    </row>
    <row r="341" s="3" customFormat="1" ht="36" spans="1:19">
      <c r="A341" s="42">
        <v>285</v>
      </c>
      <c r="B341" s="122" t="s">
        <v>761</v>
      </c>
      <c r="C341" s="123" t="s">
        <v>210</v>
      </c>
      <c r="D341" s="123" t="s">
        <v>220</v>
      </c>
      <c r="E341" s="124">
        <v>1.28</v>
      </c>
      <c r="F341" s="125" t="s">
        <v>96</v>
      </c>
      <c r="G341" s="125" t="s">
        <v>758</v>
      </c>
      <c r="H341" s="123" t="s">
        <v>457</v>
      </c>
      <c r="I341" s="131">
        <v>5.4</v>
      </c>
      <c r="J341" s="132" t="s">
        <v>77</v>
      </c>
      <c r="K341" s="131">
        <v>5.42144</v>
      </c>
      <c r="L341" s="123" t="s">
        <v>759</v>
      </c>
      <c r="M341" s="132">
        <v>101</v>
      </c>
      <c r="N341" s="132">
        <v>373</v>
      </c>
      <c r="O341" s="133" t="s">
        <v>50</v>
      </c>
      <c r="P341" s="134">
        <v>43891</v>
      </c>
      <c r="Q341" s="134">
        <v>44166</v>
      </c>
      <c r="R341" s="123" t="s">
        <v>459</v>
      </c>
      <c r="S341" s="123" t="s">
        <v>460</v>
      </c>
    </row>
    <row r="342" s="3" customFormat="1" ht="36" spans="1:19">
      <c r="A342" s="42">
        <v>286</v>
      </c>
      <c r="B342" s="122" t="s">
        <v>762</v>
      </c>
      <c r="C342" s="123" t="s">
        <v>210</v>
      </c>
      <c r="D342" s="123" t="s">
        <v>220</v>
      </c>
      <c r="E342" s="124">
        <v>1.15</v>
      </c>
      <c r="F342" s="125" t="s">
        <v>96</v>
      </c>
      <c r="G342" s="125" t="s">
        <v>758</v>
      </c>
      <c r="H342" s="123" t="s">
        <v>457</v>
      </c>
      <c r="I342" s="131">
        <v>4.9</v>
      </c>
      <c r="J342" s="132" t="s">
        <v>77</v>
      </c>
      <c r="K342" s="131">
        <v>4.870825</v>
      </c>
      <c r="L342" s="123" t="s">
        <v>759</v>
      </c>
      <c r="M342" s="132">
        <v>101</v>
      </c>
      <c r="N342" s="132">
        <v>373</v>
      </c>
      <c r="O342" s="133" t="s">
        <v>50</v>
      </c>
      <c r="P342" s="134">
        <v>43891</v>
      </c>
      <c r="Q342" s="134">
        <v>44166</v>
      </c>
      <c r="R342" s="123" t="s">
        <v>459</v>
      </c>
      <c r="S342" s="123" t="s">
        <v>460</v>
      </c>
    </row>
    <row r="343" s="3" customFormat="1" ht="36" spans="1:19">
      <c r="A343" s="42">
        <v>287</v>
      </c>
      <c r="B343" s="122" t="s">
        <v>763</v>
      </c>
      <c r="C343" s="123" t="s">
        <v>210</v>
      </c>
      <c r="D343" s="123" t="s">
        <v>220</v>
      </c>
      <c r="E343" s="124">
        <v>0.425</v>
      </c>
      <c r="F343" s="125" t="s">
        <v>96</v>
      </c>
      <c r="G343" s="125" t="s">
        <v>764</v>
      </c>
      <c r="H343" s="123" t="s">
        <v>457</v>
      </c>
      <c r="I343" s="131">
        <v>1.8</v>
      </c>
      <c r="J343" s="132" t="s">
        <v>77</v>
      </c>
      <c r="K343" s="131">
        <v>1.8000875</v>
      </c>
      <c r="L343" s="123" t="s">
        <v>765</v>
      </c>
      <c r="M343" s="132">
        <v>122</v>
      </c>
      <c r="N343" s="132">
        <v>390</v>
      </c>
      <c r="O343" s="133" t="s">
        <v>50</v>
      </c>
      <c r="P343" s="134">
        <v>43891</v>
      </c>
      <c r="Q343" s="134">
        <v>44166</v>
      </c>
      <c r="R343" s="123" t="s">
        <v>459</v>
      </c>
      <c r="S343" s="123" t="s">
        <v>460</v>
      </c>
    </row>
    <row r="344" s="3" customFormat="1" ht="36" spans="1:19">
      <c r="A344" s="42">
        <v>288</v>
      </c>
      <c r="B344" s="122" t="s">
        <v>766</v>
      </c>
      <c r="C344" s="123" t="s">
        <v>210</v>
      </c>
      <c r="D344" s="123" t="s">
        <v>220</v>
      </c>
      <c r="E344" s="124">
        <v>2.27</v>
      </c>
      <c r="F344" s="125" t="s">
        <v>96</v>
      </c>
      <c r="G344" s="125" t="s">
        <v>764</v>
      </c>
      <c r="H344" s="123" t="s">
        <v>457</v>
      </c>
      <c r="I344" s="131">
        <v>9.6</v>
      </c>
      <c r="J344" s="132" t="s">
        <v>77</v>
      </c>
      <c r="K344" s="131">
        <v>9.614585</v>
      </c>
      <c r="L344" s="123" t="s">
        <v>765</v>
      </c>
      <c r="M344" s="132">
        <v>122</v>
      </c>
      <c r="N344" s="132">
        <v>390</v>
      </c>
      <c r="O344" s="133" t="s">
        <v>50</v>
      </c>
      <c r="P344" s="134">
        <v>43891</v>
      </c>
      <c r="Q344" s="134">
        <v>44166</v>
      </c>
      <c r="R344" s="123" t="s">
        <v>459</v>
      </c>
      <c r="S344" s="123" t="s">
        <v>460</v>
      </c>
    </row>
    <row r="345" s="3" customFormat="1" ht="24" spans="1:19">
      <c r="A345" s="42">
        <v>289</v>
      </c>
      <c r="B345" s="32" t="s">
        <v>767</v>
      </c>
      <c r="C345" s="123" t="s">
        <v>210</v>
      </c>
      <c r="D345" s="32" t="s">
        <v>29</v>
      </c>
      <c r="E345" s="32" t="s">
        <v>768</v>
      </c>
      <c r="F345" s="32" t="s">
        <v>167</v>
      </c>
      <c r="G345" s="32" t="s">
        <v>168</v>
      </c>
      <c r="H345" s="147" t="s">
        <v>198</v>
      </c>
      <c r="I345" s="156">
        <v>5</v>
      </c>
      <c r="J345" s="157" t="s">
        <v>199</v>
      </c>
      <c r="K345" s="156">
        <v>5</v>
      </c>
      <c r="L345" s="123" t="s">
        <v>769</v>
      </c>
      <c r="M345" s="158">
        <v>29</v>
      </c>
      <c r="N345" s="158">
        <v>115</v>
      </c>
      <c r="O345" s="133" t="s">
        <v>50</v>
      </c>
      <c r="P345" s="159">
        <v>2021.1</v>
      </c>
      <c r="Q345" s="166">
        <v>2021.12</v>
      </c>
      <c r="R345" s="32" t="s">
        <v>201</v>
      </c>
      <c r="S345" s="32" t="s">
        <v>770</v>
      </c>
    </row>
    <row r="346" ht="40.5" spans="1:19">
      <c r="A346" s="113"/>
      <c r="B346" s="66" t="s">
        <v>771</v>
      </c>
      <c r="C346" s="148"/>
      <c r="D346" s="113"/>
      <c r="E346" s="148"/>
      <c r="F346" s="149"/>
      <c r="G346" s="149"/>
      <c r="H346" s="149"/>
      <c r="I346" s="160">
        <v>132.07</v>
      </c>
      <c r="J346" s="161"/>
      <c r="K346" s="160">
        <v>132.07</v>
      </c>
      <c r="L346" s="149"/>
      <c r="M346" s="149"/>
      <c r="N346" s="149"/>
      <c r="O346" s="111"/>
      <c r="P346" s="149"/>
      <c r="Q346" s="149"/>
      <c r="R346" s="148"/>
      <c r="S346" s="149"/>
    </row>
    <row r="347" s="3" customFormat="1" ht="24" spans="1:19">
      <c r="A347" s="42">
        <v>290</v>
      </c>
      <c r="B347" s="42" t="s">
        <v>772</v>
      </c>
      <c r="C347" s="150" t="s">
        <v>210</v>
      </c>
      <c r="D347" s="150" t="s">
        <v>220</v>
      </c>
      <c r="E347" s="150" t="s">
        <v>773</v>
      </c>
      <c r="F347" s="150" t="s">
        <v>196</v>
      </c>
      <c r="G347" s="150" t="s">
        <v>196</v>
      </c>
      <c r="H347" s="150" t="s">
        <v>297</v>
      </c>
      <c r="I347" s="162">
        <v>9</v>
      </c>
      <c r="J347" s="150" t="s">
        <v>224</v>
      </c>
      <c r="K347" s="162">
        <v>9</v>
      </c>
      <c r="L347" s="150" t="s">
        <v>774</v>
      </c>
      <c r="M347" s="163">
        <v>803</v>
      </c>
      <c r="N347" s="163">
        <v>3074</v>
      </c>
      <c r="O347" s="108" t="s">
        <v>50</v>
      </c>
      <c r="P347" s="164">
        <v>2021.3</v>
      </c>
      <c r="Q347" s="164">
        <v>2021.12</v>
      </c>
      <c r="R347" s="150" t="s">
        <v>453</v>
      </c>
      <c r="S347" s="150" t="s">
        <v>453</v>
      </c>
    </row>
    <row r="348" s="3" customFormat="1" ht="45" spans="1:19">
      <c r="A348" s="42">
        <v>291</v>
      </c>
      <c r="B348" s="42" t="s">
        <v>775</v>
      </c>
      <c r="C348" s="42" t="s">
        <v>210</v>
      </c>
      <c r="D348" s="42" t="s">
        <v>220</v>
      </c>
      <c r="E348" s="42" t="s">
        <v>776</v>
      </c>
      <c r="F348" s="42" t="s">
        <v>167</v>
      </c>
      <c r="G348" s="42" t="s">
        <v>777</v>
      </c>
      <c r="H348" s="42" t="s">
        <v>297</v>
      </c>
      <c r="I348" s="165">
        <v>3</v>
      </c>
      <c r="J348" s="42" t="s">
        <v>224</v>
      </c>
      <c r="K348" s="165">
        <v>3</v>
      </c>
      <c r="L348" s="42" t="s">
        <v>374</v>
      </c>
      <c r="M348" s="42">
        <v>40</v>
      </c>
      <c r="N348" s="42">
        <v>139</v>
      </c>
      <c r="O348" s="108" t="s">
        <v>50</v>
      </c>
      <c r="P348" s="42">
        <v>2021.3</v>
      </c>
      <c r="Q348" s="42">
        <v>2021.12</v>
      </c>
      <c r="R348" s="42" t="s">
        <v>305</v>
      </c>
      <c r="S348" s="42" t="s">
        <v>305</v>
      </c>
    </row>
    <row r="349" s="3" customFormat="1" ht="33.75" spans="1:19">
      <c r="A349" s="42">
        <v>292</v>
      </c>
      <c r="B349" s="42" t="s">
        <v>778</v>
      </c>
      <c r="C349" s="42" t="s">
        <v>210</v>
      </c>
      <c r="D349" s="42" t="s">
        <v>220</v>
      </c>
      <c r="E349" s="42" t="s">
        <v>779</v>
      </c>
      <c r="F349" s="42" t="s">
        <v>167</v>
      </c>
      <c r="G349" s="42" t="s">
        <v>377</v>
      </c>
      <c r="H349" s="42" t="s">
        <v>297</v>
      </c>
      <c r="I349" s="119">
        <v>3.87</v>
      </c>
      <c r="J349" s="42" t="s">
        <v>224</v>
      </c>
      <c r="K349" s="119">
        <v>3.87</v>
      </c>
      <c r="L349" s="42" t="s">
        <v>378</v>
      </c>
      <c r="M349" s="42">
        <v>141</v>
      </c>
      <c r="N349" s="42">
        <v>526</v>
      </c>
      <c r="O349" s="108" t="s">
        <v>50</v>
      </c>
      <c r="P349" s="42">
        <v>2021.3</v>
      </c>
      <c r="Q349" s="42">
        <v>2021.12</v>
      </c>
      <c r="R349" s="42" t="s">
        <v>305</v>
      </c>
      <c r="S349" s="42" t="s">
        <v>305</v>
      </c>
    </row>
    <row r="350" s="3" customFormat="1" ht="33.75" spans="1:19">
      <c r="A350" s="42">
        <v>293</v>
      </c>
      <c r="B350" s="42" t="s">
        <v>780</v>
      </c>
      <c r="C350" s="42" t="s">
        <v>210</v>
      </c>
      <c r="D350" s="42" t="s">
        <v>220</v>
      </c>
      <c r="E350" s="42" t="s">
        <v>781</v>
      </c>
      <c r="F350" s="42" t="s">
        <v>154</v>
      </c>
      <c r="G350" s="42" t="s">
        <v>782</v>
      </c>
      <c r="H350" s="42" t="s">
        <v>297</v>
      </c>
      <c r="I350" s="119">
        <v>9.63</v>
      </c>
      <c r="J350" s="42" t="s">
        <v>224</v>
      </c>
      <c r="K350" s="119">
        <v>9.63</v>
      </c>
      <c r="L350" s="42" t="s">
        <v>783</v>
      </c>
      <c r="M350" s="42">
        <v>129</v>
      </c>
      <c r="N350" s="42">
        <v>511</v>
      </c>
      <c r="O350" s="108" t="s">
        <v>50</v>
      </c>
      <c r="P350" s="42">
        <v>2021.3</v>
      </c>
      <c r="Q350" s="42">
        <v>2021.12</v>
      </c>
      <c r="R350" s="42" t="s">
        <v>335</v>
      </c>
      <c r="S350" s="42" t="s">
        <v>335</v>
      </c>
    </row>
    <row r="351" s="3" customFormat="1" ht="78.75" spans="1:19">
      <c r="A351" s="42">
        <v>294</v>
      </c>
      <c r="B351" s="42" t="s">
        <v>784</v>
      </c>
      <c r="C351" s="42" t="s">
        <v>210</v>
      </c>
      <c r="D351" s="42" t="s">
        <v>220</v>
      </c>
      <c r="E351" s="42" t="s">
        <v>785</v>
      </c>
      <c r="F351" s="42" t="s">
        <v>128</v>
      </c>
      <c r="G351" s="42" t="s">
        <v>786</v>
      </c>
      <c r="H351" s="42" t="s">
        <v>297</v>
      </c>
      <c r="I351" s="119">
        <v>8.28</v>
      </c>
      <c r="J351" s="42" t="s">
        <v>224</v>
      </c>
      <c r="K351" s="119">
        <v>8.28</v>
      </c>
      <c r="L351" s="42" t="s">
        <v>787</v>
      </c>
      <c r="M351" s="42">
        <v>544</v>
      </c>
      <c r="N351" s="42">
        <v>1944</v>
      </c>
      <c r="O351" s="108" t="s">
        <v>50</v>
      </c>
      <c r="P351" s="42">
        <v>2021.3</v>
      </c>
      <c r="Q351" s="42">
        <v>2021.12</v>
      </c>
      <c r="R351" s="42" t="s">
        <v>132</v>
      </c>
      <c r="S351" s="42" t="s">
        <v>132</v>
      </c>
    </row>
    <row r="352" s="3" customFormat="1" ht="78.75" spans="1:19">
      <c r="A352" s="42">
        <v>295</v>
      </c>
      <c r="B352" s="42" t="s">
        <v>788</v>
      </c>
      <c r="C352" s="42" t="s">
        <v>210</v>
      </c>
      <c r="D352" s="42" t="s">
        <v>220</v>
      </c>
      <c r="E352" s="42" t="s">
        <v>789</v>
      </c>
      <c r="F352" s="42" t="s">
        <v>96</v>
      </c>
      <c r="G352" s="42" t="s">
        <v>790</v>
      </c>
      <c r="H352" s="42" t="s">
        <v>297</v>
      </c>
      <c r="I352" s="119">
        <v>9.054</v>
      </c>
      <c r="J352" s="42" t="s">
        <v>224</v>
      </c>
      <c r="K352" s="119">
        <v>9.054</v>
      </c>
      <c r="L352" s="42" t="s">
        <v>791</v>
      </c>
      <c r="M352" s="42">
        <v>101</v>
      </c>
      <c r="N352" s="42">
        <v>348</v>
      </c>
      <c r="O352" s="108" t="s">
        <v>50</v>
      </c>
      <c r="P352" s="42">
        <v>2021.3</v>
      </c>
      <c r="Q352" s="42">
        <v>2021.12</v>
      </c>
      <c r="R352" s="42" t="s">
        <v>430</v>
      </c>
      <c r="S352" s="42" t="s">
        <v>430</v>
      </c>
    </row>
    <row r="353" s="3" customFormat="1" ht="45" spans="1:19">
      <c r="A353" s="42">
        <v>296</v>
      </c>
      <c r="B353" s="42" t="s">
        <v>792</v>
      </c>
      <c r="C353" s="42" t="s">
        <v>210</v>
      </c>
      <c r="D353" s="42" t="s">
        <v>220</v>
      </c>
      <c r="E353" s="42" t="s">
        <v>793</v>
      </c>
      <c r="F353" s="42" t="s">
        <v>96</v>
      </c>
      <c r="G353" s="42" t="s">
        <v>794</v>
      </c>
      <c r="H353" s="42" t="s">
        <v>297</v>
      </c>
      <c r="I353" s="119">
        <v>15.54</v>
      </c>
      <c r="J353" s="42" t="s">
        <v>224</v>
      </c>
      <c r="K353" s="119">
        <v>15.54</v>
      </c>
      <c r="L353" s="42" t="s">
        <v>795</v>
      </c>
      <c r="M353" s="42">
        <v>43</v>
      </c>
      <c r="N353" s="42">
        <v>149</v>
      </c>
      <c r="O353" s="108" t="s">
        <v>50</v>
      </c>
      <c r="P353" s="42">
        <v>2021.3</v>
      </c>
      <c r="Q353" s="42">
        <v>2021.12</v>
      </c>
      <c r="R353" s="42" t="s">
        <v>430</v>
      </c>
      <c r="S353" s="42" t="s">
        <v>430</v>
      </c>
    </row>
    <row r="354" s="3" customFormat="1" ht="56.25" spans="1:19">
      <c r="A354" s="42">
        <v>297</v>
      </c>
      <c r="B354" s="42" t="s">
        <v>796</v>
      </c>
      <c r="C354" s="42" t="s">
        <v>210</v>
      </c>
      <c r="D354" s="42" t="s">
        <v>220</v>
      </c>
      <c r="E354" s="42" t="s">
        <v>797</v>
      </c>
      <c r="F354" s="42" t="s">
        <v>96</v>
      </c>
      <c r="G354" s="42" t="s">
        <v>422</v>
      </c>
      <c r="H354" s="42" t="s">
        <v>297</v>
      </c>
      <c r="I354" s="119">
        <v>4.05</v>
      </c>
      <c r="J354" s="42" t="s">
        <v>224</v>
      </c>
      <c r="K354" s="119">
        <v>4.05</v>
      </c>
      <c r="L354" s="42" t="s">
        <v>423</v>
      </c>
      <c r="M354" s="42">
        <v>121</v>
      </c>
      <c r="N354" s="42">
        <v>405</v>
      </c>
      <c r="O354" s="108" t="s">
        <v>50</v>
      </c>
      <c r="P354" s="42">
        <v>2021.3</v>
      </c>
      <c r="Q354" s="42">
        <v>2021.12</v>
      </c>
      <c r="R354" s="42" t="s">
        <v>430</v>
      </c>
      <c r="S354" s="42" t="s">
        <v>430</v>
      </c>
    </row>
    <row r="355" s="3" customFormat="1" ht="33.75" spans="1:19">
      <c r="A355" s="42">
        <v>298</v>
      </c>
      <c r="B355" s="42" t="s">
        <v>798</v>
      </c>
      <c r="C355" s="42" t="s">
        <v>210</v>
      </c>
      <c r="D355" s="42" t="s">
        <v>220</v>
      </c>
      <c r="E355" s="42" t="s">
        <v>799</v>
      </c>
      <c r="F355" s="42" t="s">
        <v>96</v>
      </c>
      <c r="G355" s="42" t="s">
        <v>800</v>
      </c>
      <c r="H355" s="42" t="s">
        <v>297</v>
      </c>
      <c r="I355" s="119">
        <v>15.87</v>
      </c>
      <c r="J355" s="42" t="s">
        <v>224</v>
      </c>
      <c r="K355" s="119">
        <v>15.87</v>
      </c>
      <c r="L355" s="42" t="s">
        <v>801</v>
      </c>
      <c r="M355" s="42">
        <v>93</v>
      </c>
      <c r="N355" s="42">
        <v>322</v>
      </c>
      <c r="O355" s="108" t="s">
        <v>50</v>
      </c>
      <c r="P355" s="42">
        <v>2021.3</v>
      </c>
      <c r="Q355" s="42">
        <v>2021.12</v>
      </c>
      <c r="R355" s="42" t="s">
        <v>430</v>
      </c>
      <c r="S355" s="42" t="s">
        <v>430</v>
      </c>
    </row>
    <row r="356" s="3" customFormat="1" ht="33.75" spans="1:19">
      <c r="A356" s="42">
        <v>299</v>
      </c>
      <c r="B356" s="42" t="s">
        <v>802</v>
      </c>
      <c r="C356" s="42" t="s">
        <v>210</v>
      </c>
      <c r="D356" s="42" t="s">
        <v>220</v>
      </c>
      <c r="E356" s="42" t="s">
        <v>803</v>
      </c>
      <c r="F356" s="42" t="s">
        <v>96</v>
      </c>
      <c r="G356" s="42" t="s">
        <v>804</v>
      </c>
      <c r="H356" s="42" t="s">
        <v>297</v>
      </c>
      <c r="I356" s="119">
        <v>1.4778</v>
      </c>
      <c r="J356" s="42" t="s">
        <v>224</v>
      </c>
      <c r="K356" s="119">
        <v>1.4778</v>
      </c>
      <c r="L356" s="42" t="s">
        <v>423</v>
      </c>
      <c r="M356" s="42">
        <v>110</v>
      </c>
      <c r="N356" s="42">
        <v>405</v>
      </c>
      <c r="O356" s="108" t="s">
        <v>50</v>
      </c>
      <c r="P356" s="42">
        <v>2021.3</v>
      </c>
      <c r="Q356" s="42">
        <v>2021.12</v>
      </c>
      <c r="R356" s="42" t="s">
        <v>430</v>
      </c>
      <c r="S356" s="42" t="s">
        <v>430</v>
      </c>
    </row>
    <row r="357" s="3" customFormat="1" ht="45" spans="1:19">
      <c r="A357" s="42">
        <v>300</v>
      </c>
      <c r="B357" s="42" t="s">
        <v>805</v>
      </c>
      <c r="C357" s="42" t="s">
        <v>210</v>
      </c>
      <c r="D357" s="42" t="s">
        <v>220</v>
      </c>
      <c r="E357" s="42" t="s">
        <v>806</v>
      </c>
      <c r="F357" s="42" t="s">
        <v>280</v>
      </c>
      <c r="G357" s="42" t="s">
        <v>807</v>
      </c>
      <c r="H357" s="42" t="s">
        <v>297</v>
      </c>
      <c r="I357" s="119">
        <v>11.45</v>
      </c>
      <c r="J357" s="42" t="s">
        <v>224</v>
      </c>
      <c r="K357" s="119">
        <v>11.45</v>
      </c>
      <c r="L357" s="42" t="s">
        <v>808</v>
      </c>
      <c r="M357" s="42">
        <v>342</v>
      </c>
      <c r="N357" s="42">
        <v>1208</v>
      </c>
      <c r="O357" s="108" t="s">
        <v>50</v>
      </c>
      <c r="P357" s="42">
        <v>2021.3</v>
      </c>
      <c r="Q357" s="42">
        <v>2021.12</v>
      </c>
      <c r="R357" s="42" t="s">
        <v>299</v>
      </c>
      <c r="S357" s="42" t="s">
        <v>299</v>
      </c>
    </row>
    <row r="358" s="3" customFormat="1" ht="36" customHeight="1" spans="1:19">
      <c r="A358" s="42">
        <v>301</v>
      </c>
      <c r="B358" s="42" t="s">
        <v>809</v>
      </c>
      <c r="C358" s="42" t="s">
        <v>210</v>
      </c>
      <c r="D358" s="42" t="s">
        <v>220</v>
      </c>
      <c r="E358" s="42" t="s">
        <v>810</v>
      </c>
      <c r="F358" s="42" t="s">
        <v>409</v>
      </c>
      <c r="G358" s="42" t="s">
        <v>811</v>
      </c>
      <c r="H358" s="42"/>
      <c r="I358" s="119">
        <v>6.76</v>
      </c>
      <c r="J358" s="42" t="s">
        <v>224</v>
      </c>
      <c r="K358" s="119">
        <v>6.76</v>
      </c>
      <c r="L358" s="42" t="s">
        <v>290</v>
      </c>
      <c r="M358" s="42">
        <v>170</v>
      </c>
      <c r="N358" s="42">
        <v>543</v>
      </c>
      <c r="O358" s="108" t="s">
        <v>50</v>
      </c>
      <c r="P358" s="42">
        <v>2021.3</v>
      </c>
      <c r="Q358" s="42">
        <v>2021.12</v>
      </c>
      <c r="R358" s="42" t="s">
        <v>365</v>
      </c>
      <c r="S358" s="42" t="s">
        <v>365</v>
      </c>
    </row>
    <row r="359" s="3" customFormat="1" ht="22" customHeight="1" spans="1:19">
      <c r="A359" s="42">
        <v>302</v>
      </c>
      <c r="B359" s="42" t="s">
        <v>812</v>
      </c>
      <c r="C359" s="42" t="s">
        <v>210</v>
      </c>
      <c r="D359" s="42" t="s">
        <v>220</v>
      </c>
      <c r="E359" s="151" t="s">
        <v>813</v>
      </c>
      <c r="F359" s="42" t="s">
        <v>409</v>
      </c>
      <c r="G359" s="42" t="s">
        <v>418</v>
      </c>
      <c r="H359" s="42"/>
      <c r="I359" s="119">
        <v>13.26</v>
      </c>
      <c r="J359" s="42" t="s">
        <v>224</v>
      </c>
      <c r="K359" s="119">
        <v>13.26</v>
      </c>
      <c r="L359" s="42" t="s">
        <v>419</v>
      </c>
      <c r="M359" s="42">
        <v>64</v>
      </c>
      <c r="N359" s="42">
        <v>227</v>
      </c>
      <c r="O359" s="108" t="s">
        <v>50</v>
      </c>
      <c r="P359" s="42">
        <v>2021.3</v>
      </c>
      <c r="Q359" s="42">
        <v>2021.12</v>
      </c>
      <c r="R359" s="42" t="s">
        <v>365</v>
      </c>
      <c r="S359" s="42" t="s">
        <v>365</v>
      </c>
    </row>
    <row r="360" s="3" customFormat="1" ht="22.5" spans="1:19">
      <c r="A360" s="42">
        <v>303</v>
      </c>
      <c r="B360" s="42" t="s">
        <v>814</v>
      </c>
      <c r="C360" s="42" t="s">
        <v>210</v>
      </c>
      <c r="D360" s="42" t="s">
        <v>220</v>
      </c>
      <c r="E360" s="151" t="s">
        <v>815</v>
      </c>
      <c r="F360" s="42" t="s">
        <v>409</v>
      </c>
      <c r="G360" s="42" t="s">
        <v>816</v>
      </c>
      <c r="H360" s="42" t="s">
        <v>297</v>
      </c>
      <c r="I360" s="119">
        <v>5.4</v>
      </c>
      <c r="J360" s="42" t="s">
        <v>224</v>
      </c>
      <c r="K360" s="119">
        <v>5.4</v>
      </c>
      <c r="L360" s="42" t="s">
        <v>817</v>
      </c>
      <c r="M360" s="42">
        <v>83</v>
      </c>
      <c r="N360" s="42">
        <v>261</v>
      </c>
      <c r="O360" s="108" t="s">
        <v>50</v>
      </c>
      <c r="P360" s="42">
        <v>2021.3</v>
      </c>
      <c r="Q360" s="42">
        <v>2021.12</v>
      </c>
      <c r="R360" s="42" t="s">
        <v>365</v>
      </c>
      <c r="S360" s="42" t="s">
        <v>365</v>
      </c>
    </row>
    <row r="361" s="3" customFormat="1" ht="22.5" spans="1:19">
      <c r="A361" s="42">
        <v>304</v>
      </c>
      <c r="B361" s="42" t="s">
        <v>818</v>
      </c>
      <c r="C361" s="42" t="s">
        <v>210</v>
      </c>
      <c r="D361" s="42" t="s">
        <v>220</v>
      </c>
      <c r="E361" s="42" t="s">
        <v>819</v>
      </c>
      <c r="F361" s="42" t="s">
        <v>409</v>
      </c>
      <c r="G361" s="42" t="s">
        <v>820</v>
      </c>
      <c r="H361" s="42" t="s">
        <v>297</v>
      </c>
      <c r="I361" s="119">
        <v>6.82</v>
      </c>
      <c r="J361" s="42" t="s">
        <v>224</v>
      </c>
      <c r="K361" s="119">
        <v>6.82</v>
      </c>
      <c r="L361" s="42" t="s">
        <v>821</v>
      </c>
      <c r="M361" s="42">
        <v>66</v>
      </c>
      <c r="N361" s="42">
        <v>245</v>
      </c>
      <c r="O361" s="108" t="s">
        <v>50</v>
      </c>
      <c r="P361" s="42">
        <v>2021.3</v>
      </c>
      <c r="Q361" s="42">
        <v>2021.12</v>
      </c>
      <c r="R361" s="42" t="s">
        <v>365</v>
      </c>
      <c r="S361" s="42" t="s">
        <v>365</v>
      </c>
    </row>
    <row r="362" s="3" customFormat="1" ht="22.5" spans="1:19">
      <c r="A362" s="42">
        <v>305</v>
      </c>
      <c r="B362" s="68" t="s">
        <v>822</v>
      </c>
      <c r="C362" s="42" t="s">
        <v>210</v>
      </c>
      <c r="D362" s="42" t="s">
        <v>220</v>
      </c>
      <c r="E362" s="68" t="s">
        <v>823</v>
      </c>
      <c r="F362" s="42" t="s">
        <v>455</v>
      </c>
      <c r="G362" s="42" t="s">
        <v>456</v>
      </c>
      <c r="H362" s="42" t="s">
        <v>297</v>
      </c>
      <c r="I362" s="119">
        <v>3</v>
      </c>
      <c r="J362" s="42" t="s">
        <v>224</v>
      </c>
      <c r="K362" s="119">
        <v>3</v>
      </c>
      <c r="L362" s="42" t="s">
        <v>458</v>
      </c>
      <c r="M362" s="42">
        <v>201</v>
      </c>
      <c r="N362" s="42">
        <v>746</v>
      </c>
      <c r="O362" s="108" t="s">
        <v>50</v>
      </c>
      <c r="P362" s="42">
        <v>2021.3</v>
      </c>
      <c r="Q362" s="42">
        <v>2021.12</v>
      </c>
      <c r="R362" s="42" t="s">
        <v>824</v>
      </c>
      <c r="S362" s="42" t="s">
        <v>824</v>
      </c>
    </row>
    <row r="363" s="3" customFormat="1" ht="56.25" spans="1:19">
      <c r="A363" s="42">
        <v>306</v>
      </c>
      <c r="B363" s="68" t="s">
        <v>825</v>
      </c>
      <c r="C363" s="42" t="s">
        <v>210</v>
      </c>
      <c r="D363" s="42" t="s">
        <v>220</v>
      </c>
      <c r="E363" s="68" t="s">
        <v>826</v>
      </c>
      <c r="F363" s="42" t="s">
        <v>455</v>
      </c>
      <c r="G363" s="42" t="s">
        <v>827</v>
      </c>
      <c r="H363" s="42" t="s">
        <v>297</v>
      </c>
      <c r="I363" s="119">
        <v>3.66</v>
      </c>
      <c r="J363" s="42" t="s">
        <v>224</v>
      </c>
      <c r="K363" s="119">
        <v>3.66</v>
      </c>
      <c r="L363" s="42" t="s">
        <v>828</v>
      </c>
      <c r="M363" s="42">
        <v>119</v>
      </c>
      <c r="N363" s="42">
        <v>408</v>
      </c>
      <c r="O363" s="108" t="s">
        <v>50</v>
      </c>
      <c r="P363" s="42">
        <v>2021.3</v>
      </c>
      <c r="Q363" s="42">
        <v>2021.12</v>
      </c>
      <c r="R363" s="42" t="s">
        <v>824</v>
      </c>
      <c r="S363" s="42" t="s">
        <v>824</v>
      </c>
    </row>
    <row r="364" s="3" customFormat="1" ht="22.5" spans="1:19">
      <c r="A364" s="42">
        <v>307</v>
      </c>
      <c r="B364" s="68" t="s">
        <v>829</v>
      </c>
      <c r="C364" s="42" t="s">
        <v>210</v>
      </c>
      <c r="D364" s="42" t="s">
        <v>220</v>
      </c>
      <c r="E364" s="68" t="s">
        <v>830</v>
      </c>
      <c r="F364" s="42" t="s">
        <v>285</v>
      </c>
      <c r="G364" s="42" t="s">
        <v>440</v>
      </c>
      <c r="H364" s="42" t="s">
        <v>297</v>
      </c>
      <c r="I364" s="119">
        <v>1.05</v>
      </c>
      <c r="J364" s="42" t="s">
        <v>224</v>
      </c>
      <c r="K364" s="119">
        <v>1.05</v>
      </c>
      <c r="L364" s="42" t="s">
        <v>371</v>
      </c>
      <c r="M364" s="42">
        <v>139</v>
      </c>
      <c r="N364" s="42">
        <v>455</v>
      </c>
      <c r="O364" s="108" t="s">
        <v>50</v>
      </c>
      <c r="P364" s="42">
        <v>2021.3</v>
      </c>
      <c r="Q364" s="42">
        <v>2021.12</v>
      </c>
      <c r="R364" s="42" t="s">
        <v>319</v>
      </c>
      <c r="S364" s="42" t="s">
        <v>319</v>
      </c>
    </row>
    <row r="365" s="3" customFormat="1" ht="33.75" spans="1:19">
      <c r="A365" s="42">
        <v>308</v>
      </c>
      <c r="B365" s="68" t="s">
        <v>829</v>
      </c>
      <c r="C365" s="42" t="s">
        <v>210</v>
      </c>
      <c r="D365" s="42" t="s">
        <v>220</v>
      </c>
      <c r="E365" s="68" t="s">
        <v>831</v>
      </c>
      <c r="F365" s="42" t="s">
        <v>285</v>
      </c>
      <c r="G365" s="42" t="s">
        <v>440</v>
      </c>
      <c r="H365" s="42" t="s">
        <v>297</v>
      </c>
      <c r="I365" s="119">
        <v>0.9</v>
      </c>
      <c r="J365" s="42" t="s">
        <v>224</v>
      </c>
      <c r="K365" s="119">
        <v>0.9</v>
      </c>
      <c r="L365" s="42" t="s">
        <v>371</v>
      </c>
      <c r="M365" s="42">
        <v>139</v>
      </c>
      <c r="N365" s="42">
        <v>455</v>
      </c>
      <c r="O365" s="108" t="s">
        <v>50</v>
      </c>
      <c r="P365" s="42">
        <v>2021.3</v>
      </c>
      <c r="Q365" s="42">
        <v>2021.12</v>
      </c>
      <c r="R365" s="42" t="s">
        <v>319</v>
      </c>
      <c r="S365" s="42" t="s">
        <v>319</v>
      </c>
    </row>
    <row r="366" ht="33" customHeight="1" spans="1:19">
      <c r="A366" s="113"/>
      <c r="B366" s="152" t="s">
        <v>832</v>
      </c>
      <c r="C366" s="113"/>
      <c r="D366" s="113"/>
      <c r="E366" s="153"/>
      <c r="F366" s="113"/>
      <c r="G366" s="113"/>
      <c r="H366" s="113"/>
      <c r="I366" s="161">
        <v>6493.8</v>
      </c>
      <c r="J366" s="113"/>
      <c r="K366" s="161">
        <v>6493.8</v>
      </c>
      <c r="L366" s="113"/>
      <c r="M366" s="113"/>
      <c r="N366" s="113"/>
      <c r="O366" s="111"/>
      <c r="P366" s="113"/>
      <c r="Q366" s="113"/>
      <c r="R366" s="113"/>
      <c r="S366" s="113"/>
    </row>
    <row r="367" s="10" customFormat="1" spans="1:19">
      <c r="A367" s="42">
        <v>309</v>
      </c>
      <c r="B367" s="42" t="s">
        <v>833</v>
      </c>
      <c r="C367" s="42" t="s">
        <v>210</v>
      </c>
      <c r="D367" s="154" t="s">
        <v>29</v>
      </c>
      <c r="E367" s="42" t="s">
        <v>834</v>
      </c>
      <c r="F367" s="155" t="s">
        <v>455</v>
      </c>
      <c r="G367" s="155" t="s">
        <v>827</v>
      </c>
      <c r="H367" s="42" t="s">
        <v>297</v>
      </c>
      <c r="I367" s="154">
        <v>95</v>
      </c>
      <c r="J367" s="154" t="s">
        <v>224</v>
      </c>
      <c r="K367" s="154">
        <v>95</v>
      </c>
      <c r="L367" s="154" t="s">
        <v>835</v>
      </c>
      <c r="M367" s="42">
        <v>20</v>
      </c>
      <c r="N367" s="42">
        <v>100</v>
      </c>
      <c r="O367" s="111" t="s">
        <v>50</v>
      </c>
      <c r="P367" s="154">
        <v>2021.3</v>
      </c>
      <c r="Q367" s="154">
        <v>2021.12</v>
      </c>
      <c r="R367" s="154" t="s">
        <v>226</v>
      </c>
      <c r="S367" s="155" t="s">
        <v>227</v>
      </c>
    </row>
    <row r="368" s="10" customFormat="1" spans="1:19">
      <c r="A368" s="42">
        <v>310</v>
      </c>
      <c r="B368" s="42" t="s">
        <v>836</v>
      </c>
      <c r="C368" s="42" t="s">
        <v>210</v>
      </c>
      <c r="D368" s="154" t="s">
        <v>29</v>
      </c>
      <c r="E368" s="42" t="s">
        <v>837</v>
      </c>
      <c r="F368" s="155" t="s">
        <v>455</v>
      </c>
      <c r="G368" s="155" t="s">
        <v>827</v>
      </c>
      <c r="H368" s="42" t="s">
        <v>297</v>
      </c>
      <c r="I368" s="154">
        <v>42.5</v>
      </c>
      <c r="J368" s="154" t="s">
        <v>224</v>
      </c>
      <c r="K368" s="154">
        <v>42.5</v>
      </c>
      <c r="L368" s="154" t="s">
        <v>835</v>
      </c>
      <c r="M368" s="42">
        <v>25</v>
      </c>
      <c r="N368" s="42">
        <v>120</v>
      </c>
      <c r="O368" s="111" t="s">
        <v>50</v>
      </c>
      <c r="P368" s="154">
        <v>2021.3</v>
      </c>
      <c r="Q368" s="154">
        <v>2021.12</v>
      </c>
      <c r="R368" s="154" t="s">
        <v>226</v>
      </c>
      <c r="S368" s="155" t="s">
        <v>227</v>
      </c>
    </row>
    <row r="369" s="10" customFormat="1" ht="22.5" spans="1:19">
      <c r="A369" s="42">
        <v>311</v>
      </c>
      <c r="B369" s="42" t="s">
        <v>838</v>
      </c>
      <c r="C369" s="42" t="s">
        <v>210</v>
      </c>
      <c r="D369" s="154" t="s">
        <v>29</v>
      </c>
      <c r="E369" s="42" t="s">
        <v>839</v>
      </c>
      <c r="F369" s="155" t="s">
        <v>455</v>
      </c>
      <c r="G369" s="155" t="s">
        <v>827</v>
      </c>
      <c r="H369" s="42" t="s">
        <v>297</v>
      </c>
      <c r="I369" s="154">
        <v>15</v>
      </c>
      <c r="J369" s="154" t="s">
        <v>224</v>
      </c>
      <c r="K369" s="154">
        <v>15</v>
      </c>
      <c r="L369" s="154" t="s">
        <v>835</v>
      </c>
      <c r="M369" s="42">
        <v>50</v>
      </c>
      <c r="N369" s="42">
        <v>200</v>
      </c>
      <c r="O369" s="111" t="s">
        <v>50</v>
      </c>
      <c r="P369" s="154">
        <v>2021.3</v>
      </c>
      <c r="Q369" s="154">
        <v>2021.12</v>
      </c>
      <c r="R369" s="154" t="s">
        <v>226</v>
      </c>
      <c r="S369" s="155" t="s">
        <v>227</v>
      </c>
    </row>
    <row r="370" s="10" customFormat="1" spans="1:19">
      <c r="A370" s="42">
        <v>312</v>
      </c>
      <c r="B370" s="42" t="s">
        <v>840</v>
      </c>
      <c r="C370" s="42" t="s">
        <v>210</v>
      </c>
      <c r="D370" s="154" t="s">
        <v>29</v>
      </c>
      <c r="E370" s="42" t="s">
        <v>841</v>
      </c>
      <c r="F370" s="155" t="s">
        <v>455</v>
      </c>
      <c r="G370" s="155" t="s">
        <v>827</v>
      </c>
      <c r="H370" s="42" t="s">
        <v>297</v>
      </c>
      <c r="I370" s="154">
        <v>190</v>
      </c>
      <c r="J370" s="154" t="s">
        <v>224</v>
      </c>
      <c r="K370" s="154">
        <v>190</v>
      </c>
      <c r="L370" s="154" t="s">
        <v>835</v>
      </c>
      <c r="M370" s="42">
        <v>60</v>
      </c>
      <c r="N370" s="42">
        <v>240</v>
      </c>
      <c r="O370" s="111" t="s">
        <v>50</v>
      </c>
      <c r="P370" s="154">
        <v>2021.3</v>
      </c>
      <c r="Q370" s="154">
        <v>2021.12</v>
      </c>
      <c r="R370" s="154" t="s">
        <v>226</v>
      </c>
      <c r="S370" s="155" t="s">
        <v>227</v>
      </c>
    </row>
    <row r="371" s="10" customFormat="1" spans="1:19">
      <c r="A371" s="42">
        <v>313</v>
      </c>
      <c r="B371" s="155" t="s">
        <v>842</v>
      </c>
      <c r="C371" s="42" t="s">
        <v>210</v>
      </c>
      <c r="D371" s="154" t="s">
        <v>29</v>
      </c>
      <c r="E371" s="155" t="s">
        <v>843</v>
      </c>
      <c r="F371" s="155" t="s">
        <v>455</v>
      </c>
      <c r="G371" s="155" t="s">
        <v>827</v>
      </c>
      <c r="H371" s="42" t="s">
        <v>297</v>
      </c>
      <c r="I371" s="154">
        <v>15.5</v>
      </c>
      <c r="J371" s="154" t="s">
        <v>224</v>
      </c>
      <c r="K371" s="154">
        <v>15.5</v>
      </c>
      <c r="L371" s="154" t="s">
        <v>835</v>
      </c>
      <c r="M371" s="155">
        <v>20</v>
      </c>
      <c r="N371" s="155">
        <v>100</v>
      </c>
      <c r="O371" s="111" t="s">
        <v>50</v>
      </c>
      <c r="P371" s="154">
        <v>2021.3</v>
      </c>
      <c r="Q371" s="154">
        <v>2021.12</v>
      </c>
      <c r="R371" s="154" t="s">
        <v>226</v>
      </c>
      <c r="S371" s="155" t="s">
        <v>227</v>
      </c>
    </row>
    <row r="372" s="10" customFormat="1" spans="1:19">
      <c r="A372" s="42">
        <v>314</v>
      </c>
      <c r="B372" s="155" t="s">
        <v>844</v>
      </c>
      <c r="C372" s="42" t="s">
        <v>210</v>
      </c>
      <c r="D372" s="154" t="s">
        <v>29</v>
      </c>
      <c r="E372" s="155" t="s">
        <v>845</v>
      </c>
      <c r="F372" s="155" t="s">
        <v>280</v>
      </c>
      <c r="G372" s="155" t="s">
        <v>846</v>
      </c>
      <c r="H372" s="42" t="s">
        <v>297</v>
      </c>
      <c r="I372" s="154">
        <v>52.5</v>
      </c>
      <c r="J372" s="154" t="s">
        <v>224</v>
      </c>
      <c r="K372" s="154">
        <v>52.5</v>
      </c>
      <c r="L372" s="154" t="s">
        <v>835</v>
      </c>
      <c r="M372" s="155">
        <v>49</v>
      </c>
      <c r="N372" s="155">
        <v>208</v>
      </c>
      <c r="O372" s="111" t="s">
        <v>50</v>
      </c>
      <c r="P372" s="154">
        <v>2021.3</v>
      </c>
      <c r="Q372" s="154">
        <v>2021.12</v>
      </c>
      <c r="R372" s="154" t="s">
        <v>226</v>
      </c>
      <c r="S372" s="155" t="s">
        <v>227</v>
      </c>
    </row>
    <row r="373" s="10" customFormat="1" spans="1:19">
      <c r="A373" s="42">
        <v>315</v>
      </c>
      <c r="B373" s="155" t="s">
        <v>847</v>
      </c>
      <c r="C373" s="42" t="s">
        <v>210</v>
      </c>
      <c r="D373" s="154" t="s">
        <v>29</v>
      </c>
      <c r="E373" s="155" t="s">
        <v>848</v>
      </c>
      <c r="F373" s="155" t="s">
        <v>280</v>
      </c>
      <c r="G373" s="155" t="s">
        <v>849</v>
      </c>
      <c r="H373" s="42" t="s">
        <v>297</v>
      </c>
      <c r="I373" s="154">
        <v>17.1</v>
      </c>
      <c r="J373" s="154" t="s">
        <v>224</v>
      </c>
      <c r="K373" s="154">
        <v>17.1</v>
      </c>
      <c r="L373" s="154" t="s">
        <v>835</v>
      </c>
      <c r="M373" s="155">
        <v>13</v>
      </c>
      <c r="N373" s="155">
        <v>83</v>
      </c>
      <c r="O373" s="111" t="s">
        <v>50</v>
      </c>
      <c r="P373" s="154">
        <v>2021.3</v>
      </c>
      <c r="Q373" s="154">
        <v>2021.12</v>
      </c>
      <c r="R373" s="154" t="s">
        <v>226</v>
      </c>
      <c r="S373" s="155" t="s">
        <v>227</v>
      </c>
    </row>
    <row r="374" s="10" customFormat="1" spans="1:19">
      <c r="A374" s="42">
        <v>316</v>
      </c>
      <c r="B374" s="155" t="s">
        <v>850</v>
      </c>
      <c r="C374" s="42" t="s">
        <v>210</v>
      </c>
      <c r="D374" s="154" t="s">
        <v>29</v>
      </c>
      <c r="E374" s="155" t="s">
        <v>851</v>
      </c>
      <c r="F374" s="155" t="s">
        <v>280</v>
      </c>
      <c r="G374" s="155" t="s">
        <v>849</v>
      </c>
      <c r="H374" s="42" t="s">
        <v>297</v>
      </c>
      <c r="I374" s="154">
        <v>14.3</v>
      </c>
      <c r="J374" s="154" t="s">
        <v>224</v>
      </c>
      <c r="K374" s="154">
        <v>14.3</v>
      </c>
      <c r="L374" s="154" t="s">
        <v>835</v>
      </c>
      <c r="M374" s="155">
        <v>16</v>
      </c>
      <c r="N374" s="155">
        <v>102</v>
      </c>
      <c r="O374" s="111" t="s">
        <v>50</v>
      </c>
      <c r="P374" s="154">
        <v>2021.3</v>
      </c>
      <c r="Q374" s="154">
        <v>2021.12</v>
      </c>
      <c r="R374" s="154" t="s">
        <v>226</v>
      </c>
      <c r="S374" s="155" t="s">
        <v>227</v>
      </c>
    </row>
    <row r="375" s="10" customFormat="1" spans="1:19">
      <c r="A375" s="42">
        <v>317</v>
      </c>
      <c r="B375" s="155" t="s">
        <v>852</v>
      </c>
      <c r="C375" s="42" t="s">
        <v>210</v>
      </c>
      <c r="D375" s="154" t="s">
        <v>29</v>
      </c>
      <c r="E375" s="155" t="s">
        <v>853</v>
      </c>
      <c r="F375" s="155" t="s">
        <v>280</v>
      </c>
      <c r="G375" s="155" t="s">
        <v>330</v>
      </c>
      <c r="H375" s="42" t="s">
        <v>297</v>
      </c>
      <c r="I375" s="154">
        <v>200</v>
      </c>
      <c r="J375" s="154" t="s">
        <v>224</v>
      </c>
      <c r="K375" s="154">
        <v>200</v>
      </c>
      <c r="L375" s="154" t="s">
        <v>835</v>
      </c>
      <c r="M375" s="155">
        <v>34</v>
      </c>
      <c r="N375" s="155">
        <v>238</v>
      </c>
      <c r="O375" s="111" t="s">
        <v>50</v>
      </c>
      <c r="P375" s="154">
        <v>2021.3</v>
      </c>
      <c r="Q375" s="154">
        <v>2021.12</v>
      </c>
      <c r="R375" s="154" t="s">
        <v>226</v>
      </c>
      <c r="S375" s="155" t="s">
        <v>227</v>
      </c>
    </row>
    <row r="376" s="10" customFormat="1" spans="1:19">
      <c r="A376" s="42">
        <v>318</v>
      </c>
      <c r="B376" s="155" t="s">
        <v>854</v>
      </c>
      <c r="C376" s="42" t="s">
        <v>210</v>
      </c>
      <c r="D376" s="154" t="s">
        <v>29</v>
      </c>
      <c r="E376" s="155" t="s">
        <v>855</v>
      </c>
      <c r="F376" s="155" t="s">
        <v>280</v>
      </c>
      <c r="G376" s="155" t="s">
        <v>330</v>
      </c>
      <c r="H376" s="42" t="s">
        <v>297</v>
      </c>
      <c r="I376" s="154">
        <v>125</v>
      </c>
      <c r="J376" s="154" t="s">
        <v>224</v>
      </c>
      <c r="K376" s="154">
        <v>125</v>
      </c>
      <c r="L376" s="154" t="s">
        <v>835</v>
      </c>
      <c r="M376" s="155">
        <v>45</v>
      </c>
      <c r="N376" s="155">
        <v>286</v>
      </c>
      <c r="O376" s="111" t="s">
        <v>50</v>
      </c>
      <c r="P376" s="154">
        <v>2021.3</v>
      </c>
      <c r="Q376" s="154">
        <v>2021.12</v>
      </c>
      <c r="R376" s="154" t="s">
        <v>226</v>
      </c>
      <c r="S376" s="155" t="s">
        <v>227</v>
      </c>
    </row>
    <row r="377" s="10" customFormat="1" spans="1:19">
      <c r="A377" s="42">
        <v>319</v>
      </c>
      <c r="B377" s="155" t="s">
        <v>856</v>
      </c>
      <c r="C377" s="42" t="s">
        <v>210</v>
      </c>
      <c r="D377" s="154" t="s">
        <v>29</v>
      </c>
      <c r="E377" s="155" t="s">
        <v>855</v>
      </c>
      <c r="F377" s="155" t="s">
        <v>280</v>
      </c>
      <c r="G377" s="155" t="s">
        <v>330</v>
      </c>
      <c r="H377" s="42" t="s">
        <v>297</v>
      </c>
      <c r="I377" s="154">
        <v>125</v>
      </c>
      <c r="J377" s="154" t="s">
        <v>224</v>
      </c>
      <c r="K377" s="154">
        <v>125</v>
      </c>
      <c r="L377" s="154" t="s">
        <v>835</v>
      </c>
      <c r="M377" s="155">
        <v>27</v>
      </c>
      <c r="N377" s="155">
        <v>135</v>
      </c>
      <c r="O377" s="111" t="s">
        <v>50</v>
      </c>
      <c r="P377" s="154">
        <v>2021.3</v>
      </c>
      <c r="Q377" s="154">
        <v>2021.12</v>
      </c>
      <c r="R377" s="154" t="s">
        <v>226</v>
      </c>
      <c r="S377" s="155" t="s">
        <v>227</v>
      </c>
    </row>
    <row r="378" s="10" customFormat="1" spans="1:19">
      <c r="A378" s="42">
        <v>320</v>
      </c>
      <c r="B378" s="155" t="s">
        <v>857</v>
      </c>
      <c r="C378" s="42" t="s">
        <v>210</v>
      </c>
      <c r="D378" s="154" t="s">
        <v>29</v>
      </c>
      <c r="E378" s="155" t="s">
        <v>858</v>
      </c>
      <c r="F378" s="155" t="s">
        <v>141</v>
      </c>
      <c r="G378" s="155" t="s">
        <v>859</v>
      </c>
      <c r="H378" s="42" t="s">
        <v>297</v>
      </c>
      <c r="I378" s="154">
        <v>20</v>
      </c>
      <c r="J378" s="154" t="s">
        <v>224</v>
      </c>
      <c r="K378" s="154">
        <v>20</v>
      </c>
      <c r="L378" s="154" t="s">
        <v>835</v>
      </c>
      <c r="M378" s="155">
        <v>30</v>
      </c>
      <c r="N378" s="155">
        <v>126</v>
      </c>
      <c r="O378" s="111" t="s">
        <v>50</v>
      </c>
      <c r="P378" s="154">
        <v>2021.3</v>
      </c>
      <c r="Q378" s="154">
        <v>2021.12</v>
      </c>
      <c r="R378" s="154" t="s">
        <v>226</v>
      </c>
      <c r="S378" s="155" t="s">
        <v>227</v>
      </c>
    </row>
    <row r="379" s="10" customFormat="1" spans="1:19">
      <c r="A379" s="42">
        <v>321</v>
      </c>
      <c r="B379" s="155" t="s">
        <v>860</v>
      </c>
      <c r="C379" s="42" t="s">
        <v>210</v>
      </c>
      <c r="D379" s="154" t="s">
        <v>29</v>
      </c>
      <c r="E379" s="155" t="s">
        <v>861</v>
      </c>
      <c r="F379" s="155" t="s">
        <v>141</v>
      </c>
      <c r="G379" s="155" t="s">
        <v>862</v>
      </c>
      <c r="H379" s="42" t="s">
        <v>297</v>
      </c>
      <c r="I379" s="154">
        <v>23</v>
      </c>
      <c r="J379" s="154" t="s">
        <v>224</v>
      </c>
      <c r="K379" s="154">
        <v>23</v>
      </c>
      <c r="L379" s="154" t="s">
        <v>835</v>
      </c>
      <c r="M379" s="155">
        <v>15</v>
      </c>
      <c r="N379" s="155">
        <v>66</v>
      </c>
      <c r="O379" s="111" t="s">
        <v>50</v>
      </c>
      <c r="P379" s="154">
        <v>2021.3</v>
      </c>
      <c r="Q379" s="154">
        <v>2021.12</v>
      </c>
      <c r="R379" s="154" t="s">
        <v>226</v>
      </c>
      <c r="S379" s="155" t="s">
        <v>227</v>
      </c>
    </row>
    <row r="380" s="10" customFormat="1" spans="1:19">
      <c r="A380" s="42">
        <v>322</v>
      </c>
      <c r="B380" s="155" t="s">
        <v>863</v>
      </c>
      <c r="C380" s="42" t="s">
        <v>210</v>
      </c>
      <c r="D380" s="154" t="s">
        <v>29</v>
      </c>
      <c r="E380" s="155" t="s">
        <v>864</v>
      </c>
      <c r="F380" s="155" t="s">
        <v>141</v>
      </c>
      <c r="G380" s="155" t="s">
        <v>862</v>
      </c>
      <c r="H380" s="42" t="s">
        <v>297</v>
      </c>
      <c r="I380" s="154">
        <v>90</v>
      </c>
      <c r="J380" s="154" t="s">
        <v>224</v>
      </c>
      <c r="K380" s="154">
        <v>90</v>
      </c>
      <c r="L380" s="154" t="s">
        <v>835</v>
      </c>
      <c r="M380" s="155">
        <v>33</v>
      </c>
      <c r="N380" s="155">
        <v>171</v>
      </c>
      <c r="O380" s="111" t="s">
        <v>50</v>
      </c>
      <c r="P380" s="154">
        <v>2021.3</v>
      </c>
      <c r="Q380" s="154">
        <v>2021.12</v>
      </c>
      <c r="R380" s="154" t="s">
        <v>226</v>
      </c>
      <c r="S380" s="155" t="s">
        <v>227</v>
      </c>
    </row>
    <row r="381" s="10" customFormat="1" ht="22.5" spans="1:19">
      <c r="A381" s="42">
        <v>323</v>
      </c>
      <c r="B381" s="42" t="s">
        <v>865</v>
      </c>
      <c r="C381" s="42" t="s">
        <v>210</v>
      </c>
      <c r="D381" s="154" t="s">
        <v>29</v>
      </c>
      <c r="E381" s="155" t="s">
        <v>866</v>
      </c>
      <c r="F381" s="155" t="s">
        <v>141</v>
      </c>
      <c r="G381" s="155" t="s">
        <v>867</v>
      </c>
      <c r="H381" s="42" t="s">
        <v>297</v>
      </c>
      <c r="I381" s="154">
        <v>40</v>
      </c>
      <c r="J381" s="154" t="s">
        <v>224</v>
      </c>
      <c r="K381" s="154">
        <v>40</v>
      </c>
      <c r="L381" s="154" t="s">
        <v>835</v>
      </c>
      <c r="M381" s="155">
        <v>86</v>
      </c>
      <c r="N381" s="155">
        <v>285</v>
      </c>
      <c r="O381" s="111" t="s">
        <v>50</v>
      </c>
      <c r="P381" s="154">
        <v>2021.3</v>
      </c>
      <c r="Q381" s="154">
        <v>2021.12</v>
      </c>
      <c r="R381" s="154" t="s">
        <v>226</v>
      </c>
      <c r="S381" s="155" t="s">
        <v>227</v>
      </c>
    </row>
    <row r="382" s="10" customFormat="1" spans="1:19">
      <c r="A382" s="42">
        <v>324</v>
      </c>
      <c r="B382" s="155" t="s">
        <v>868</v>
      </c>
      <c r="C382" s="42" t="s">
        <v>210</v>
      </c>
      <c r="D382" s="154" t="s">
        <v>29</v>
      </c>
      <c r="E382" s="155" t="s">
        <v>839</v>
      </c>
      <c r="F382" s="155" t="s">
        <v>141</v>
      </c>
      <c r="G382" s="155" t="s">
        <v>867</v>
      </c>
      <c r="H382" s="42" t="s">
        <v>297</v>
      </c>
      <c r="I382" s="154">
        <v>15</v>
      </c>
      <c r="J382" s="154" t="s">
        <v>224</v>
      </c>
      <c r="K382" s="154">
        <v>15</v>
      </c>
      <c r="L382" s="154" t="s">
        <v>835</v>
      </c>
      <c r="M382" s="155">
        <v>45</v>
      </c>
      <c r="N382" s="155">
        <v>216</v>
      </c>
      <c r="O382" s="111" t="s">
        <v>50</v>
      </c>
      <c r="P382" s="154">
        <v>2021.3</v>
      </c>
      <c r="Q382" s="154">
        <v>2021.12</v>
      </c>
      <c r="R382" s="154" t="s">
        <v>226</v>
      </c>
      <c r="S382" s="155" t="s">
        <v>227</v>
      </c>
    </row>
    <row r="383" s="10" customFormat="1" spans="1:19">
      <c r="A383" s="42">
        <v>325</v>
      </c>
      <c r="B383" s="155" t="s">
        <v>869</v>
      </c>
      <c r="C383" s="42" t="s">
        <v>210</v>
      </c>
      <c r="D383" s="154" t="s">
        <v>29</v>
      </c>
      <c r="E383" s="155" t="s">
        <v>870</v>
      </c>
      <c r="F383" s="155" t="s">
        <v>141</v>
      </c>
      <c r="G383" s="155" t="s">
        <v>871</v>
      </c>
      <c r="H383" s="42" t="s">
        <v>297</v>
      </c>
      <c r="I383" s="154">
        <v>29</v>
      </c>
      <c r="J383" s="154" t="s">
        <v>224</v>
      </c>
      <c r="K383" s="154">
        <v>29</v>
      </c>
      <c r="L383" s="154" t="s">
        <v>835</v>
      </c>
      <c r="M383" s="155">
        <v>30</v>
      </c>
      <c r="N383" s="155">
        <v>120</v>
      </c>
      <c r="O383" s="111" t="s">
        <v>50</v>
      </c>
      <c r="P383" s="154">
        <v>2021.3</v>
      </c>
      <c r="Q383" s="154">
        <v>2021.12</v>
      </c>
      <c r="R383" s="154" t="s">
        <v>226</v>
      </c>
      <c r="S383" s="155" t="s">
        <v>227</v>
      </c>
    </row>
    <row r="384" s="10" customFormat="1" spans="1:19">
      <c r="A384" s="42">
        <v>326</v>
      </c>
      <c r="B384" s="155" t="s">
        <v>872</v>
      </c>
      <c r="C384" s="42" t="s">
        <v>210</v>
      </c>
      <c r="D384" s="154" t="s">
        <v>29</v>
      </c>
      <c r="E384" s="155" t="s">
        <v>873</v>
      </c>
      <c r="F384" s="155" t="s">
        <v>141</v>
      </c>
      <c r="G384" s="155" t="s">
        <v>874</v>
      </c>
      <c r="H384" s="42" t="s">
        <v>297</v>
      </c>
      <c r="I384" s="154">
        <v>100</v>
      </c>
      <c r="J384" s="154" t="s">
        <v>224</v>
      </c>
      <c r="K384" s="154">
        <v>100</v>
      </c>
      <c r="L384" s="154" t="s">
        <v>835</v>
      </c>
      <c r="M384" s="155">
        <v>30</v>
      </c>
      <c r="N384" s="155">
        <v>120</v>
      </c>
      <c r="O384" s="111" t="s">
        <v>50</v>
      </c>
      <c r="P384" s="154">
        <v>2021.3</v>
      </c>
      <c r="Q384" s="154">
        <v>2021.12</v>
      </c>
      <c r="R384" s="154" t="s">
        <v>226</v>
      </c>
      <c r="S384" s="155" t="s">
        <v>227</v>
      </c>
    </row>
    <row r="385" s="10" customFormat="1" spans="1:19">
      <c r="A385" s="42">
        <v>327</v>
      </c>
      <c r="B385" s="155" t="s">
        <v>875</v>
      </c>
      <c r="C385" s="42" t="s">
        <v>210</v>
      </c>
      <c r="D385" s="154" t="s">
        <v>29</v>
      </c>
      <c r="E385" s="155" t="s">
        <v>876</v>
      </c>
      <c r="F385" s="155" t="s">
        <v>154</v>
      </c>
      <c r="G385" s="155" t="s">
        <v>877</v>
      </c>
      <c r="H385" s="42" t="s">
        <v>297</v>
      </c>
      <c r="I385" s="154">
        <v>60</v>
      </c>
      <c r="J385" s="154" t="s">
        <v>224</v>
      </c>
      <c r="K385" s="154">
        <v>60</v>
      </c>
      <c r="L385" s="154" t="s">
        <v>835</v>
      </c>
      <c r="M385" s="155">
        <v>86</v>
      </c>
      <c r="N385" s="155">
        <v>316</v>
      </c>
      <c r="O385" s="111" t="s">
        <v>50</v>
      </c>
      <c r="P385" s="154">
        <v>2021.3</v>
      </c>
      <c r="Q385" s="154">
        <v>2021.12</v>
      </c>
      <c r="R385" s="154" t="s">
        <v>226</v>
      </c>
      <c r="S385" s="155" t="s">
        <v>227</v>
      </c>
    </row>
    <row r="386" s="10" customFormat="1" spans="1:19">
      <c r="A386" s="42">
        <v>328</v>
      </c>
      <c r="B386" s="155" t="s">
        <v>878</v>
      </c>
      <c r="C386" s="42" t="s">
        <v>210</v>
      </c>
      <c r="D386" s="154" t="s">
        <v>29</v>
      </c>
      <c r="E386" s="155" t="s">
        <v>879</v>
      </c>
      <c r="F386" s="155" t="s">
        <v>154</v>
      </c>
      <c r="G386" s="155" t="s">
        <v>877</v>
      </c>
      <c r="H386" s="42" t="s">
        <v>297</v>
      </c>
      <c r="I386" s="154">
        <v>17.5</v>
      </c>
      <c r="J386" s="154" t="s">
        <v>224</v>
      </c>
      <c r="K386" s="154">
        <v>17.5</v>
      </c>
      <c r="L386" s="154" t="s">
        <v>835</v>
      </c>
      <c r="M386" s="155">
        <v>62</v>
      </c>
      <c r="N386" s="155">
        <v>280</v>
      </c>
      <c r="O386" s="111" t="s">
        <v>50</v>
      </c>
      <c r="P386" s="154">
        <v>2021.3</v>
      </c>
      <c r="Q386" s="154">
        <v>2021.12</v>
      </c>
      <c r="R386" s="154" t="s">
        <v>226</v>
      </c>
      <c r="S386" s="155" t="s">
        <v>227</v>
      </c>
    </row>
    <row r="387" s="10" customFormat="1" spans="1:19">
      <c r="A387" s="42">
        <v>329</v>
      </c>
      <c r="B387" s="155" t="s">
        <v>880</v>
      </c>
      <c r="C387" s="42" t="s">
        <v>210</v>
      </c>
      <c r="D387" s="154" t="s">
        <v>29</v>
      </c>
      <c r="E387" s="155" t="s">
        <v>881</v>
      </c>
      <c r="F387" s="155" t="s">
        <v>154</v>
      </c>
      <c r="G387" s="155" t="s">
        <v>882</v>
      </c>
      <c r="H387" s="42" t="s">
        <v>297</v>
      </c>
      <c r="I387" s="154">
        <v>172</v>
      </c>
      <c r="J387" s="154" t="s">
        <v>224</v>
      </c>
      <c r="K387" s="154">
        <v>172</v>
      </c>
      <c r="L387" s="154" t="s">
        <v>835</v>
      </c>
      <c r="M387" s="155">
        <v>41</v>
      </c>
      <c r="N387" s="155">
        <v>157</v>
      </c>
      <c r="O387" s="111" t="s">
        <v>50</v>
      </c>
      <c r="P387" s="154">
        <v>2021.3</v>
      </c>
      <c r="Q387" s="154">
        <v>2021.12</v>
      </c>
      <c r="R387" s="154" t="s">
        <v>226</v>
      </c>
      <c r="S387" s="155" t="s">
        <v>227</v>
      </c>
    </row>
    <row r="388" s="10" customFormat="1" spans="1:19">
      <c r="A388" s="42">
        <v>330</v>
      </c>
      <c r="B388" s="155" t="s">
        <v>883</v>
      </c>
      <c r="C388" s="42" t="s">
        <v>210</v>
      </c>
      <c r="D388" s="154" t="s">
        <v>29</v>
      </c>
      <c r="E388" s="155" t="s">
        <v>884</v>
      </c>
      <c r="F388" s="155" t="s">
        <v>154</v>
      </c>
      <c r="G388" s="155" t="s">
        <v>882</v>
      </c>
      <c r="H388" s="42" t="s">
        <v>297</v>
      </c>
      <c r="I388" s="154">
        <v>123.5</v>
      </c>
      <c r="J388" s="154" t="s">
        <v>224</v>
      </c>
      <c r="K388" s="154">
        <v>123.5</v>
      </c>
      <c r="L388" s="154" t="s">
        <v>835</v>
      </c>
      <c r="M388" s="155">
        <v>32</v>
      </c>
      <c r="N388" s="155">
        <v>108</v>
      </c>
      <c r="O388" s="111" t="s">
        <v>50</v>
      </c>
      <c r="P388" s="154">
        <v>2021.3</v>
      </c>
      <c r="Q388" s="154">
        <v>2021.12</v>
      </c>
      <c r="R388" s="154" t="s">
        <v>226</v>
      </c>
      <c r="S388" s="155" t="s">
        <v>227</v>
      </c>
    </row>
    <row r="389" s="10" customFormat="1" spans="1:19">
      <c r="A389" s="42">
        <v>331</v>
      </c>
      <c r="B389" s="42" t="s">
        <v>885</v>
      </c>
      <c r="C389" s="42" t="s">
        <v>210</v>
      </c>
      <c r="D389" s="154" t="s">
        <v>29</v>
      </c>
      <c r="E389" s="42" t="s">
        <v>886</v>
      </c>
      <c r="F389" s="155" t="s">
        <v>409</v>
      </c>
      <c r="G389" s="155" t="s">
        <v>887</v>
      </c>
      <c r="H389" s="42" t="s">
        <v>297</v>
      </c>
      <c r="I389" s="154">
        <v>31.5</v>
      </c>
      <c r="J389" s="154" t="s">
        <v>224</v>
      </c>
      <c r="K389" s="154">
        <v>31.5</v>
      </c>
      <c r="L389" s="154" t="s">
        <v>835</v>
      </c>
      <c r="M389" s="42">
        <v>30</v>
      </c>
      <c r="N389" s="42">
        <v>135</v>
      </c>
      <c r="O389" s="111" t="s">
        <v>50</v>
      </c>
      <c r="P389" s="154">
        <v>2021.3</v>
      </c>
      <c r="Q389" s="154">
        <v>2021.12</v>
      </c>
      <c r="R389" s="154" t="s">
        <v>226</v>
      </c>
      <c r="S389" s="155" t="s">
        <v>227</v>
      </c>
    </row>
    <row r="390" s="10" customFormat="1" ht="22.5" spans="1:19">
      <c r="A390" s="42">
        <v>332</v>
      </c>
      <c r="B390" s="42" t="s">
        <v>888</v>
      </c>
      <c r="C390" s="42" t="s">
        <v>210</v>
      </c>
      <c r="D390" s="154" t="s">
        <v>29</v>
      </c>
      <c r="E390" s="42" t="s">
        <v>889</v>
      </c>
      <c r="F390" s="155" t="s">
        <v>409</v>
      </c>
      <c r="G390" s="155" t="s">
        <v>890</v>
      </c>
      <c r="H390" s="42" t="s">
        <v>297</v>
      </c>
      <c r="I390" s="154">
        <v>57</v>
      </c>
      <c r="J390" s="154" t="s">
        <v>224</v>
      </c>
      <c r="K390" s="154">
        <v>57</v>
      </c>
      <c r="L390" s="154" t="s">
        <v>835</v>
      </c>
      <c r="M390" s="42">
        <v>40</v>
      </c>
      <c r="N390" s="42">
        <v>180</v>
      </c>
      <c r="O390" s="111" t="s">
        <v>50</v>
      </c>
      <c r="P390" s="154">
        <v>2021.3</v>
      </c>
      <c r="Q390" s="154">
        <v>2021.12</v>
      </c>
      <c r="R390" s="154" t="s">
        <v>226</v>
      </c>
      <c r="S390" s="155" t="s">
        <v>227</v>
      </c>
    </row>
    <row r="391" s="10" customFormat="1" ht="22.5" spans="1:19">
      <c r="A391" s="42">
        <v>333</v>
      </c>
      <c r="B391" s="42" t="s">
        <v>891</v>
      </c>
      <c r="C391" s="42" t="s">
        <v>210</v>
      </c>
      <c r="D391" s="154" t="s">
        <v>29</v>
      </c>
      <c r="E391" s="42" t="s">
        <v>380</v>
      </c>
      <c r="F391" s="155" t="s">
        <v>409</v>
      </c>
      <c r="G391" s="155" t="s">
        <v>892</v>
      </c>
      <c r="H391" s="42" t="s">
        <v>297</v>
      </c>
      <c r="I391" s="154">
        <v>115</v>
      </c>
      <c r="J391" s="154" t="s">
        <v>224</v>
      </c>
      <c r="K391" s="154">
        <v>115</v>
      </c>
      <c r="L391" s="154" t="s">
        <v>835</v>
      </c>
      <c r="M391" s="42">
        <v>43</v>
      </c>
      <c r="N391" s="42">
        <v>210</v>
      </c>
      <c r="O391" s="111" t="s">
        <v>50</v>
      </c>
      <c r="P391" s="154">
        <v>2021.3</v>
      </c>
      <c r="Q391" s="154">
        <v>2021.12</v>
      </c>
      <c r="R391" s="154" t="s">
        <v>226</v>
      </c>
      <c r="S391" s="155" t="s">
        <v>227</v>
      </c>
    </row>
    <row r="392" s="10" customFormat="1" ht="22.5" spans="1:19">
      <c r="A392" s="42">
        <v>334</v>
      </c>
      <c r="B392" s="42" t="s">
        <v>893</v>
      </c>
      <c r="C392" s="42" t="s">
        <v>210</v>
      </c>
      <c r="D392" s="154" t="s">
        <v>29</v>
      </c>
      <c r="E392" s="42" t="s">
        <v>894</v>
      </c>
      <c r="F392" s="155" t="s">
        <v>409</v>
      </c>
      <c r="G392" s="155" t="s">
        <v>892</v>
      </c>
      <c r="H392" s="42" t="s">
        <v>297</v>
      </c>
      <c r="I392" s="154">
        <v>13</v>
      </c>
      <c r="J392" s="154" t="s">
        <v>224</v>
      </c>
      <c r="K392" s="154">
        <v>13</v>
      </c>
      <c r="L392" s="154" t="s">
        <v>835</v>
      </c>
      <c r="M392" s="42">
        <v>25</v>
      </c>
      <c r="N392" s="42">
        <v>123</v>
      </c>
      <c r="O392" s="111" t="s">
        <v>50</v>
      </c>
      <c r="P392" s="154">
        <v>2021.3</v>
      </c>
      <c r="Q392" s="154">
        <v>2021.12</v>
      </c>
      <c r="R392" s="154" t="s">
        <v>226</v>
      </c>
      <c r="S392" s="155" t="s">
        <v>227</v>
      </c>
    </row>
    <row r="393" s="10" customFormat="1" spans="1:19">
      <c r="A393" s="42">
        <v>335</v>
      </c>
      <c r="B393" s="42" t="s">
        <v>895</v>
      </c>
      <c r="C393" s="42" t="s">
        <v>210</v>
      </c>
      <c r="D393" s="154" t="s">
        <v>29</v>
      </c>
      <c r="E393" s="42" t="s">
        <v>879</v>
      </c>
      <c r="F393" s="155" t="s">
        <v>409</v>
      </c>
      <c r="G393" s="155" t="s">
        <v>892</v>
      </c>
      <c r="H393" s="42" t="s">
        <v>297</v>
      </c>
      <c r="I393" s="154">
        <v>17.5</v>
      </c>
      <c r="J393" s="154" t="s">
        <v>224</v>
      </c>
      <c r="K393" s="154">
        <v>17.5</v>
      </c>
      <c r="L393" s="154" t="s">
        <v>835</v>
      </c>
      <c r="M393" s="42">
        <v>27</v>
      </c>
      <c r="N393" s="42">
        <v>163</v>
      </c>
      <c r="O393" s="111" t="s">
        <v>50</v>
      </c>
      <c r="P393" s="154">
        <v>2021.3</v>
      </c>
      <c r="Q393" s="154">
        <v>2021.12</v>
      </c>
      <c r="R393" s="154" t="s">
        <v>226</v>
      </c>
      <c r="S393" s="155" t="s">
        <v>227</v>
      </c>
    </row>
    <row r="394" s="10" customFormat="1" ht="22.5" spans="1:19">
      <c r="A394" s="42">
        <v>336</v>
      </c>
      <c r="B394" s="42" t="s">
        <v>896</v>
      </c>
      <c r="C394" s="42" t="s">
        <v>210</v>
      </c>
      <c r="D394" s="154" t="s">
        <v>29</v>
      </c>
      <c r="E394" s="42" t="s">
        <v>897</v>
      </c>
      <c r="F394" s="155" t="s">
        <v>409</v>
      </c>
      <c r="G394" s="155" t="s">
        <v>892</v>
      </c>
      <c r="H394" s="42" t="s">
        <v>297</v>
      </c>
      <c r="I394" s="154">
        <v>75</v>
      </c>
      <c r="J394" s="154" t="s">
        <v>224</v>
      </c>
      <c r="K394" s="154">
        <v>75</v>
      </c>
      <c r="L394" s="154" t="s">
        <v>835</v>
      </c>
      <c r="M394" s="42">
        <v>26</v>
      </c>
      <c r="N394" s="42">
        <v>110</v>
      </c>
      <c r="O394" s="111" t="s">
        <v>50</v>
      </c>
      <c r="P394" s="154">
        <v>2021.3</v>
      </c>
      <c r="Q394" s="154">
        <v>2021.12</v>
      </c>
      <c r="R394" s="154" t="s">
        <v>226</v>
      </c>
      <c r="S394" s="155" t="s">
        <v>227</v>
      </c>
    </row>
    <row r="395" s="10" customFormat="1" spans="1:19">
      <c r="A395" s="42">
        <v>337</v>
      </c>
      <c r="B395" s="155" t="s">
        <v>898</v>
      </c>
      <c r="C395" s="42" t="s">
        <v>210</v>
      </c>
      <c r="D395" s="154" t="s">
        <v>29</v>
      </c>
      <c r="E395" s="155" t="s">
        <v>855</v>
      </c>
      <c r="F395" s="155" t="s">
        <v>409</v>
      </c>
      <c r="G395" s="155" t="s">
        <v>418</v>
      </c>
      <c r="H395" s="42" t="s">
        <v>297</v>
      </c>
      <c r="I395" s="154">
        <v>125</v>
      </c>
      <c r="J395" s="154" t="s">
        <v>224</v>
      </c>
      <c r="K395" s="154">
        <v>125</v>
      </c>
      <c r="L395" s="154" t="s">
        <v>835</v>
      </c>
      <c r="M395" s="155">
        <v>48</v>
      </c>
      <c r="N395" s="155">
        <v>265</v>
      </c>
      <c r="O395" s="111" t="s">
        <v>50</v>
      </c>
      <c r="P395" s="154">
        <v>2021.3</v>
      </c>
      <c r="Q395" s="154">
        <v>2021.12</v>
      </c>
      <c r="R395" s="154" t="s">
        <v>226</v>
      </c>
      <c r="S395" s="155" t="s">
        <v>227</v>
      </c>
    </row>
    <row r="396" s="10" customFormat="1" ht="22.5" spans="1:19">
      <c r="A396" s="42">
        <v>338</v>
      </c>
      <c r="B396" s="42" t="s">
        <v>899</v>
      </c>
      <c r="C396" s="42" t="s">
        <v>210</v>
      </c>
      <c r="D396" s="154" t="s">
        <v>29</v>
      </c>
      <c r="E396" s="155" t="s">
        <v>900</v>
      </c>
      <c r="F396" s="155" t="s">
        <v>409</v>
      </c>
      <c r="G396" s="155" t="s">
        <v>418</v>
      </c>
      <c r="H396" s="42" t="s">
        <v>297</v>
      </c>
      <c r="I396" s="154">
        <v>27</v>
      </c>
      <c r="J396" s="154" t="s">
        <v>224</v>
      </c>
      <c r="K396" s="154">
        <v>27</v>
      </c>
      <c r="L396" s="154" t="s">
        <v>835</v>
      </c>
      <c r="M396" s="155">
        <v>26</v>
      </c>
      <c r="N396" s="155">
        <v>100</v>
      </c>
      <c r="O396" s="111" t="s">
        <v>50</v>
      </c>
      <c r="P396" s="154">
        <v>2021.3</v>
      </c>
      <c r="Q396" s="154">
        <v>2021.12</v>
      </c>
      <c r="R396" s="154" t="s">
        <v>226</v>
      </c>
      <c r="S396" s="155" t="s">
        <v>227</v>
      </c>
    </row>
    <row r="397" s="10" customFormat="1" spans="1:19">
      <c r="A397" s="42">
        <v>339</v>
      </c>
      <c r="B397" s="155" t="s">
        <v>901</v>
      </c>
      <c r="C397" s="42" t="s">
        <v>210</v>
      </c>
      <c r="D397" s="154" t="s">
        <v>29</v>
      </c>
      <c r="E397" s="155" t="s">
        <v>902</v>
      </c>
      <c r="F397" s="155" t="s">
        <v>409</v>
      </c>
      <c r="G397" s="155" t="s">
        <v>418</v>
      </c>
      <c r="H397" s="42" t="s">
        <v>297</v>
      </c>
      <c r="I397" s="154">
        <v>76</v>
      </c>
      <c r="J397" s="154" t="s">
        <v>224</v>
      </c>
      <c r="K397" s="154">
        <v>76</v>
      </c>
      <c r="L397" s="154" t="s">
        <v>835</v>
      </c>
      <c r="M397" s="155">
        <v>28</v>
      </c>
      <c r="N397" s="155">
        <v>115</v>
      </c>
      <c r="O397" s="111" t="s">
        <v>50</v>
      </c>
      <c r="P397" s="154">
        <v>2021.3</v>
      </c>
      <c r="Q397" s="154">
        <v>2021.12</v>
      </c>
      <c r="R397" s="154" t="s">
        <v>226</v>
      </c>
      <c r="S397" s="155" t="s">
        <v>227</v>
      </c>
    </row>
    <row r="398" s="10" customFormat="1" spans="1:19">
      <c r="A398" s="42">
        <v>340</v>
      </c>
      <c r="B398" s="155" t="s">
        <v>903</v>
      </c>
      <c r="C398" s="42" t="s">
        <v>210</v>
      </c>
      <c r="D398" s="154" t="s">
        <v>29</v>
      </c>
      <c r="E398" s="155" t="s">
        <v>904</v>
      </c>
      <c r="F398" s="155" t="s">
        <v>409</v>
      </c>
      <c r="G398" s="155" t="s">
        <v>816</v>
      </c>
      <c r="H398" s="42" t="s">
        <v>297</v>
      </c>
      <c r="I398" s="154">
        <v>142.5</v>
      </c>
      <c r="J398" s="154" t="s">
        <v>224</v>
      </c>
      <c r="K398" s="154">
        <v>142.5</v>
      </c>
      <c r="L398" s="154" t="s">
        <v>835</v>
      </c>
      <c r="M398" s="155">
        <v>30</v>
      </c>
      <c r="N398" s="155">
        <v>140</v>
      </c>
      <c r="O398" s="111" t="s">
        <v>50</v>
      </c>
      <c r="P398" s="154">
        <v>2021.3</v>
      </c>
      <c r="Q398" s="154">
        <v>2021.12</v>
      </c>
      <c r="R398" s="154" t="s">
        <v>226</v>
      </c>
      <c r="S398" s="155" t="s">
        <v>227</v>
      </c>
    </row>
    <row r="399" s="10" customFormat="1" spans="1:19">
      <c r="A399" s="42">
        <v>341</v>
      </c>
      <c r="B399" s="155" t="s">
        <v>905</v>
      </c>
      <c r="C399" s="42" t="s">
        <v>210</v>
      </c>
      <c r="D399" s="154" t="s">
        <v>29</v>
      </c>
      <c r="E399" s="155" t="s">
        <v>866</v>
      </c>
      <c r="F399" s="155" t="s">
        <v>409</v>
      </c>
      <c r="G399" s="155" t="s">
        <v>816</v>
      </c>
      <c r="H399" s="42" t="s">
        <v>297</v>
      </c>
      <c r="I399" s="154">
        <v>40</v>
      </c>
      <c r="J399" s="154" t="s">
        <v>224</v>
      </c>
      <c r="K399" s="154">
        <v>40</v>
      </c>
      <c r="L399" s="154" t="s">
        <v>835</v>
      </c>
      <c r="M399" s="155">
        <v>20</v>
      </c>
      <c r="N399" s="155">
        <v>80</v>
      </c>
      <c r="O399" s="111" t="s">
        <v>50</v>
      </c>
      <c r="P399" s="154">
        <v>2021.3</v>
      </c>
      <c r="Q399" s="154">
        <v>2021.12</v>
      </c>
      <c r="R399" s="154" t="s">
        <v>226</v>
      </c>
      <c r="S399" s="155" t="s">
        <v>227</v>
      </c>
    </row>
    <row r="400" s="10" customFormat="1" ht="22.5" spans="1:19">
      <c r="A400" s="42">
        <v>342</v>
      </c>
      <c r="B400" s="42" t="s">
        <v>906</v>
      </c>
      <c r="C400" s="42" t="s">
        <v>210</v>
      </c>
      <c r="D400" s="154" t="s">
        <v>29</v>
      </c>
      <c r="E400" s="155" t="s">
        <v>907</v>
      </c>
      <c r="F400" s="155" t="s">
        <v>409</v>
      </c>
      <c r="G400" s="155" t="s">
        <v>820</v>
      </c>
      <c r="H400" s="42" t="s">
        <v>297</v>
      </c>
      <c r="I400" s="154">
        <v>185</v>
      </c>
      <c r="J400" s="154" t="s">
        <v>224</v>
      </c>
      <c r="K400" s="154">
        <v>185</v>
      </c>
      <c r="L400" s="154" t="s">
        <v>835</v>
      </c>
      <c r="M400" s="155">
        <v>42</v>
      </c>
      <c r="N400" s="155">
        <v>145</v>
      </c>
      <c r="O400" s="111" t="s">
        <v>50</v>
      </c>
      <c r="P400" s="154">
        <v>2021.3</v>
      </c>
      <c r="Q400" s="154">
        <v>2021.12</v>
      </c>
      <c r="R400" s="154" t="s">
        <v>226</v>
      </c>
      <c r="S400" s="155" t="s">
        <v>227</v>
      </c>
    </row>
    <row r="401" s="10" customFormat="1" spans="1:19">
      <c r="A401" s="42">
        <v>343</v>
      </c>
      <c r="B401" s="155" t="s">
        <v>908</v>
      </c>
      <c r="C401" s="42" t="s">
        <v>210</v>
      </c>
      <c r="D401" s="154" t="s">
        <v>29</v>
      </c>
      <c r="E401" s="155" t="s">
        <v>861</v>
      </c>
      <c r="F401" s="155" t="s">
        <v>409</v>
      </c>
      <c r="G401" s="155" t="s">
        <v>820</v>
      </c>
      <c r="H401" s="42" t="s">
        <v>297</v>
      </c>
      <c r="I401" s="154">
        <v>23</v>
      </c>
      <c r="J401" s="154" t="s">
        <v>224</v>
      </c>
      <c r="K401" s="154">
        <v>23</v>
      </c>
      <c r="L401" s="154" t="s">
        <v>835</v>
      </c>
      <c r="M401" s="155">
        <v>30</v>
      </c>
      <c r="N401" s="155">
        <v>150</v>
      </c>
      <c r="O401" s="111" t="s">
        <v>50</v>
      </c>
      <c r="P401" s="154">
        <v>2021.3</v>
      </c>
      <c r="Q401" s="154">
        <v>2021.12</v>
      </c>
      <c r="R401" s="154" t="s">
        <v>226</v>
      </c>
      <c r="S401" s="155" t="s">
        <v>227</v>
      </c>
    </row>
    <row r="402" s="10" customFormat="1" spans="1:19">
      <c r="A402" s="42">
        <v>344</v>
      </c>
      <c r="B402" s="155" t="s">
        <v>909</v>
      </c>
      <c r="C402" s="42" t="s">
        <v>210</v>
      </c>
      <c r="D402" s="154" t="s">
        <v>29</v>
      </c>
      <c r="E402" s="155" t="s">
        <v>910</v>
      </c>
      <c r="F402" s="155" t="s">
        <v>285</v>
      </c>
      <c r="G402" s="155" t="s">
        <v>440</v>
      </c>
      <c r="H402" s="42" t="s">
        <v>297</v>
      </c>
      <c r="I402" s="154">
        <v>98</v>
      </c>
      <c r="J402" s="154" t="s">
        <v>224</v>
      </c>
      <c r="K402" s="154">
        <v>98</v>
      </c>
      <c r="L402" s="154" t="s">
        <v>835</v>
      </c>
      <c r="M402" s="155">
        <v>25</v>
      </c>
      <c r="N402" s="155">
        <v>101</v>
      </c>
      <c r="O402" s="111" t="s">
        <v>50</v>
      </c>
      <c r="P402" s="154">
        <v>2021.3</v>
      </c>
      <c r="Q402" s="154">
        <v>2021.12</v>
      </c>
      <c r="R402" s="154" t="s">
        <v>226</v>
      </c>
      <c r="S402" s="155" t="s">
        <v>227</v>
      </c>
    </row>
    <row r="403" s="10" customFormat="1" spans="1:19">
      <c r="A403" s="42">
        <v>345</v>
      </c>
      <c r="B403" s="155" t="s">
        <v>911</v>
      </c>
      <c r="C403" s="42" t="s">
        <v>210</v>
      </c>
      <c r="D403" s="154" t="s">
        <v>29</v>
      </c>
      <c r="E403" s="155" t="s">
        <v>912</v>
      </c>
      <c r="F403" s="155" t="s">
        <v>285</v>
      </c>
      <c r="G403" s="155" t="s">
        <v>440</v>
      </c>
      <c r="H403" s="42" t="s">
        <v>297</v>
      </c>
      <c r="I403" s="154">
        <v>56.5</v>
      </c>
      <c r="J403" s="154" t="s">
        <v>224</v>
      </c>
      <c r="K403" s="154">
        <v>56.5</v>
      </c>
      <c r="L403" s="154" t="s">
        <v>835</v>
      </c>
      <c r="M403" s="155">
        <v>37</v>
      </c>
      <c r="N403" s="155">
        <v>162</v>
      </c>
      <c r="O403" s="111" t="s">
        <v>50</v>
      </c>
      <c r="P403" s="154">
        <v>2021.3</v>
      </c>
      <c r="Q403" s="154">
        <v>2021.12</v>
      </c>
      <c r="R403" s="154" t="s">
        <v>226</v>
      </c>
      <c r="S403" s="155" t="s">
        <v>227</v>
      </c>
    </row>
    <row r="404" s="10" customFormat="1" spans="1:19">
      <c r="A404" s="42">
        <v>346</v>
      </c>
      <c r="B404" s="155" t="s">
        <v>913</v>
      </c>
      <c r="C404" s="42" t="s">
        <v>210</v>
      </c>
      <c r="D404" s="154" t="s">
        <v>29</v>
      </c>
      <c r="E404" s="155" t="s">
        <v>873</v>
      </c>
      <c r="F404" s="155" t="s">
        <v>196</v>
      </c>
      <c r="G404" s="155" t="s">
        <v>451</v>
      </c>
      <c r="H404" s="42" t="s">
        <v>297</v>
      </c>
      <c r="I404" s="154">
        <v>100</v>
      </c>
      <c r="J404" s="154" t="s">
        <v>224</v>
      </c>
      <c r="K404" s="154">
        <v>100</v>
      </c>
      <c r="L404" s="154" t="s">
        <v>835</v>
      </c>
      <c r="M404" s="155">
        <v>22</v>
      </c>
      <c r="N404" s="155">
        <v>100</v>
      </c>
      <c r="O404" s="111" t="s">
        <v>50</v>
      </c>
      <c r="P404" s="154">
        <v>2021.3</v>
      </c>
      <c r="Q404" s="154">
        <v>2021.12</v>
      </c>
      <c r="R404" s="154" t="s">
        <v>226</v>
      </c>
      <c r="S404" s="155" t="s">
        <v>227</v>
      </c>
    </row>
    <row r="405" s="10" customFormat="1" spans="1:19">
      <c r="A405" s="42">
        <v>347</v>
      </c>
      <c r="B405" s="155" t="s">
        <v>914</v>
      </c>
      <c r="C405" s="42" t="s">
        <v>210</v>
      </c>
      <c r="D405" s="154" t="s">
        <v>29</v>
      </c>
      <c r="E405" s="155" t="s">
        <v>915</v>
      </c>
      <c r="F405" s="155" t="s">
        <v>196</v>
      </c>
      <c r="G405" s="155" t="s">
        <v>451</v>
      </c>
      <c r="H405" s="42" t="s">
        <v>297</v>
      </c>
      <c r="I405" s="154">
        <v>41</v>
      </c>
      <c r="J405" s="154" t="s">
        <v>224</v>
      </c>
      <c r="K405" s="154">
        <v>41</v>
      </c>
      <c r="L405" s="154" t="s">
        <v>835</v>
      </c>
      <c r="M405" s="155">
        <v>28</v>
      </c>
      <c r="N405" s="155">
        <v>140</v>
      </c>
      <c r="O405" s="111" t="s">
        <v>50</v>
      </c>
      <c r="P405" s="154">
        <v>2021.3</v>
      </c>
      <c r="Q405" s="154">
        <v>2021.12</v>
      </c>
      <c r="R405" s="154" t="s">
        <v>226</v>
      </c>
      <c r="S405" s="155" t="s">
        <v>227</v>
      </c>
    </row>
    <row r="406" s="10" customFormat="1" spans="1:19">
      <c r="A406" s="42">
        <v>348</v>
      </c>
      <c r="B406" s="155" t="s">
        <v>916</v>
      </c>
      <c r="C406" s="42" t="s">
        <v>210</v>
      </c>
      <c r="D406" s="154" t="s">
        <v>29</v>
      </c>
      <c r="E406" s="155" t="s">
        <v>917</v>
      </c>
      <c r="F406" s="155" t="s">
        <v>196</v>
      </c>
      <c r="G406" s="155" t="s">
        <v>116</v>
      </c>
      <c r="H406" s="42" t="s">
        <v>297</v>
      </c>
      <c r="I406" s="154">
        <v>62.5</v>
      </c>
      <c r="J406" s="154" t="s">
        <v>224</v>
      </c>
      <c r="K406" s="154">
        <v>62.5</v>
      </c>
      <c r="L406" s="154" t="s">
        <v>835</v>
      </c>
      <c r="M406" s="155">
        <v>26</v>
      </c>
      <c r="N406" s="155">
        <v>110</v>
      </c>
      <c r="O406" s="111" t="s">
        <v>50</v>
      </c>
      <c r="P406" s="154">
        <v>2021.3</v>
      </c>
      <c r="Q406" s="154">
        <v>2021.12</v>
      </c>
      <c r="R406" s="154" t="s">
        <v>226</v>
      </c>
      <c r="S406" s="155" t="s">
        <v>227</v>
      </c>
    </row>
    <row r="407" s="10" customFormat="1" spans="1:19">
      <c r="A407" s="42">
        <v>349</v>
      </c>
      <c r="B407" s="155" t="s">
        <v>918</v>
      </c>
      <c r="C407" s="42" t="s">
        <v>210</v>
      </c>
      <c r="D407" s="154" t="s">
        <v>29</v>
      </c>
      <c r="E407" s="155" t="s">
        <v>919</v>
      </c>
      <c r="F407" s="155" t="s">
        <v>196</v>
      </c>
      <c r="G407" s="155" t="s">
        <v>383</v>
      </c>
      <c r="H407" s="42" t="s">
        <v>297</v>
      </c>
      <c r="I407" s="154">
        <v>30</v>
      </c>
      <c r="J407" s="154" t="s">
        <v>224</v>
      </c>
      <c r="K407" s="154">
        <v>30</v>
      </c>
      <c r="L407" s="154" t="s">
        <v>835</v>
      </c>
      <c r="M407" s="155">
        <v>27</v>
      </c>
      <c r="N407" s="155">
        <v>130</v>
      </c>
      <c r="O407" s="111" t="s">
        <v>50</v>
      </c>
      <c r="P407" s="154">
        <v>2021.3</v>
      </c>
      <c r="Q407" s="154">
        <v>2021.12</v>
      </c>
      <c r="R407" s="154" t="s">
        <v>226</v>
      </c>
      <c r="S407" s="155" t="s">
        <v>227</v>
      </c>
    </row>
    <row r="408" s="10" customFormat="1" ht="22.5" spans="1:19">
      <c r="A408" s="42">
        <v>350</v>
      </c>
      <c r="B408" s="42" t="s">
        <v>920</v>
      </c>
      <c r="C408" s="42" t="s">
        <v>210</v>
      </c>
      <c r="D408" s="154" t="s">
        <v>29</v>
      </c>
      <c r="E408" s="155" t="s">
        <v>921</v>
      </c>
      <c r="F408" s="155" t="s">
        <v>167</v>
      </c>
      <c r="G408" s="155" t="s">
        <v>777</v>
      </c>
      <c r="H408" s="42" t="s">
        <v>297</v>
      </c>
      <c r="I408" s="154">
        <v>68</v>
      </c>
      <c r="J408" s="154" t="s">
        <v>224</v>
      </c>
      <c r="K408" s="154">
        <v>68</v>
      </c>
      <c r="L408" s="154" t="s">
        <v>835</v>
      </c>
      <c r="M408" s="155">
        <v>35</v>
      </c>
      <c r="N408" s="155">
        <v>160</v>
      </c>
      <c r="O408" s="111" t="s">
        <v>50</v>
      </c>
      <c r="P408" s="154">
        <v>2021.3</v>
      </c>
      <c r="Q408" s="154">
        <v>2021.12</v>
      </c>
      <c r="R408" s="154" t="s">
        <v>226</v>
      </c>
      <c r="S408" s="155" t="s">
        <v>227</v>
      </c>
    </row>
    <row r="409" s="10" customFormat="1" ht="22.5" spans="1:19">
      <c r="A409" s="42">
        <v>351</v>
      </c>
      <c r="B409" s="42" t="s">
        <v>922</v>
      </c>
      <c r="C409" s="42" t="s">
        <v>210</v>
      </c>
      <c r="D409" s="154" t="s">
        <v>29</v>
      </c>
      <c r="E409" s="155" t="s">
        <v>923</v>
      </c>
      <c r="F409" s="155" t="s">
        <v>167</v>
      </c>
      <c r="G409" s="155" t="s">
        <v>777</v>
      </c>
      <c r="H409" s="42" t="s">
        <v>297</v>
      </c>
      <c r="I409" s="154">
        <v>9.5</v>
      </c>
      <c r="J409" s="154" t="s">
        <v>224</v>
      </c>
      <c r="K409" s="154">
        <v>9.5</v>
      </c>
      <c r="L409" s="154" t="s">
        <v>835</v>
      </c>
      <c r="M409" s="155">
        <v>17</v>
      </c>
      <c r="N409" s="155">
        <v>76</v>
      </c>
      <c r="O409" s="111" t="s">
        <v>50</v>
      </c>
      <c r="P409" s="154">
        <v>2021.3</v>
      </c>
      <c r="Q409" s="154">
        <v>2021.12</v>
      </c>
      <c r="R409" s="154" t="s">
        <v>226</v>
      </c>
      <c r="S409" s="155" t="s">
        <v>227</v>
      </c>
    </row>
    <row r="410" s="10" customFormat="1" ht="22.5" spans="1:19">
      <c r="A410" s="42">
        <v>352</v>
      </c>
      <c r="B410" s="42" t="s">
        <v>924</v>
      </c>
      <c r="C410" s="42" t="s">
        <v>210</v>
      </c>
      <c r="D410" s="154" t="s">
        <v>29</v>
      </c>
      <c r="E410" s="155" t="s">
        <v>861</v>
      </c>
      <c r="F410" s="155" t="s">
        <v>147</v>
      </c>
      <c r="G410" s="155" t="s">
        <v>111</v>
      </c>
      <c r="H410" s="42" t="s">
        <v>297</v>
      </c>
      <c r="I410" s="154">
        <v>23</v>
      </c>
      <c r="J410" s="154" t="s">
        <v>224</v>
      </c>
      <c r="K410" s="154">
        <v>23</v>
      </c>
      <c r="L410" s="154" t="s">
        <v>835</v>
      </c>
      <c r="M410" s="155">
        <v>17</v>
      </c>
      <c r="N410" s="155">
        <v>70</v>
      </c>
      <c r="O410" s="111" t="s">
        <v>50</v>
      </c>
      <c r="P410" s="154">
        <v>2021.3</v>
      </c>
      <c r="Q410" s="154">
        <v>2021.12</v>
      </c>
      <c r="R410" s="154" t="s">
        <v>226</v>
      </c>
      <c r="S410" s="155" t="s">
        <v>227</v>
      </c>
    </row>
    <row r="411" s="10" customFormat="1" spans="1:19">
      <c r="A411" s="42">
        <v>353</v>
      </c>
      <c r="B411" s="155" t="s">
        <v>925</v>
      </c>
      <c r="C411" s="42" t="s">
        <v>210</v>
      </c>
      <c r="D411" s="154" t="s">
        <v>29</v>
      </c>
      <c r="E411" s="155" t="s">
        <v>926</v>
      </c>
      <c r="F411" s="155" t="s">
        <v>147</v>
      </c>
      <c r="G411" s="155" t="s">
        <v>111</v>
      </c>
      <c r="H411" s="42" t="s">
        <v>297</v>
      </c>
      <c r="I411" s="154">
        <v>9.25</v>
      </c>
      <c r="J411" s="154" t="s">
        <v>224</v>
      </c>
      <c r="K411" s="154">
        <v>9.25</v>
      </c>
      <c r="L411" s="154" t="s">
        <v>835</v>
      </c>
      <c r="M411" s="155">
        <v>24</v>
      </c>
      <c r="N411" s="155">
        <v>78</v>
      </c>
      <c r="O411" s="111" t="s">
        <v>50</v>
      </c>
      <c r="P411" s="154">
        <v>2021.3</v>
      </c>
      <c r="Q411" s="154">
        <v>2021.12</v>
      </c>
      <c r="R411" s="154" t="s">
        <v>226</v>
      </c>
      <c r="S411" s="155" t="s">
        <v>227</v>
      </c>
    </row>
    <row r="412" s="10" customFormat="1" spans="1:19">
      <c r="A412" s="42">
        <v>354</v>
      </c>
      <c r="B412" s="42" t="s">
        <v>927</v>
      </c>
      <c r="C412" s="42" t="s">
        <v>210</v>
      </c>
      <c r="D412" s="154" t="s">
        <v>29</v>
      </c>
      <c r="E412" s="155" t="s">
        <v>928</v>
      </c>
      <c r="F412" s="155" t="s">
        <v>96</v>
      </c>
      <c r="G412" s="155" t="s">
        <v>790</v>
      </c>
      <c r="H412" s="42" t="s">
        <v>297</v>
      </c>
      <c r="I412" s="154">
        <v>25</v>
      </c>
      <c r="J412" s="154" t="s">
        <v>224</v>
      </c>
      <c r="K412" s="154">
        <v>25</v>
      </c>
      <c r="L412" s="154" t="s">
        <v>835</v>
      </c>
      <c r="M412" s="155">
        <v>26</v>
      </c>
      <c r="N412" s="155">
        <v>105</v>
      </c>
      <c r="O412" s="111" t="s">
        <v>50</v>
      </c>
      <c r="P412" s="154">
        <v>2021.3</v>
      </c>
      <c r="Q412" s="154">
        <v>2021.12</v>
      </c>
      <c r="R412" s="154" t="s">
        <v>226</v>
      </c>
      <c r="S412" s="155" t="s">
        <v>227</v>
      </c>
    </row>
    <row r="413" s="10" customFormat="1" spans="1:19">
      <c r="A413" s="42">
        <v>355</v>
      </c>
      <c r="B413" s="42" t="s">
        <v>929</v>
      </c>
      <c r="C413" s="42" t="s">
        <v>210</v>
      </c>
      <c r="D413" s="154" t="s">
        <v>29</v>
      </c>
      <c r="E413" s="155" t="s">
        <v>930</v>
      </c>
      <c r="F413" s="155" t="s">
        <v>96</v>
      </c>
      <c r="G413" s="155" t="s">
        <v>790</v>
      </c>
      <c r="H413" s="42" t="s">
        <v>297</v>
      </c>
      <c r="I413" s="154">
        <v>38.35</v>
      </c>
      <c r="J413" s="154" t="s">
        <v>224</v>
      </c>
      <c r="K413" s="154">
        <v>38.35</v>
      </c>
      <c r="L413" s="154" t="s">
        <v>835</v>
      </c>
      <c r="M413" s="155">
        <v>27</v>
      </c>
      <c r="N413" s="155">
        <v>109</v>
      </c>
      <c r="O413" s="111" t="s">
        <v>50</v>
      </c>
      <c r="P413" s="154">
        <v>2021.3</v>
      </c>
      <c r="Q413" s="154">
        <v>2021.12</v>
      </c>
      <c r="R413" s="154" t="s">
        <v>226</v>
      </c>
      <c r="S413" s="155" t="s">
        <v>227</v>
      </c>
    </row>
    <row r="414" s="10" customFormat="1" spans="1:19">
      <c r="A414" s="42">
        <v>356</v>
      </c>
      <c r="B414" s="42" t="s">
        <v>931</v>
      </c>
      <c r="C414" s="42" t="s">
        <v>210</v>
      </c>
      <c r="D414" s="154" t="s">
        <v>29</v>
      </c>
      <c r="E414" s="155" t="s">
        <v>932</v>
      </c>
      <c r="F414" s="155" t="s">
        <v>96</v>
      </c>
      <c r="G414" s="155" t="s">
        <v>790</v>
      </c>
      <c r="H414" s="42" t="s">
        <v>297</v>
      </c>
      <c r="I414" s="154">
        <v>35.6</v>
      </c>
      <c r="J414" s="154" t="s">
        <v>224</v>
      </c>
      <c r="K414" s="154">
        <v>35.6</v>
      </c>
      <c r="L414" s="154" t="s">
        <v>835</v>
      </c>
      <c r="M414" s="155">
        <v>85</v>
      </c>
      <c r="N414" s="155">
        <v>173</v>
      </c>
      <c r="O414" s="111" t="s">
        <v>50</v>
      </c>
      <c r="P414" s="154">
        <v>2021.3</v>
      </c>
      <c r="Q414" s="154">
        <v>2021.12</v>
      </c>
      <c r="R414" s="154" t="s">
        <v>226</v>
      </c>
      <c r="S414" s="155" t="s">
        <v>227</v>
      </c>
    </row>
    <row r="415" s="10" customFormat="1" spans="1:19">
      <c r="A415" s="42">
        <v>357</v>
      </c>
      <c r="B415" s="42" t="s">
        <v>933</v>
      </c>
      <c r="C415" s="42" t="s">
        <v>210</v>
      </c>
      <c r="D415" s="154" t="s">
        <v>29</v>
      </c>
      <c r="E415" s="155" t="s">
        <v>934</v>
      </c>
      <c r="F415" s="155" t="s">
        <v>96</v>
      </c>
      <c r="G415" s="155" t="s">
        <v>790</v>
      </c>
      <c r="H415" s="42" t="s">
        <v>297</v>
      </c>
      <c r="I415" s="154">
        <v>13.5</v>
      </c>
      <c r="J415" s="154" t="s">
        <v>224</v>
      </c>
      <c r="K415" s="154">
        <v>13.5</v>
      </c>
      <c r="L415" s="154" t="s">
        <v>835</v>
      </c>
      <c r="M415" s="155">
        <v>73</v>
      </c>
      <c r="N415" s="155">
        <v>189</v>
      </c>
      <c r="O415" s="111" t="s">
        <v>50</v>
      </c>
      <c r="P415" s="154">
        <v>2021.3</v>
      </c>
      <c r="Q415" s="154">
        <v>2021.12</v>
      </c>
      <c r="R415" s="154" t="s">
        <v>226</v>
      </c>
      <c r="S415" s="155" t="s">
        <v>227</v>
      </c>
    </row>
    <row r="416" s="10" customFormat="1" spans="1:19">
      <c r="A416" s="42">
        <v>358</v>
      </c>
      <c r="B416" s="42" t="s">
        <v>935</v>
      </c>
      <c r="C416" s="42" t="s">
        <v>210</v>
      </c>
      <c r="D416" s="154" t="s">
        <v>29</v>
      </c>
      <c r="E416" s="155" t="s">
        <v>936</v>
      </c>
      <c r="F416" s="155" t="s">
        <v>96</v>
      </c>
      <c r="G416" s="155" t="s">
        <v>790</v>
      </c>
      <c r="H416" s="42" t="s">
        <v>297</v>
      </c>
      <c r="I416" s="154">
        <v>175</v>
      </c>
      <c r="J416" s="154" t="s">
        <v>224</v>
      </c>
      <c r="K416" s="154">
        <v>175</v>
      </c>
      <c r="L416" s="154" t="s">
        <v>835</v>
      </c>
      <c r="M416" s="155">
        <v>28</v>
      </c>
      <c r="N416" s="155">
        <v>103</v>
      </c>
      <c r="O416" s="111" t="s">
        <v>50</v>
      </c>
      <c r="P416" s="154">
        <v>2021.3</v>
      </c>
      <c r="Q416" s="154">
        <v>2021.12</v>
      </c>
      <c r="R416" s="154" t="s">
        <v>226</v>
      </c>
      <c r="S416" s="155" t="s">
        <v>227</v>
      </c>
    </row>
    <row r="417" s="10" customFormat="1" spans="1:19">
      <c r="A417" s="42">
        <v>359</v>
      </c>
      <c r="B417" s="42" t="s">
        <v>937</v>
      </c>
      <c r="C417" s="42" t="s">
        <v>210</v>
      </c>
      <c r="D417" s="154" t="s">
        <v>29</v>
      </c>
      <c r="E417" s="155" t="s">
        <v>938</v>
      </c>
      <c r="F417" s="155" t="s">
        <v>96</v>
      </c>
      <c r="G417" s="155" t="s">
        <v>790</v>
      </c>
      <c r="H417" s="42" t="s">
        <v>297</v>
      </c>
      <c r="I417" s="154">
        <v>51.85</v>
      </c>
      <c r="J417" s="154" t="s">
        <v>224</v>
      </c>
      <c r="K417" s="154">
        <v>51.85</v>
      </c>
      <c r="L417" s="154" t="s">
        <v>835</v>
      </c>
      <c r="M417" s="155">
        <v>27</v>
      </c>
      <c r="N417" s="155">
        <v>89</v>
      </c>
      <c r="O417" s="111" t="s">
        <v>50</v>
      </c>
      <c r="P417" s="154">
        <v>2021.3</v>
      </c>
      <c r="Q417" s="154">
        <v>2021.12</v>
      </c>
      <c r="R417" s="154" t="s">
        <v>226</v>
      </c>
      <c r="S417" s="155" t="s">
        <v>227</v>
      </c>
    </row>
    <row r="418" s="10" customFormat="1" spans="1:19">
      <c r="A418" s="42">
        <v>360</v>
      </c>
      <c r="B418" s="42" t="s">
        <v>939</v>
      </c>
      <c r="C418" s="42" t="s">
        <v>210</v>
      </c>
      <c r="D418" s="154" t="s">
        <v>29</v>
      </c>
      <c r="E418" s="42" t="s">
        <v>940</v>
      </c>
      <c r="F418" s="155" t="s">
        <v>96</v>
      </c>
      <c r="G418" s="155" t="s">
        <v>790</v>
      </c>
      <c r="H418" s="42" t="s">
        <v>297</v>
      </c>
      <c r="I418" s="154">
        <v>150</v>
      </c>
      <c r="J418" s="154" t="s">
        <v>224</v>
      </c>
      <c r="K418" s="154">
        <v>150</v>
      </c>
      <c r="L418" s="154" t="s">
        <v>835</v>
      </c>
      <c r="M418" s="42">
        <v>26</v>
      </c>
      <c r="N418" s="42">
        <v>107</v>
      </c>
      <c r="O418" s="111" t="s">
        <v>50</v>
      </c>
      <c r="P418" s="154">
        <v>2021.3</v>
      </c>
      <c r="Q418" s="154">
        <v>2021.12</v>
      </c>
      <c r="R418" s="154" t="s">
        <v>226</v>
      </c>
      <c r="S418" s="155" t="s">
        <v>227</v>
      </c>
    </row>
    <row r="419" s="10" customFormat="1" ht="22.5" spans="1:19">
      <c r="A419" s="42">
        <v>361</v>
      </c>
      <c r="B419" s="42" t="s">
        <v>941</v>
      </c>
      <c r="C419" s="42" t="s">
        <v>210</v>
      </c>
      <c r="D419" s="154" t="s">
        <v>29</v>
      </c>
      <c r="E419" s="42" t="s">
        <v>942</v>
      </c>
      <c r="F419" s="155" t="s">
        <v>96</v>
      </c>
      <c r="G419" s="42" t="s">
        <v>943</v>
      </c>
      <c r="H419" s="42" t="s">
        <v>297</v>
      </c>
      <c r="I419" s="154">
        <v>80.25</v>
      </c>
      <c r="J419" s="154" t="s">
        <v>224</v>
      </c>
      <c r="K419" s="154">
        <v>80.25</v>
      </c>
      <c r="L419" s="154" t="s">
        <v>835</v>
      </c>
      <c r="M419" s="42">
        <v>25</v>
      </c>
      <c r="N419" s="42">
        <v>110</v>
      </c>
      <c r="O419" s="111" t="s">
        <v>50</v>
      </c>
      <c r="P419" s="154">
        <v>2021.3</v>
      </c>
      <c r="Q419" s="154">
        <v>2021.12</v>
      </c>
      <c r="R419" s="154" t="s">
        <v>226</v>
      </c>
      <c r="S419" s="155" t="s">
        <v>227</v>
      </c>
    </row>
    <row r="420" s="10" customFormat="1" spans="1:19">
      <c r="A420" s="42">
        <v>362</v>
      </c>
      <c r="B420" s="42" t="s">
        <v>944</v>
      </c>
      <c r="C420" s="42" t="s">
        <v>210</v>
      </c>
      <c r="D420" s="154" t="s">
        <v>29</v>
      </c>
      <c r="E420" s="42" t="s">
        <v>945</v>
      </c>
      <c r="F420" s="155" t="s">
        <v>96</v>
      </c>
      <c r="G420" s="42" t="s">
        <v>943</v>
      </c>
      <c r="H420" s="42" t="s">
        <v>297</v>
      </c>
      <c r="I420" s="154">
        <v>18.6</v>
      </c>
      <c r="J420" s="154" t="s">
        <v>224</v>
      </c>
      <c r="K420" s="154">
        <v>18.6</v>
      </c>
      <c r="L420" s="154" t="s">
        <v>835</v>
      </c>
      <c r="M420" s="42">
        <v>27</v>
      </c>
      <c r="N420" s="42">
        <v>120</v>
      </c>
      <c r="O420" s="111" t="s">
        <v>50</v>
      </c>
      <c r="P420" s="154">
        <v>2021.3</v>
      </c>
      <c r="Q420" s="154">
        <v>2021.12</v>
      </c>
      <c r="R420" s="154" t="s">
        <v>226</v>
      </c>
      <c r="S420" s="155" t="s">
        <v>227</v>
      </c>
    </row>
    <row r="421" s="10" customFormat="1" spans="1:19">
      <c r="A421" s="42">
        <v>363</v>
      </c>
      <c r="B421" s="42" t="s">
        <v>946</v>
      </c>
      <c r="C421" s="42" t="s">
        <v>210</v>
      </c>
      <c r="D421" s="154" t="s">
        <v>29</v>
      </c>
      <c r="E421" s="42" t="s">
        <v>947</v>
      </c>
      <c r="F421" s="155" t="s">
        <v>96</v>
      </c>
      <c r="G421" s="42" t="s">
        <v>943</v>
      </c>
      <c r="H421" s="42" t="s">
        <v>297</v>
      </c>
      <c r="I421" s="154">
        <v>55</v>
      </c>
      <c r="J421" s="154" t="s">
        <v>224</v>
      </c>
      <c r="K421" s="154">
        <v>55</v>
      </c>
      <c r="L421" s="154" t="s">
        <v>835</v>
      </c>
      <c r="M421" s="42">
        <v>28</v>
      </c>
      <c r="N421" s="42">
        <v>125</v>
      </c>
      <c r="O421" s="111" t="s">
        <v>50</v>
      </c>
      <c r="P421" s="154">
        <v>2021.3</v>
      </c>
      <c r="Q421" s="154">
        <v>2021.12</v>
      </c>
      <c r="R421" s="154" t="s">
        <v>226</v>
      </c>
      <c r="S421" s="155" t="s">
        <v>227</v>
      </c>
    </row>
    <row r="422" s="10" customFormat="1" ht="22.5" spans="1:19">
      <c r="A422" s="42">
        <v>364</v>
      </c>
      <c r="B422" s="42" t="s">
        <v>948</v>
      </c>
      <c r="C422" s="42" t="s">
        <v>210</v>
      </c>
      <c r="D422" s="154" t="s">
        <v>29</v>
      </c>
      <c r="E422" s="42" t="s">
        <v>940</v>
      </c>
      <c r="F422" s="155" t="s">
        <v>96</v>
      </c>
      <c r="G422" s="42" t="s">
        <v>943</v>
      </c>
      <c r="H422" s="42" t="s">
        <v>297</v>
      </c>
      <c r="I422" s="154">
        <v>150</v>
      </c>
      <c r="J422" s="154" t="s">
        <v>224</v>
      </c>
      <c r="K422" s="154">
        <v>150</v>
      </c>
      <c r="L422" s="154" t="s">
        <v>835</v>
      </c>
      <c r="M422" s="42">
        <v>117</v>
      </c>
      <c r="N422" s="42">
        <v>432</v>
      </c>
      <c r="O422" s="111" t="s">
        <v>50</v>
      </c>
      <c r="P422" s="154">
        <v>2021.3</v>
      </c>
      <c r="Q422" s="154">
        <v>2021.12</v>
      </c>
      <c r="R422" s="154" t="s">
        <v>226</v>
      </c>
      <c r="S422" s="155" t="s">
        <v>227</v>
      </c>
    </row>
    <row r="423" s="10" customFormat="1" ht="22.5" spans="1:19">
      <c r="A423" s="42">
        <v>365</v>
      </c>
      <c r="B423" s="42" t="s">
        <v>949</v>
      </c>
      <c r="C423" s="42" t="s">
        <v>210</v>
      </c>
      <c r="D423" s="154" t="s">
        <v>29</v>
      </c>
      <c r="E423" s="42" t="s">
        <v>919</v>
      </c>
      <c r="F423" s="155" t="s">
        <v>96</v>
      </c>
      <c r="G423" s="42" t="s">
        <v>943</v>
      </c>
      <c r="H423" s="42" t="s">
        <v>297</v>
      </c>
      <c r="I423" s="154">
        <v>30</v>
      </c>
      <c r="J423" s="154" t="s">
        <v>224</v>
      </c>
      <c r="K423" s="154">
        <v>30</v>
      </c>
      <c r="L423" s="154" t="s">
        <v>835</v>
      </c>
      <c r="M423" s="42">
        <v>25</v>
      </c>
      <c r="N423" s="42">
        <v>105</v>
      </c>
      <c r="O423" s="111" t="s">
        <v>50</v>
      </c>
      <c r="P423" s="154">
        <v>2021.3</v>
      </c>
      <c r="Q423" s="154">
        <v>2021.12</v>
      </c>
      <c r="R423" s="154" t="s">
        <v>226</v>
      </c>
      <c r="S423" s="155" t="s">
        <v>227</v>
      </c>
    </row>
    <row r="424" s="10" customFormat="1" spans="1:19">
      <c r="A424" s="42">
        <v>366</v>
      </c>
      <c r="B424" s="42" t="s">
        <v>950</v>
      </c>
      <c r="C424" s="42" t="s">
        <v>210</v>
      </c>
      <c r="D424" s="154" t="s">
        <v>29</v>
      </c>
      <c r="E424" s="42" t="s">
        <v>951</v>
      </c>
      <c r="F424" s="155" t="s">
        <v>96</v>
      </c>
      <c r="G424" s="42" t="s">
        <v>952</v>
      </c>
      <c r="H424" s="42" t="s">
        <v>297</v>
      </c>
      <c r="I424" s="154">
        <v>30.9</v>
      </c>
      <c r="J424" s="154" t="s">
        <v>224</v>
      </c>
      <c r="K424" s="154">
        <v>30.9</v>
      </c>
      <c r="L424" s="154" t="s">
        <v>835</v>
      </c>
      <c r="M424" s="42">
        <v>25</v>
      </c>
      <c r="N424" s="42">
        <v>84</v>
      </c>
      <c r="O424" s="111" t="s">
        <v>50</v>
      </c>
      <c r="P424" s="154">
        <v>2021.3</v>
      </c>
      <c r="Q424" s="154">
        <v>2021.12</v>
      </c>
      <c r="R424" s="154" t="s">
        <v>226</v>
      </c>
      <c r="S424" s="155" t="s">
        <v>227</v>
      </c>
    </row>
    <row r="425" s="10" customFormat="1" spans="1:19">
      <c r="A425" s="42">
        <v>367</v>
      </c>
      <c r="B425" s="42" t="s">
        <v>953</v>
      </c>
      <c r="C425" s="42" t="s">
        <v>210</v>
      </c>
      <c r="D425" s="154" t="s">
        <v>29</v>
      </c>
      <c r="E425" s="42" t="s">
        <v>954</v>
      </c>
      <c r="F425" s="155" t="s">
        <v>96</v>
      </c>
      <c r="G425" s="42" t="s">
        <v>952</v>
      </c>
      <c r="H425" s="42" t="s">
        <v>297</v>
      </c>
      <c r="I425" s="154">
        <v>80.2</v>
      </c>
      <c r="J425" s="154" t="s">
        <v>224</v>
      </c>
      <c r="K425" s="154">
        <v>80.2</v>
      </c>
      <c r="L425" s="154" t="s">
        <v>835</v>
      </c>
      <c r="M425" s="42">
        <v>30</v>
      </c>
      <c r="N425" s="42">
        <v>130</v>
      </c>
      <c r="O425" s="111" t="s">
        <v>50</v>
      </c>
      <c r="P425" s="154">
        <v>2021.3</v>
      </c>
      <c r="Q425" s="154">
        <v>2021.12</v>
      </c>
      <c r="R425" s="154" t="s">
        <v>226</v>
      </c>
      <c r="S425" s="155" t="s">
        <v>227</v>
      </c>
    </row>
    <row r="426" s="10" customFormat="1" spans="1:19">
      <c r="A426" s="42">
        <v>368</v>
      </c>
      <c r="B426" s="42" t="s">
        <v>955</v>
      </c>
      <c r="C426" s="42" t="s">
        <v>210</v>
      </c>
      <c r="D426" s="154" t="s">
        <v>29</v>
      </c>
      <c r="E426" s="42" t="s">
        <v>956</v>
      </c>
      <c r="F426" s="155" t="s">
        <v>96</v>
      </c>
      <c r="G426" s="42" t="s">
        <v>952</v>
      </c>
      <c r="H426" s="42" t="s">
        <v>297</v>
      </c>
      <c r="I426" s="154">
        <v>11.25</v>
      </c>
      <c r="J426" s="154" t="s">
        <v>224</v>
      </c>
      <c r="K426" s="154">
        <v>11.25</v>
      </c>
      <c r="L426" s="154" t="s">
        <v>835</v>
      </c>
      <c r="M426" s="42">
        <v>26</v>
      </c>
      <c r="N426" s="42">
        <v>94</v>
      </c>
      <c r="O426" s="111" t="s">
        <v>50</v>
      </c>
      <c r="P426" s="154">
        <v>2021.3</v>
      </c>
      <c r="Q426" s="154">
        <v>2021.12</v>
      </c>
      <c r="R426" s="154" t="s">
        <v>226</v>
      </c>
      <c r="S426" s="155" t="s">
        <v>227</v>
      </c>
    </row>
    <row r="427" s="10" customFormat="1" spans="1:19">
      <c r="A427" s="42">
        <v>369</v>
      </c>
      <c r="B427" s="42" t="s">
        <v>957</v>
      </c>
      <c r="C427" s="42" t="s">
        <v>210</v>
      </c>
      <c r="D427" s="154" t="s">
        <v>29</v>
      </c>
      <c r="E427" s="42" t="s">
        <v>958</v>
      </c>
      <c r="F427" s="155" t="s">
        <v>96</v>
      </c>
      <c r="G427" s="42" t="s">
        <v>952</v>
      </c>
      <c r="H427" s="42" t="s">
        <v>297</v>
      </c>
      <c r="I427" s="154">
        <v>76.55</v>
      </c>
      <c r="J427" s="154" t="s">
        <v>224</v>
      </c>
      <c r="K427" s="154">
        <v>76.55</v>
      </c>
      <c r="L427" s="154" t="s">
        <v>835</v>
      </c>
      <c r="M427" s="42">
        <v>35</v>
      </c>
      <c r="N427" s="42">
        <v>158</v>
      </c>
      <c r="O427" s="111" t="s">
        <v>50</v>
      </c>
      <c r="P427" s="154">
        <v>2021.3</v>
      </c>
      <c r="Q427" s="154">
        <v>2021.12</v>
      </c>
      <c r="R427" s="154" t="s">
        <v>226</v>
      </c>
      <c r="S427" s="155" t="s">
        <v>227</v>
      </c>
    </row>
    <row r="428" s="10" customFormat="1" spans="1:19">
      <c r="A428" s="42">
        <v>370</v>
      </c>
      <c r="B428" s="42" t="s">
        <v>959</v>
      </c>
      <c r="C428" s="42" t="s">
        <v>210</v>
      </c>
      <c r="D428" s="154" t="s">
        <v>29</v>
      </c>
      <c r="E428" s="42" t="s">
        <v>960</v>
      </c>
      <c r="F428" s="155" t="s">
        <v>96</v>
      </c>
      <c r="G428" s="42" t="s">
        <v>952</v>
      </c>
      <c r="H428" s="42" t="s">
        <v>297</v>
      </c>
      <c r="I428" s="154">
        <v>55.85</v>
      </c>
      <c r="J428" s="154" t="s">
        <v>224</v>
      </c>
      <c r="K428" s="154">
        <v>55.85</v>
      </c>
      <c r="L428" s="154" t="s">
        <v>835</v>
      </c>
      <c r="M428" s="42">
        <v>35</v>
      </c>
      <c r="N428" s="42">
        <v>158</v>
      </c>
      <c r="O428" s="111" t="s">
        <v>50</v>
      </c>
      <c r="P428" s="154">
        <v>2021.3</v>
      </c>
      <c r="Q428" s="154">
        <v>2021.12</v>
      </c>
      <c r="R428" s="154" t="s">
        <v>226</v>
      </c>
      <c r="S428" s="155" t="s">
        <v>227</v>
      </c>
    </row>
    <row r="429" s="10" customFormat="1" ht="22.5" spans="1:19">
      <c r="A429" s="42">
        <v>371</v>
      </c>
      <c r="B429" s="42" t="s">
        <v>961</v>
      </c>
      <c r="C429" s="42" t="s">
        <v>210</v>
      </c>
      <c r="D429" s="154" t="s">
        <v>29</v>
      </c>
      <c r="E429" s="42" t="s">
        <v>839</v>
      </c>
      <c r="F429" s="155" t="s">
        <v>96</v>
      </c>
      <c r="G429" s="42" t="s">
        <v>952</v>
      </c>
      <c r="H429" s="42" t="s">
        <v>297</v>
      </c>
      <c r="I429" s="154">
        <v>15</v>
      </c>
      <c r="J429" s="154" t="s">
        <v>224</v>
      </c>
      <c r="K429" s="154">
        <v>15</v>
      </c>
      <c r="L429" s="154" t="s">
        <v>835</v>
      </c>
      <c r="M429" s="42">
        <v>26</v>
      </c>
      <c r="N429" s="42">
        <v>104</v>
      </c>
      <c r="O429" s="111" t="s">
        <v>50</v>
      </c>
      <c r="P429" s="154">
        <v>2021.3</v>
      </c>
      <c r="Q429" s="154">
        <v>2021.12</v>
      </c>
      <c r="R429" s="154" t="s">
        <v>226</v>
      </c>
      <c r="S429" s="155" t="s">
        <v>227</v>
      </c>
    </row>
    <row r="430" s="10" customFormat="1" spans="1:19">
      <c r="A430" s="42">
        <v>372</v>
      </c>
      <c r="B430" s="42" t="s">
        <v>962</v>
      </c>
      <c r="C430" s="42" t="s">
        <v>210</v>
      </c>
      <c r="D430" s="154" t="s">
        <v>29</v>
      </c>
      <c r="E430" s="42" t="s">
        <v>963</v>
      </c>
      <c r="F430" s="155" t="s">
        <v>96</v>
      </c>
      <c r="G430" s="42" t="s">
        <v>952</v>
      </c>
      <c r="H430" s="42" t="s">
        <v>297</v>
      </c>
      <c r="I430" s="154">
        <v>105</v>
      </c>
      <c r="J430" s="154" t="s">
        <v>224</v>
      </c>
      <c r="K430" s="154">
        <v>105</v>
      </c>
      <c r="L430" s="154" t="s">
        <v>835</v>
      </c>
      <c r="M430" s="42">
        <v>30</v>
      </c>
      <c r="N430" s="42">
        <v>121</v>
      </c>
      <c r="O430" s="111" t="s">
        <v>50</v>
      </c>
      <c r="P430" s="154">
        <v>2021.3</v>
      </c>
      <c r="Q430" s="154">
        <v>2021.12</v>
      </c>
      <c r="R430" s="154" t="s">
        <v>226</v>
      </c>
      <c r="S430" s="155" t="s">
        <v>227</v>
      </c>
    </row>
    <row r="431" s="10" customFormat="1" spans="1:19">
      <c r="A431" s="42">
        <v>373</v>
      </c>
      <c r="B431" s="42" t="s">
        <v>964</v>
      </c>
      <c r="C431" s="42" t="s">
        <v>210</v>
      </c>
      <c r="D431" s="154" t="s">
        <v>29</v>
      </c>
      <c r="E431" s="42" t="s">
        <v>965</v>
      </c>
      <c r="F431" s="155" t="s">
        <v>96</v>
      </c>
      <c r="G431" s="42" t="s">
        <v>952</v>
      </c>
      <c r="H431" s="42" t="s">
        <v>297</v>
      </c>
      <c r="I431" s="154">
        <v>15.75</v>
      </c>
      <c r="J431" s="154" t="s">
        <v>224</v>
      </c>
      <c r="K431" s="154">
        <v>15.75</v>
      </c>
      <c r="L431" s="154" t="s">
        <v>835</v>
      </c>
      <c r="M431" s="42">
        <v>28</v>
      </c>
      <c r="N431" s="42">
        <v>103</v>
      </c>
      <c r="O431" s="111" t="s">
        <v>50</v>
      </c>
      <c r="P431" s="154">
        <v>2021.3</v>
      </c>
      <c r="Q431" s="154">
        <v>2021.12</v>
      </c>
      <c r="R431" s="154" t="s">
        <v>226</v>
      </c>
      <c r="S431" s="155" t="s">
        <v>227</v>
      </c>
    </row>
    <row r="432" s="10" customFormat="1" spans="1:19">
      <c r="A432" s="42">
        <v>374</v>
      </c>
      <c r="B432" s="42" t="s">
        <v>966</v>
      </c>
      <c r="C432" s="42" t="s">
        <v>210</v>
      </c>
      <c r="D432" s="154" t="s">
        <v>29</v>
      </c>
      <c r="E432" s="42" t="s">
        <v>858</v>
      </c>
      <c r="F432" s="155" t="s">
        <v>96</v>
      </c>
      <c r="G432" s="42" t="s">
        <v>952</v>
      </c>
      <c r="H432" s="42" t="s">
        <v>297</v>
      </c>
      <c r="I432" s="154">
        <v>20</v>
      </c>
      <c r="J432" s="154" t="s">
        <v>224</v>
      </c>
      <c r="K432" s="154">
        <v>20</v>
      </c>
      <c r="L432" s="154" t="s">
        <v>835</v>
      </c>
      <c r="M432" s="42">
        <v>33</v>
      </c>
      <c r="N432" s="42">
        <v>126</v>
      </c>
      <c r="O432" s="111" t="s">
        <v>50</v>
      </c>
      <c r="P432" s="154">
        <v>2021.3</v>
      </c>
      <c r="Q432" s="154">
        <v>2021.12</v>
      </c>
      <c r="R432" s="154" t="s">
        <v>226</v>
      </c>
      <c r="S432" s="155" t="s">
        <v>227</v>
      </c>
    </row>
    <row r="433" s="10" customFormat="1" spans="1:19">
      <c r="A433" s="42">
        <v>375</v>
      </c>
      <c r="B433" s="42" t="s">
        <v>967</v>
      </c>
      <c r="C433" s="42" t="s">
        <v>210</v>
      </c>
      <c r="D433" s="154" t="s">
        <v>29</v>
      </c>
      <c r="E433" s="42" t="s">
        <v>968</v>
      </c>
      <c r="F433" s="155" t="s">
        <v>96</v>
      </c>
      <c r="G433" s="42" t="s">
        <v>952</v>
      </c>
      <c r="H433" s="42" t="s">
        <v>297</v>
      </c>
      <c r="I433" s="154">
        <v>32.5</v>
      </c>
      <c r="J433" s="154" t="s">
        <v>224</v>
      </c>
      <c r="K433" s="154">
        <v>32.5</v>
      </c>
      <c r="L433" s="154" t="s">
        <v>835</v>
      </c>
      <c r="M433" s="42">
        <v>27</v>
      </c>
      <c r="N433" s="42">
        <v>95</v>
      </c>
      <c r="O433" s="111" t="s">
        <v>50</v>
      </c>
      <c r="P433" s="154">
        <v>2021.3</v>
      </c>
      <c r="Q433" s="154">
        <v>2021.12</v>
      </c>
      <c r="R433" s="154" t="s">
        <v>226</v>
      </c>
      <c r="S433" s="155" t="s">
        <v>227</v>
      </c>
    </row>
    <row r="434" s="10" customFormat="1" spans="1:19">
      <c r="A434" s="42">
        <v>376</v>
      </c>
      <c r="B434" s="42" t="s">
        <v>969</v>
      </c>
      <c r="C434" s="42" t="s">
        <v>210</v>
      </c>
      <c r="D434" s="154" t="s">
        <v>29</v>
      </c>
      <c r="E434" s="42" t="s">
        <v>970</v>
      </c>
      <c r="F434" s="155" t="s">
        <v>96</v>
      </c>
      <c r="G434" s="42" t="s">
        <v>952</v>
      </c>
      <c r="H434" s="42" t="s">
        <v>297</v>
      </c>
      <c r="I434" s="154">
        <v>80</v>
      </c>
      <c r="J434" s="154" t="s">
        <v>224</v>
      </c>
      <c r="K434" s="154">
        <v>80</v>
      </c>
      <c r="L434" s="154" t="s">
        <v>835</v>
      </c>
      <c r="M434" s="42">
        <v>30</v>
      </c>
      <c r="N434" s="42">
        <v>103</v>
      </c>
      <c r="O434" s="111" t="s">
        <v>50</v>
      </c>
      <c r="P434" s="154">
        <v>2021.3</v>
      </c>
      <c r="Q434" s="154">
        <v>2021.12</v>
      </c>
      <c r="R434" s="154" t="s">
        <v>226</v>
      </c>
      <c r="S434" s="155" t="s">
        <v>227</v>
      </c>
    </row>
    <row r="435" s="10" customFormat="1" spans="1:19">
      <c r="A435" s="42">
        <v>377</v>
      </c>
      <c r="B435" s="42" t="s">
        <v>971</v>
      </c>
      <c r="C435" s="42" t="s">
        <v>210</v>
      </c>
      <c r="D435" s="154" t="s">
        <v>29</v>
      </c>
      <c r="E435" s="42" t="s">
        <v>972</v>
      </c>
      <c r="F435" s="155" t="s">
        <v>96</v>
      </c>
      <c r="G435" s="42" t="s">
        <v>422</v>
      </c>
      <c r="H435" s="42" t="s">
        <v>297</v>
      </c>
      <c r="I435" s="154">
        <v>13.1</v>
      </c>
      <c r="J435" s="154" t="s">
        <v>224</v>
      </c>
      <c r="K435" s="154">
        <v>13.1</v>
      </c>
      <c r="L435" s="154" t="s">
        <v>835</v>
      </c>
      <c r="M435" s="42">
        <v>28</v>
      </c>
      <c r="N435" s="42">
        <v>101</v>
      </c>
      <c r="O435" s="111" t="s">
        <v>50</v>
      </c>
      <c r="P435" s="154">
        <v>2021.3</v>
      </c>
      <c r="Q435" s="154">
        <v>2021.12</v>
      </c>
      <c r="R435" s="154" t="s">
        <v>226</v>
      </c>
      <c r="S435" s="155" t="s">
        <v>227</v>
      </c>
    </row>
    <row r="436" s="10" customFormat="1" spans="1:19">
      <c r="A436" s="42">
        <v>378</v>
      </c>
      <c r="B436" s="42" t="s">
        <v>973</v>
      </c>
      <c r="C436" s="42" t="s">
        <v>210</v>
      </c>
      <c r="D436" s="154" t="s">
        <v>29</v>
      </c>
      <c r="E436" s="42" t="s">
        <v>974</v>
      </c>
      <c r="F436" s="155" t="s">
        <v>96</v>
      </c>
      <c r="G436" s="42" t="s">
        <v>422</v>
      </c>
      <c r="H436" s="42" t="s">
        <v>297</v>
      </c>
      <c r="I436" s="154">
        <v>89.5</v>
      </c>
      <c r="J436" s="154" t="s">
        <v>224</v>
      </c>
      <c r="K436" s="154">
        <v>89.5</v>
      </c>
      <c r="L436" s="154" t="s">
        <v>835</v>
      </c>
      <c r="M436" s="42">
        <v>35</v>
      </c>
      <c r="N436" s="42">
        <v>118</v>
      </c>
      <c r="O436" s="111" t="s">
        <v>50</v>
      </c>
      <c r="P436" s="154">
        <v>2021.3</v>
      </c>
      <c r="Q436" s="154">
        <v>2021.12</v>
      </c>
      <c r="R436" s="154" t="s">
        <v>226</v>
      </c>
      <c r="S436" s="155" t="s">
        <v>227</v>
      </c>
    </row>
    <row r="437" s="10" customFormat="1" spans="1:19">
      <c r="A437" s="42">
        <v>379</v>
      </c>
      <c r="B437" s="42" t="s">
        <v>975</v>
      </c>
      <c r="C437" s="42" t="s">
        <v>210</v>
      </c>
      <c r="D437" s="154" t="s">
        <v>29</v>
      </c>
      <c r="E437" s="42" t="s">
        <v>976</v>
      </c>
      <c r="F437" s="155" t="s">
        <v>96</v>
      </c>
      <c r="G437" s="42" t="s">
        <v>422</v>
      </c>
      <c r="H437" s="42" t="s">
        <v>297</v>
      </c>
      <c r="I437" s="154">
        <v>11.85</v>
      </c>
      <c r="J437" s="154" t="s">
        <v>224</v>
      </c>
      <c r="K437" s="154">
        <v>11.85</v>
      </c>
      <c r="L437" s="154" t="s">
        <v>835</v>
      </c>
      <c r="M437" s="42">
        <v>32</v>
      </c>
      <c r="N437" s="42">
        <v>97</v>
      </c>
      <c r="O437" s="111" t="s">
        <v>50</v>
      </c>
      <c r="P437" s="154">
        <v>2021.3</v>
      </c>
      <c r="Q437" s="154">
        <v>2021.12</v>
      </c>
      <c r="R437" s="154" t="s">
        <v>226</v>
      </c>
      <c r="S437" s="155" t="s">
        <v>227</v>
      </c>
    </row>
    <row r="438" s="10" customFormat="1" spans="1:19">
      <c r="A438" s="42">
        <v>380</v>
      </c>
      <c r="B438" s="42" t="s">
        <v>977</v>
      </c>
      <c r="C438" s="42" t="s">
        <v>210</v>
      </c>
      <c r="D438" s="154" t="s">
        <v>29</v>
      </c>
      <c r="E438" s="42" t="s">
        <v>978</v>
      </c>
      <c r="F438" s="155" t="s">
        <v>96</v>
      </c>
      <c r="G438" s="42" t="s">
        <v>422</v>
      </c>
      <c r="H438" s="42" t="s">
        <v>297</v>
      </c>
      <c r="I438" s="154">
        <v>18.05</v>
      </c>
      <c r="J438" s="154" t="s">
        <v>224</v>
      </c>
      <c r="K438" s="154">
        <v>18.05</v>
      </c>
      <c r="L438" s="154" t="s">
        <v>835</v>
      </c>
      <c r="M438" s="42">
        <v>21</v>
      </c>
      <c r="N438" s="42">
        <v>80</v>
      </c>
      <c r="O438" s="111" t="s">
        <v>50</v>
      </c>
      <c r="P438" s="154">
        <v>2021.3</v>
      </c>
      <c r="Q438" s="154">
        <v>2021.12</v>
      </c>
      <c r="R438" s="154" t="s">
        <v>226</v>
      </c>
      <c r="S438" s="155" t="s">
        <v>227</v>
      </c>
    </row>
    <row r="439" s="10" customFormat="1" ht="22.5" spans="1:19">
      <c r="A439" s="42">
        <v>381</v>
      </c>
      <c r="B439" s="42" t="s">
        <v>979</v>
      </c>
      <c r="C439" s="42" t="s">
        <v>210</v>
      </c>
      <c r="D439" s="154" t="s">
        <v>29</v>
      </c>
      <c r="E439" s="42" t="s">
        <v>980</v>
      </c>
      <c r="F439" s="155" t="s">
        <v>96</v>
      </c>
      <c r="G439" s="42" t="s">
        <v>422</v>
      </c>
      <c r="H439" s="42" t="s">
        <v>297</v>
      </c>
      <c r="I439" s="154">
        <v>6.75</v>
      </c>
      <c r="J439" s="154" t="s">
        <v>224</v>
      </c>
      <c r="K439" s="154">
        <v>6.75</v>
      </c>
      <c r="L439" s="154" t="s">
        <v>835</v>
      </c>
      <c r="M439" s="42">
        <v>32</v>
      </c>
      <c r="N439" s="42">
        <v>97</v>
      </c>
      <c r="O439" s="111" t="s">
        <v>50</v>
      </c>
      <c r="P439" s="154">
        <v>2021.3</v>
      </c>
      <c r="Q439" s="154">
        <v>2021.12</v>
      </c>
      <c r="R439" s="154" t="s">
        <v>226</v>
      </c>
      <c r="S439" s="155" t="s">
        <v>227</v>
      </c>
    </row>
    <row r="440" s="10" customFormat="1" ht="22.5" spans="1:19">
      <c r="A440" s="42">
        <v>382</v>
      </c>
      <c r="B440" s="42" t="s">
        <v>981</v>
      </c>
      <c r="C440" s="42" t="s">
        <v>210</v>
      </c>
      <c r="D440" s="154" t="s">
        <v>29</v>
      </c>
      <c r="E440" s="42" t="s">
        <v>982</v>
      </c>
      <c r="F440" s="155" t="s">
        <v>96</v>
      </c>
      <c r="G440" s="42" t="s">
        <v>804</v>
      </c>
      <c r="H440" s="42" t="s">
        <v>297</v>
      </c>
      <c r="I440" s="154">
        <v>35</v>
      </c>
      <c r="J440" s="154" t="s">
        <v>224</v>
      </c>
      <c r="K440" s="154">
        <v>35</v>
      </c>
      <c r="L440" s="154" t="s">
        <v>835</v>
      </c>
      <c r="M440" s="42">
        <v>40</v>
      </c>
      <c r="N440" s="42">
        <v>150</v>
      </c>
      <c r="O440" s="111" t="s">
        <v>50</v>
      </c>
      <c r="P440" s="154">
        <v>2021.3</v>
      </c>
      <c r="Q440" s="154">
        <v>2021.12</v>
      </c>
      <c r="R440" s="154" t="s">
        <v>226</v>
      </c>
      <c r="S440" s="155" t="s">
        <v>227</v>
      </c>
    </row>
    <row r="441" s="10" customFormat="1" spans="1:19">
      <c r="A441" s="42">
        <v>383</v>
      </c>
      <c r="B441" s="42" t="s">
        <v>983</v>
      </c>
      <c r="C441" s="42" t="s">
        <v>210</v>
      </c>
      <c r="D441" s="154" t="s">
        <v>29</v>
      </c>
      <c r="E441" s="42" t="s">
        <v>845</v>
      </c>
      <c r="F441" s="155" t="s">
        <v>96</v>
      </c>
      <c r="G441" s="42" t="s">
        <v>804</v>
      </c>
      <c r="H441" s="42" t="s">
        <v>297</v>
      </c>
      <c r="I441" s="154">
        <v>52.5</v>
      </c>
      <c r="J441" s="154" t="s">
        <v>224</v>
      </c>
      <c r="K441" s="154">
        <v>52.5</v>
      </c>
      <c r="L441" s="154" t="s">
        <v>835</v>
      </c>
      <c r="M441" s="42">
        <v>30</v>
      </c>
      <c r="N441" s="42">
        <v>160</v>
      </c>
      <c r="O441" s="111" t="s">
        <v>50</v>
      </c>
      <c r="P441" s="154">
        <v>2021.3</v>
      </c>
      <c r="Q441" s="154">
        <v>2021.12</v>
      </c>
      <c r="R441" s="154" t="s">
        <v>226</v>
      </c>
      <c r="S441" s="155" t="s">
        <v>227</v>
      </c>
    </row>
    <row r="442" s="10" customFormat="1" spans="1:19">
      <c r="A442" s="42">
        <v>384</v>
      </c>
      <c r="B442" s="42" t="s">
        <v>984</v>
      </c>
      <c r="C442" s="42" t="s">
        <v>210</v>
      </c>
      <c r="D442" s="154" t="s">
        <v>29</v>
      </c>
      <c r="E442" s="42" t="s">
        <v>919</v>
      </c>
      <c r="F442" s="155" t="s">
        <v>96</v>
      </c>
      <c r="G442" s="42" t="s">
        <v>804</v>
      </c>
      <c r="H442" s="42" t="s">
        <v>297</v>
      </c>
      <c r="I442" s="154">
        <v>30</v>
      </c>
      <c r="J442" s="154" t="s">
        <v>224</v>
      </c>
      <c r="K442" s="154">
        <v>30</v>
      </c>
      <c r="L442" s="154" t="s">
        <v>835</v>
      </c>
      <c r="M442" s="42">
        <v>35</v>
      </c>
      <c r="N442" s="42">
        <v>120</v>
      </c>
      <c r="O442" s="111" t="s">
        <v>50</v>
      </c>
      <c r="P442" s="154">
        <v>2021.3</v>
      </c>
      <c r="Q442" s="154">
        <v>2021.12</v>
      </c>
      <c r="R442" s="154" t="s">
        <v>226</v>
      </c>
      <c r="S442" s="155" t="s">
        <v>227</v>
      </c>
    </row>
    <row r="443" s="10" customFormat="1" spans="1:19">
      <c r="A443" s="42">
        <v>385</v>
      </c>
      <c r="B443" s="42" t="s">
        <v>985</v>
      </c>
      <c r="C443" s="42" t="s">
        <v>210</v>
      </c>
      <c r="D443" s="154" t="s">
        <v>29</v>
      </c>
      <c r="E443" s="42" t="s">
        <v>429</v>
      </c>
      <c r="F443" s="155" t="s">
        <v>96</v>
      </c>
      <c r="G443" s="42" t="s">
        <v>804</v>
      </c>
      <c r="H443" s="42" t="s">
        <v>297</v>
      </c>
      <c r="I443" s="154">
        <v>50</v>
      </c>
      <c r="J443" s="154" t="s">
        <v>224</v>
      </c>
      <c r="K443" s="154">
        <v>50</v>
      </c>
      <c r="L443" s="154" t="s">
        <v>835</v>
      </c>
      <c r="M443" s="42">
        <v>30</v>
      </c>
      <c r="N443" s="42">
        <v>130</v>
      </c>
      <c r="O443" s="111" t="s">
        <v>50</v>
      </c>
      <c r="P443" s="154">
        <v>2021.3</v>
      </c>
      <c r="Q443" s="154">
        <v>2021.12</v>
      </c>
      <c r="R443" s="154" t="s">
        <v>226</v>
      </c>
      <c r="S443" s="155" t="s">
        <v>227</v>
      </c>
    </row>
    <row r="444" s="10" customFormat="1" spans="1:19">
      <c r="A444" s="42">
        <v>386</v>
      </c>
      <c r="B444" s="42" t="s">
        <v>986</v>
      </c>
      <c r="C444" s="42" t="s">
        <v>210</v>
      </c>
      <c r="D444" s="154" t="s">
        <v>29</v>
      </c>
      <c r="E444" s="42" t="s">
        <v>987</v>
      </c>
      <c r="F444" s="155" t="s">
        <v>96</v>
      </c>
      <c r="G444" s="42" t="s">
        <v>800</v>
      </c>
      <c r="H444" s="42" t="s">
        <v>297</v>
      </c>
      <c r="I444" s="154">
        <v>186.7</v>
      </c>
      <c r="J444" s="154" t="s">
        <v>224</v>
      </c>
      <c r="K444" s="154">
        <v>186.7</v>
      </c>
      <c r="L444" s="154" t="s">
        <v>835</v>
      </c>
      <c r="M444" s="42">
        <v>46</v>
      </c>
      <c r="N444" s="42">
        <v>105</v>
      </c>
      <c r="O444" s="111" t="s">
        <v>50</v>
      </c>
      <c r="P444" s="154">
        <v>2021.3</v>
      </c>
      <c r="Q444" s="154">
        <v>2021.12</v>
      </c>
      <c r="R444" s="154" t="s">
        <v>226</v>
      </c>
      <c r="S444" s="155" t="s">
        <v>227</v>
      </c>
    </row>
    <row r="445" s="10" customFormat="1" spans="1:19">
      <c r="A445" s="42">
        <v>387</v>
      </c>
      <c r="B445" s="42" t="s">
        <v>988</v>
      </c>
      <c r="C445" s="42" t="s">
        <v>210</v>
      </c>
      <c r="D445" s="154" t="s">
        <v>29</v>
      </c>
      <c r="E445" s="42" t="s">
        <v>989</v>
      </c>
      <c r="F445" s="155" t="s">
        <v>96</v>
      </c>
      <c r="G445" s="42" t="s">
        <v>800</v>
      </c>
      <c r="H445" s="42" t="s">
        <v>297</v>
      </c>
      <c r="I445" s="154">
        <v>321.9</v>
      </c>
      <c r="J445" s="154" t="s">
        <v>224</v>
      </c>
      <c r="K445" s="154">
        <v>321.9</v>
      </c>
      <c r="L445" s="154" t="s">
        <v>835</v>
      </c>
      <c r="M445" s="42">
        <v>58</v>
      </c>
      <c r="N445" s="42">
        <v>185</v>
      </c>
      <c r="O445" s="111" t="s">
        <v>50</v>
      </c>
      <c r="P445" s="154">
        <v>2021.3</v>
      </c>
      <c r="Q445" s="154">
        <v>2021.12</v>
      </c>
      <c r="R445" s="154" t="s">
        <v>226</v>
      </c>
      <c r="S445" s="155" t="s">
        <v>227</v>
      </c>
    </row>
    <row r="446" s="10" customFormat="1" spans="1:19">
      <c r="A446" s="42">
        <v>388</v>
      </c>
      <c r="B446" s="42" t="s">
        <v>990</v>
      </c>
      <c r="C446" s="42" t="s">
        <v>210</v>
      </c>
      <c r="D446" s="154" t="s">
        <v>29</v>
      </c>
      <c r="E446" s="42" t="s">
        <v>855</v>
      </c>
      <c r="F446" s="155" t="s">
        <v>96</v>
      </c>
      <c r="G446" s="42" t="s">
        <v>800</v>
      </c>
      <c r="H446" s="42" t="s">
        <v>297</v>
      </c>
      <c r="I446" s="154">
        <v>125</v>
      </c>
      <c r="J446" s="154" t="s">
        <v>224</v>
      </c>
      <c r="K446" s="154">
        <v>125</v>
      </c>
      <c r="L446" s="154" t="s">
        <v>835</v>
      </c>
      <c r="M446" s="42">
        <v>30</v>
      </c>
      <c r="N446" s="42">
        <v>110</v>
      </c>
      <c r="O446" s="111" t="s">
        <v>50</v>
      </c>
      <c r="P446" s="154">
        <v>2021.3</v>
      </c>
      <c r="Q446" s="154">
        <v>2021.12</v>
      </c>
      <c r="R446" s="154" t="s">
        <v>226</v>
      </c>
      <c r="S446" s="155" t="s">
        <v>227</v>
      </c>
    </row>
    <row r="447" s="10" customFormat="1" ht="22.5" spans="1:19">
      <c r="A447" s="42">
        <v>389</v>
      </c>
      <c r="B447" s="42" t="s">
        <v>991</v>
      </c>
      <c r="C447" s="42" t="s">
        <v>210</v>
      </c>
      <c r="D447" s="154" t="s">
        <v>29</v>
      </c>
      <c r="E447" s="42" t="s">
        <v>936</v>
      </c>
      <c r="F447" s="155" t="s">
        <v>96</v>
      </c>
      <c r="G447" s="42" t="s">
        <v>800</v>
      </c>
      <c r="H447" s="42" t="s">
        <v>297</v>
      </c>
      <c r="I447" s="154">
        <v>175</v>
      </c>
      <c r="J447" s="154" t="s">
        <v>224</v>
      </c>
      <c r="K447" s="154">
        <v>175</v>
      </c>
      <c r="L447" s="154" t="s">
        <v>835</v>
      </c>
      <c r="M447" s="42">
        <v>30</v>
      </c>
      <c r="N447" s="42">
        <v>115</v>
      </c>
      <c r="O447" s="111" t="s">
        <v>50</v>
      </c>
      <c r="P447" s="154">
        <v>2021.3</v>
      </c>
      <c r="Q447" s="154">
        <v>2021.12</v>
      </c>
      <c r="R447" s="154" t="s">
        <v>226</v>
      </c>
      <c r="S447" s="155" t="s">
        <v>227</v>
      </c>
    </row>
    <row r="448" s="10" customFormat="1" spans="1:19">
      <c r="A448" s="42">
        <v>390</v>
      </c>
      <c r="B448" s="42" t="s">
        <v>992</v>
      </c>
      <c r="C448" s="42" t="s">
        <v>210</v>
      </c>
      <c r="D448" s="154" t="s">
        <v>29</v>
      </c>
      <c r="E448" s="42" t="s">
        <v>993</v>
      </c>
      <c r="F448" s="155" t="s">
        <v>96</v>
      </c>
      <c r="G448" s="42" t="s">
        <v>994</v>
      </c>
      <c r="H448" s="42" t="s">
        <v>297</v>
      </c>
      <c r="I448" s="154">
        <v>85</v>
      </c>
      <c r="J448" s="154" t="s">
        <v>224</v>
      </c>
      <c r="K448" s="154">
        <v>85</v>
      </c>
      <c r="L448" s="154" t="s">
        <v>835</v>
      </c>
      <c r="M448" s="42">
        <v>46</v>
      </c>
      <c r="N448" s="42">
        <v>184</v>
      </c>
      <c r="O448" s="111" t="s">
        <v>50</v>
      </c>
      <c r="P448" s="154">
        <v>2021.3</v>
      </c>
      <c r="Q448" s="154">
        <v>2021.12</v>
      </c>
      <c r="R448" s="154" t="s">
        <v>226</v>
      </c>
      <c r="S448" s="155" t="s">
        <v>227</v>
      </c>
    </row>
    <row r="449" s="10" customFormat="1" ht="22.5" spans="1:19">
      <c r="A449" s="42">
        <v>391</v>
      </c>
      <c r="B449" s="42" t="s">
        <v>995</v>
      </c>
      <c r="C449" s="42" t="s">
        <v>210</v>
      </c>
      <c r="D449" s="154" t="s">
        <v>29</v>
      </c>
      <c r="E449" s="42" t="s">
        <v>996</v>
      </c>
      <c r="F449" s="155" t="s">
        <v>96</v>
      </c>
      <c r="G449" s="42" t="s">
        <v>994</v>
      </c>
      <c r="H449" s="42" t="s">
        <v>297</v>
      </c>
      <c r="I449" s="154">
        <v>14.75</v>
      </c>
      <c r="J449" s="154" t="s">
        <v>224</v>
      </c>
      <c r="K449" s="154">
        <v>14.75</v>
      </c>
      <c r="L449" s="154" t="s">
        <v>835</v>
      </c>
      <c r="M449" s="42">
        <v>28</v>
      </c>
      <c r="N449" s="42">
        <v>84</v>
      </c>
      <c r="O449" s="111" t="s">
        <v>50</v>
      </c>
      <c r="P449" s="154">
        <v>2021.3</v>
      </c>
      <c r="Q449" s="154">
        <v>2021.12</v>
      </c>
      <c r="R449" s="154" t="s">
        <v>226</v>
      </c>
      <c r="S449" s="155" t="s">
        <v>227</v>
      </c>
    </row>
    <row r="450" s="10" customFormat="1" spans="1:19">
      <c r="A450" s="42">
        <v>392</v>
      </c>
      <c r="B450" s="42" t="s">
        <v>997</v>
      </c>
      <c r="C450" s="42" t="s">
        <v>210</v>
      </c>
      <c r="D450" s="154" t="s">
        <v>29</v>
      </c>
      <c r="E450" s="42" t="s">
        <v>998</v>
      </c>
      <c r="F450" s="155" t="s">
        <v>96</v>
      </c>
      <c r="G450" s="42" t="s">
        <v>794</v>
      </c>
      <c r="H450" s="42" t="s">
        <v>297</v>
      </c>
      <c r="I450" s="154">
        <v>141</v>
      </c>
      <c r="J450" s="154" t="s">
        <v>224</v>
      </c>
      <c r="K450" s="154">
        <v>141</v>
      </c>
      <c r="L450" s="154" t="s">
        <v>835</v>
      </c>
      <c r="M450" s="42">
        <v>46</v>
      </c>
      <c r="N450" s="42">
        <v>209</v>
      </c>
      <c r="O450" s="111" t="s">
        <v>50</v>
      </c>
      <c r="P450" s="154">
        <v>2021.3</v>
      </c>
      <c r="Q450" s="154">
        <v>2021.12</v>
      </c>
      <c r="R450" s="154" t="s">
        <v>226</v>
      </c>
      <c r="S450" s="155" t="s">
        <v>227</v>
      </c>
    </row>
    <row r="451" s="10" customFormat="1" ht="22.5" spans="1:19">
      <c r="A451" s="42">
        <v>393</v>
      </c>
      <c r="B451" s="42" t="s">
        <v>999</v>
      </c>
      <c r="C451" s="42" t="s">
        <v>210</v>
      </c>
      <c r="D451" s="154" t="s">
        <v>29</v>
      </c>
      <c r="E451" s="42" t="s">
        <v>1000</v>
      </c>
      <c r="F451" s="155" t="s">
        <v>96</v>
      </c>
      <c r="G451" s="42" t="s">
        <v>794</v>
      </c>
      <c r="H451" s="42" t="s">
        <v>297</v>
      </c>
      <c r="I451" s="154">
        <v>36.5</v>
      </c>
      <c r="J451" s="154" t="s">
        <v>224</v>
      </c>
      <c r="K451" s="154">
        <v>36.5</v>
      </c>
      <c r="L451" s="154" t="s">
        <v>835</v>
      </c>
      <c r="M451" s="42">
        <v>25</v>
      </c>
      <c r="N451" s="42">
        <v>104</v>
      </c>
      <c r="O451" s="111" t="s">
        <v>50</v>
      </c>
      <c r="P451" s="154">
        <v>2021.3</v>
      </c>
      <c r="Q451" s="154">
        <v>2021.12</v>
      </c>
      <c r="R451" s="154" t="s">
        <v>226</v>
      </c>
      <c r="S451" s="155" t="s">
        <v>227</v>
      </c>
    </row>
    <row r="452" s="10" customFormat="1" spans="1:19">
      <c r="A452" s="42">
        <v>394</v>
      </c>
      <c r="B452" s="42" t="s">
        <v>1001</v>
      </c>
      <c r="C452" s="42" t="s">
        <v>210</v>
      </c>
      <c r="D452" s="154" t="s">
        <v>29</v>
      </c>
      <c r="E452" s="42" t="s">
        <v>1002</v>
      </c>
      <c r="F452" s="155" t="s">
        <v>96</v>
      </c>
      <c r="G452" s="42" t="s">
        <v>794</v>
      </c>
      <c r="H452" s="42" t="s">
        <v>297</v>
      </c>
      <c r="I452" s="154">
        <v>115.5</v>
      </c>
      <c r="J452" s="154" t="s">
        <v>224</v>
      </c>
      <c r="K452" s="154">
        <v>115.5</v>
      </c>
      <c r="L452" s="154" t="s">
        <v>835</v>
      </c>
      <c r="M452" s="42">
        <v>33</v>
      </c>
      <c r="N452" s="42">
        <v>130</v>
      </c>
      <c r="O452" s="111" t="s">
        <v>50</v>
      </c>
      <c r="P452" s="154">
        <v>2021.3</v>
      </c>
      <c r="Q452" s="154">
        <v>2021.12</v>
      </c>
      <c r="R452" s="154" t="s">
        <v>226</v>
      </c>
      <c r="S452" s="155" t="s">
        <v>227</v>
      </c>
    </row>
    <row r="453" s="10" customFormat="1" ht="22.5" spans="1:19">
      <c r="A453" s="42">
        <v>395</v>
      </c>
      <c r="B453" s="42" t="s">
        <v>1003</v>
      </c>
      <c r="C453" s="42" t="s">
        <v>210</v>
      </c>
      <c r="D453" s="154" t="s">
        <v>29</v>
      </c>
      <c r="E453" s="42" t="s">
        <v>1004</v>
      </c>
      <c r="F453" s="155" t="s">
        <v>96</v>
      </c>
      <c r="G453" s="42" t="s">
        <v>794</v>
      </c>
      <c r="H453" s="42" t="s">
        <v>297</v>
      </c>
      <c r="I453" s="154">
        <v>65</v>
      </c>
      <c r="J453" s="154" t="s">
        <v>224</v>
      </c>
      <c r="K453" s="154">
        <v>65</v>
      </c>
      <c r="L453" s="154" t="s">
        <v>835</v>
      </c>
      <c r="M453" s="42">
        <v>31</v>
      </c>
      <c r="N453" s="42">
        <v>114</v>
      </c>
      <c r="O453" s="111" t="s">
        <v>50</v>
      </c>
      <c r="P453" s="154">
        <v>2021.3</v>
      </c>
      <c r="Q453" s="154">
        <v>2021.12</v>
      </c>
      <c r="R453" s="154" t="s">
        <v>226</v>
      </c>
      <c r="S453" s="155" t="s">
        <v>227</v>
      </c>
    </row>
    <row r="454" s="10" customFormat="1" ht="22.5" spans="1:19">
      <c r="A454" s="42">
        <v>396</v>
      </c>
      <c r="B454" s="42" t="s">
        <v>1005</v>
      </c>
      <c r="C454" s="42" t="s">
        <v>210</v>
      </c>
      <c r="D454" s="154" t="s">
        <v>29</v>
      </c>
      <c r="E454" s="42" t="s">
        <v>1006</v>
      </c>
      <c r="F454" s="42" t="s">
        <v>128</v>
      </c>
      <c r="G454" s="42" t="s">
        <v>1007</v>
      </c>
      <c r="H454" s="42" t="s">
        <v>297</v>
      </c>
      <c r="I454" s="154">
        <v>14</v>
      </c>
      <c r="J454" s="154" t="s">
        <v>224</v>
      </c>
      <c r="K454" s="154">
        <v>14</v>
      </c>
      <c r="L454" s="154" t="s">
        <v>835</v>
      </c>
      <c r="M454" s="42">
        <v>82</v>
      </c>
      <c r="N454" s="42">
        <v>421</v>
      </c>
      <c r="O454" s="111" t="s">
        <v>50</v>
      </c>
      <c r="P454" s="154">
        <v>2021.3</v>
      </c>
      <c r="Q454" s="154">
        <v>2021.12</v>
      </c>
      <c r="R454" s="154" t="s">
        <v>226</v>
      </c>
      <c r="S454" s="155" t="s">
        <v>227</v>
      </c>
    </row>
    <row r="455" s="10" customFormat="1" spans="1:19">
      <c r="A455" s="42">
        <v>397</v>
      </c>
      <c r="B455" s="42" t="s">
        <v>1008</v>
      </c>
      <c r="C455" s="42" t="s">
        <v>210</v>
      </c>
      <c r="D455" s="154" t="s">
        <v>29</v>
      </c>
      <c r="E455" s="42" t="s">
        <v>1009</v>
      </c>
      <c r="F455" s="42" t="s">
        <v>128</v>
      </c>
      <c r="G455" s="42" t="s">
        <v>1010</v>
      </c>
      <c r="H455" s="42" t="s">
        <v>297</v>
      </c>
      <c r="I455" s="154">
        <v>170</v>
      </c>
      <c r="J455" s="154" t="s">
        <v>224</v>
      </c>
      <c r="K455" s="154">
        <v>170</v>
      </c>
      <c r="L455" s="154" t="s">
        <v>835</v>
      </c>
      <c r="M455" s="42">
        <v>65</v>
      </c>
      <c r="N455" s="42">
        <v>225</v>
      </c>
      <c r="O455" s="111" t="s">
        <v>50</v>
      </c>
      <c r="P455" s="154">
        <v>2021.3</v>
      </c>
      <c r="Q455" s="154">
        <v>2021.12</v>
      </c>
      <c r="R455" s="154" t="s">
        <v>226</v>
      </c>
      <c r="S455" s="155" t="s">
        <v>227</v>
      </c>
    </row>
    <row r="456" s="10" customFormat="1" spans="1:19">
      <c r="A456" s="42">
        <v>398</v>
      </c>
      <c r="B456" s="42" t="s">
        <v>1011</v>
      </c>
      <c r="C456" s="42" t="s">
        <v>210</v>
      </c>
      <c r="D456" s="154" t="s">
        <v>29</v>
      </c>
      <c r="E456" s="42" t="s">
        <v>314</v>
      </c>
      <c r="F456" s="42" t="s">
        <v>128</v>
      </c>
      <c r="G456" s="42" t="s">
        <v>1010</v>
      </c>
      <c r="H456" s="42" t="s">
        <v>297</v>
      </c>
      <c r="I456" s="154">
        <v>45</v>
      </c>
      <c r="J456" s="154" t="s">
        <v>224</v>
      </c>
      <c r="K456" s="154">
        <v>45</v>
      </c>
      <c r="L456" s="154" t="s">
        <v>835</v>
      </c>
      <c r="M456" s="42">
        <v>20</v>
      </c>
      <c r="N456" s="42">
        <v>63</v>
      </c>
      <c r="O456" s="111" t="s">
        <v>50</v>
      </c>
      <c r="P456" s="154">
        <v>2021.3</v>
      </c>
      <c r="Q456" s="154">
        <v>2021.12</v>
      </c>
      <c r="R456" s="154" t="s">
        <v>226</v>
      </c>
      <c r="S456" s="155" t="s">
        <v>227</v>
      </c>
    </row>
    <row r="457" s="10" customFormat="1" spans="1:19">
      <c r="A457" s="42">
        <v>399</v>
      </c>
      <c r="B457" s="42" t="s">
        <v>1012</v>
      </c>
      <c r="C457" s="42" t="s">
        <v>210</v>
      </c>
      <c r="D457" s="154" t="s">
        <v>29</v>
      </c>
      <c r="E457" s="42" t="s">
        <v>940</v>
      </c>
      <c r="F457" s="42" t="s">
        <v>128</v>
      </c>
      <c r="G457" s="42" t="s">
        <v>1010</v>
      </c>
      <c r="H457" s="42" t="s">
        <v>297</v>
      </c>
      <c r="I457" s="154">
        <v>150</v>
      </c>
      <c r="J457" s="154" t="s">
        <v>224</v>
      </c>
      <c r="K457" s="154">
        <v>150</v>
      </c>
      <c r="L457" s="154" t="s">
        <v>835</v>
      </c>
      <c r="M457" s="42">
        <v>16</v>
      </c>
      <c r="N457" s="42">
        <v>83</v>
      </c>
      <c r="O457" s="111" t="s">
        <v>50</v>
      </c>
      <c r="P457" s="154">
        <v>2021.3</v>
      </c>
      <c r="Q457" s="154">
        <v>2021.12</v>
      </c>
      <c r="R457" s="154" t="s">
        <v>226</v>
      </c>
      <c r="S457" s="155" t="s">
        <v>227</v>
      </c>
    </row>
    <row r="458" s="10" customFormat="1" spans="1:19">
      <c r="A458" s="42">
        <v>400</v>
      </c>
      <c r="B458" s="42" t="s">
        <v>1013</v>
      </c>
      <c r="C458" s="42" t="s">
        <v>210</v>
      </c>
      <c r="D458" s="154" t="s">
        <v>29</v>
      </c>
      <c r="E458" s="42" t="s">
        <v>919</v>
      </c>
      <c r="F458" s="42" t="s">
        <v>128</v>
      </c>
      <c r="G458" s="42" t="s">
        <v>1010</v>
      </c>
      <c r="H458" s="42" t="s">
        <v>297</v>
      </c>
      <c r="I458" s="154">
        <v>30</v>
      </c>
      <c r="J458" s="154" t="s">
        <v>224</v>
      </c>
      <c r="K458" s="154">
        <v>30</v>
      </c>
      <c r="L458" s="154" t="s">
        <v>835</v>
      </c>
      <c r="M458" s="42">
        <v>25</v>
      </c>
      <c r="N458" s="42">
        <v>103</v>
      </c>
      <c r="O458" s="111" t="s">
        <v>50</v>
      </c>
      <c r="P458" s="154">
        <v>2021.3</v>
      </c>
      <c r="Q458" s="154">
        <v>2021.12</v>
      </c>
      <c r="R458" s="154" t="s">
        <v>226</v>
      </c>
      <c r="S458" s="155" t="s">
        <v>227</v>
      </c>
    </row>
    <row r="459" s="10" customFormat="1" spans="1:19">
      <c r="A459" s="42">
        <v>401</v>
      </c>
      <c r="B459" s="42" t="s">
        <v>1014</v>
      </c>
      <c r="C459" s="42" t="s">
        <v>210</v>
      </c>
      <c r="D459" s="154" t="s">
        <v>29</v>
      </c>
      <c r="E459" s="42" t="s">
        <v>894</v>
      </c>
      <c r="F459" s="42" t="s">
        <v>128</v>
      </c>
      <c r="G459" s="42" t="s">
        <v>1010</v>
      </c>
      <c r="H459" s="42" t="s">
        <v>297</v>
      </c>
      <c r="I459" s="154">
        <v>13</v>
      </c>
      <c r="J459" s="154" t="s">
        <v>224</v>
      </c>
      <c r="K459" s="154">
        <v>13</v>
      </c>
      <c r="L459" s="154" t="s">
        <v>835</v>
      </c>
      <c r="M459" s="42">
        <v>50</v>
      </c>
      <c r="N459" s="42">
        <v>300</v>
      </c>
      <c r="O459" s="111" t="s">
        <v>50</v>
      </c>
      <c r="P459" s="154">
        <v>2021.3</v>
      </c>
      <c r="Q459" s="154">
        <v>2021.12</v>
      </c>
      <c r="R459" s="154" t="s">
        <v>226</v>
      </c>
      <c r="S459" s="155" t="s">
        <v>227</v>
      </c>
    </row>
    <row r="460" s="10" customFormat="1" spans="1:19">
      <c r="A460" s="42">
        <v>402</v>
      </c>
      <c r="B460" s="42" t="s">
        <v>1015</v>
      </c>
      <c r="C460" s="42" t="s">
        <v>210</v>
      </c>
      <c r="D460" s="154" t="s">
        <v>29</v>
      </c>
      <c r="E460" s="42" t="s">
        <v>855</v>
      </c>
      <c r="F460" s="42" t="s">
        <v>128</v>
      </c>
      <c r="G460" s="42" t="s">
        <v>129</v>
      </c>
      <c r="H460" s="42" t="s">
        <v>297</v>
      </c>
      <c r="I460" s="154">
        <v>125</v>
      </c>
      <c r="J460" s="154" t="s">
        <v>224</v>
      </c>
      <c r="K460" s="154">
        <v>125</v>
      </c>
      <c r="L460" s="154" t="s">
        <v>835</v>
      </c>
      <c r="M460" s="42">
        <v>155</v>
      </c>
      <c r="N460" s="42">
        <v>633</v>
      </c>
      <c r="O460" s="111" t="s">
        <v>50</v>
      </c>
      <c r="P460" s="154">
        <v>2021.3</v>
      </c>
      <c r="Q460" s="154">
        <v>2021.12</v>
      </c>
      <c r="R460" s="154" t="s">
        <v>226</v>
      </c>
      <c r="S460" s="155" t="s">
        <v>227</v>
      </c>
    </row>
    <row r="461" s="10" customFormat="1" spans="1:19">
      <c r="A461" s="42">
        <v>403</v>
      </c>
      <c r="B461" s="42" t="s">
        <v>1016</v>
      </c>
      <c r="C461" s="42" t="s">
        <v>210</v>
      </c>
      <c r="D461" s="154" t="s">
        <v>29</v>
      </c>
      <c r="E461" s="42" t="s">
        <v>1017</v>
      </c>
      <c r="F461" s="42" t="s">
        <v>128</v>
      </c>
      <c r="G461" s="42" t="s">
        <v>129</v>
      </c>
      <c r="H461" s="42" t="s">
        <v>297</v>
      </c>
      <c r="I461" s="154">
        <v>10</v>
      </c>
      <c r="J461" s="154" t="s">
        <v>224</v>
      </c>
      <c r="K461" s="154">
        <v>10</v>
      </c>
      <c r="L461" s="154" t="s">
        <v>835</v>
      </c>
      <c r="M461" s="42">
        <v>34</v>
      </c>
      <c r="N461" s="42">
        <v>150</v>
      </c>
      <c r="O461" s="111" t="s">
        <v>50</v>
      </c>
      <c r="P461" s="154">
        <v>2021.3</v>
      </c>
      <c r="Q461" s="154">
        <v>2021.12</v>
      </c>
      <c r="R461" s="154" t="s">
        <v>226</v>
      </c>
      <c r="S461" s="155" t="s">
        <v>227</v>
      </c>
    </row>
    <row r="462" s="10" customFormat="1" spans="1:19">
      <c r="A462" s="42">
        <v>404</v>
      </c>
      <c r="B462" s="42" t="s">
        <v>1018</v>
      </c>
      <c r="C462" s="42" t="s">
        <v>210</v>
      </c>
      <c r="D462" s="154" t="s">
        <v>29</v>
      </c>
      <c r="E462" s="42" t="s">
        <v>1019</v>
      </c>
      <c r="F462" s="42" t="s">
        <v>128</v>
      </c>
      <c r="G462" s="42" t="s">
        <v>447</v>
      </c>
      <c r="H462" s="42" t="s">
        <v>297</v>
      </c>
      <c r="I462" s="154">
        <v>10.4</v>
      </c>
      <c r="J462" s="154" t="s">
        <v>224</v>
      </c>
      <c r="K462" s="154">
        <v>10.4</v>
      </c>
      <c r="L462" s="154" t="s">
        <v>835</v>
      </c>
      <c r="M462" s="42">
        <v>80</v>
      </c>
      <c r="N462" s="42">
        <v>400</v>
      </c>
      <c r="O462" s="111" t="s">
        <v>50</v>
      </c>
      <c r="P462" s="154">
        <v>2021.3</v>
      </c>
      <c r="Q462" s="154">
        <v>2021.12</v>
      </c>
      <c r="R462" s="154" t="s">
        <v>226</v>
      </c>
      <c r="S462" s="155" t="s">
        <v>227</v>
      </c>
    </row>
    <row r="463" ht="36" customHeight="1" spans="1:19">
      <c r="A463" s="113"/>
      <c r="B463" s="66" t="s">
        <v>1020</v>
      </c>
      <c r="C463" s="113"/>
      <c r="D463" s="113"/>
      <c r="E463" s="148"/>
      <c r="F463" s="148"/>
      <c r="G463" s="148"/>
      <c r="H463" s="148"/>
      <c r="I463" s="160">
        <v>1311.27</v>
      </c>
      <c r="J463" s="148"/>
      <c r="K463" s="160">
        <v>1311.27</v>
      </c>
      <c r="L463" s="113"/>
      <c r="M463" s="113"/>
      <c r="N463" s="113"/>
      <c r="O463" s="111"/>
      <c r="P463" s="113"/>
      <c r="Q463" s="113"/>
      <c r="R463" s="113"/>
      <c r="S463" s="113"/>
    </row>
    <row r="464" s="3" customFormat="1" ht="39" customHeight="1" spans="1:19">
      <c r="A464" s="42">
        <v>405</v>
      </c>
      <c r="B464" s="108" t="s">
        <v>1021</v>
      </c>
      <c r="C464" s="108" t="s">
        <v>210</v>
      </c>
      <c r="D464" s="108" t="s">
        <v>29</v>
      </c>
      <c r="E464" s="108" t="s">
        <v>1022</v>
      </c>
      <c r="F464" s="42" t="s">
        <v>280</v>
      </c>
      <c r="G464" s="108" t="s">
        <v>548</v>
      </c>
      <c r="H464" s="42" t="s">
        <v>297</v>
      </c>
      <c r="I464" s="170">
        <v>104</v>
      </c>
      <c r="J464" s="171" t="s">
        <v>224</v>
      </c>
      <c r="K464" s="170">
        <v>104</v>
      </c>
      <c r="L464" s="42" t="s">
        <v>549</v>
      </c>
      <c r="M464" s="42">
        <v>150</v>
      </c>
      <c r="N464" s="42">
        <v>574</v>
      </c>
      <c r="O464" s="108" t="s">
        <v>50</v>
      </c>
      <c r="P464" s="42">
        <v>2021.3</v>
      </c>
      <c r="Q464" s="42">
        <v>2021.12</v>
      </c>
      <c r="R464" s="42" t="s">
        <v>299</v>
      </c>
      <c r="S464" s="42" t="s">
        <v>299</v>
      </c>
    </row>
    <row r="465" s="3" customFormat="1" ht="40" customHeight="1" spans="1:19">
      <c r="A465" s="42">
        <v>406</v>
      </c>
      <c r="B465" s="42" t="s">
        <v>1023</v>
      </c>
      <c r="C465" s="42" t="s">
        <v>210</v>
      </c>
      <c r="D465" s="42" t="s">
        <v>220</v>
      </c>
      <c r="E465" s="42" t="s">
        <v>1024</v>
      </c>
      <c r="F465" s="119" t="s">
        <v>280</v>
      </c>
      <c r="G465" s="42" t="s">
        <v>468</v>
      </c>
      <c r="H465" s="42" t="s">
        <v>1025</v>
      </c>
      <c r="I465" s="172">
        <v>173.07</v>
      </c>
      <c r="J465" s="42" t="s">
        <v>224</v>
      </c>
      <c r="K465" s="172">
        <v>173.07</v>
      </c>
      <c r="L465" s="42" t="s">
        <v>1026</v>
      </c>
      <c r="M465" s="42">
        <v>145</v>
      </c>
      <c r="N465" s="42">
        <v>505</v>
      </c>
      <c r="O465" s="108" t="s">
        <v>50</v>
      </c>
      <c r="P465" s="42">
        <v>2021.3</v>
      </c>
      <c r="Q465" s="42">
        <v>2021.12</v>
      </c>
      <c r="R465" s="42" t="s">
        <v>226</v>
      </c>
      <c r="S465" s="42" t="s">
        <v>1027</v>
      </c>
    </row>
    <row r="466" s="3" customFormat="1" ht="38" customHeight="1" spans="1:19">
      <c r="A466" s="42">
        <v>407</v>
      </c>
      <c r="B466" s="42" t="s">
        <v>1028</v>
      </c>
      <c r="C466" s="42" t="s">
        <v>210</v>
      </c>
      <c r="D466" s="42" t="s">
        <v>220</v>
      </c>
      <c r="E466" s="42" t="s">
        <v>1029</v>
      </c>
      <c r="F466" s="119" t="s">
        <v>280</v>
      </c>
      <c r="G466" s="42" t="s">
        <v>468</v>
      </c>
      <c r="H466" s="42" t="s">
        <v>1025</v>
      </c>
      <c r="I466" s="172">
        <v>48.075</v>
      </c>
      <c r="J466" s="42" t="s">
        <v>224</v>
      </c>
      <c r="K466" s="172">
        <v>48.075</v>
      </c>
      <c r="L466" s="42" t="s">
        <v>600</v>
      </c>
      <c r="M466" s="42">
        <v>183</v>
      </c>
      <c r="N466" s="42">
        <v>616</v>
      </c>
      <c r="O466" s="108" t="s">
        <v>50</v>
      </c>
      <c r="P466" s="42">
        <v>2021.3</v>
      </c>
      <c r="Q466" s="42">
        <v>2021.12</v>
      </c>
      <c r="R466" s="42" t="s">
        <v>226</v>
      </c>
      <c r="S466" s="42" t="s">
        <v>1027</v>
      </c>
    </row>
    <row r="467" s="3" customFormat="1" ht="39" customHeight="1" spans="1:19">
      <c r="A467" s="42">
        <v>408</v>
      </c>
      <c r="B467" s="42" t="s">
        <v>1030</v>
      </c>
      <c r="C467" s="42" t="s">
        <v>210</v>
      </c>
      <c r="D467" s="42" t="s">
        <v>220</v>
      </c>
      <c r="E467" s="42" t="s">
        <v>1031</v>
      </c>
      <c r="F467" s="42" t="s">
        <v>280</v>
      </c>
      <c r="G467" s="42" t="s">
        <v>483</v>
      </c>
      <c r="H467" s="42" t="s">
        <v>297</v>
      </c>
      <c r="I467" s="130">
        <v>50.14</v>
      </c>
      <c r="J467" s="42" t="s">
        <v>224</v>
      </c>
      <c r="K467" s="165">
        <v>50.14</v>
      </c>
      <c r="L467" s="42" t="s">
        <v>821</v>
      </c>
      <c r="M467" s="165">
        <v>66</v>
      </c>
      <c r="N467" s="165">
        <v>245</v>
      </c>
      <c r="O467" s="108" t="s">
        <v>50</v>
      </c>
      <c r="P467" s="42">
        <v>2021.3</v>
      </c>
      <c r="Q467" s="42">
        <v>2021.12</v>
      </c>
      <c r="R467" s="42" t="s">
        <v>226</v>
      </c>
      <c r="S467" s="42" t="s">
        <v>1027</v>
      </c>
    </row>
    <row r="468" s="3" customFormat="1" ht="40" customHeight="1" spans="1:19">
      <c r="A468" s="42">
        <v>409</v>
      </c>
      <c r="B468" s="42" t="s">
        <v>1032</v>
      </c>
      <c r="C468" s="42" t="s">
        <v>210</v>
      </c>
      <c r="D468" s="42" t="s">
        <v>220</v>
      </c>
      <c r="E468" s="42" t="s">
        <v>1033</v>
      </c>
      <c r="F468" s="42" t="s">
        <v>196</v>
      </c>
      <c r="G468" s="42" t="s">
        <v>197</v>
      </c>
      <c r="H468" s="42" t="s">
        <v>297</v>
      </c>
      <c r="I468" s="165">
        <v>105</v>
      </c>
      <c r="J468" s="42" t="s">
        <v>224</v>
      </c>
      <c r="K468" s="165">
        <v>105</v>
      </c>
      <c r="L468" s="42" t="s">
        <v>484</v>
      </c>
      <c r="M468" s="42">
        <v>87</v>
      </c>
      <c r="N468" s="42">
        <v>346</v>
      </c>
      <c r="O468" s="108" t="s">
        <v>50</v>
      </c>
      <c r="P468" s="42">
        <v>2021.3</v>
      </c>
      <c r="Q468" s="42">
        <v>2021.12</v>
      </c>
      <c r="R468" s="42" t="s">
        <v>226</v>
      </c>
      <c r="S468" s="42" t="s">
        <v>1027</v>
      </c>
    </row>
    <row r="469" s="3" customFormat="1" ht="41" customHeight="1" spans="1:19">
      <c r="A469" s="42">
        <v>410</v>
      </c>
      <c r="B469" s="42" t="s">
        <v>1034</v>
      </c>
      <c r="C469" s="42" t="s">
        <v>210</v>
      </c>
      <c r="D469" s="42" t="s">
        <v>220</v>
      </c>
      <c r="E469" s="42" t="s">
        <v>1035</v>
      </c>
      <c r="F469" s="42" t="s">
        <v>128</v>
      </c>
      <c r="G469" s="42" t="s">
        <v>1036</v>
      </c>
      <c r="H469" s="42" t="s">
        <v>297</v>
      </c>
      <c r="I469" s="165">
        <v>36</v>
      </c>
      <c r="J469" s="42" t="s">
        <v>224</v>
      </c>
      <c r="K469" s="165">
        <v>36</v>
      </c>
      <c r="L469" s="42" t="s">
        <v>423</v>
      </c>
      <c r="M469" s="42">
        <v>110</v>
      </c>
      <c r="N469" s="42">
        <v>405</v>
      </c>
      <c r="O469" s="108" t="s">
        <v>50</v>
      </c>
      <c r="P469" s="42">
        <v>2021.3</v>
      </c>
      <c r="Q469" s="42">
        <v>2021.12</v>
      </c>
      <c r="R469" s="42" t="s">
        <v>226</v>
      </c>
      <c r="S469" s="42" t="s">
        <v>1027</v>
      </c>
    </row>
    <row r="470" s="3" customFormat="1" ht="94" customHeight="1" spans="1:19">
      <c r="A470" s="42">
        <v>411</v>
      </c>
      <c r="B470" s="108" t="s">
        <v>1037</v>
      </c>
      <c r="C470" s="42" t="s">
        <v>210</v>
      </c>
      <c r="D470" s="42" t="s">
        <v>220</v>
      </c>
      <c r="E470" s="108" t="s">
        <v>1038</v>
      </c>
      <c r="F470" s="42" t="s">
        <v>1039</v>
      </c>
      <c r="G470" s="42" t="s">
        <v>1040</v>
      </c>
      <c r="H470" s="42" t="s">
        <v>1025</v>
      </c>
      <c r="I470" s="173">
        <v>66.6</v>
      </c>
      <c r="J470" s="171" t="s">
        <v>224</v>
      </c>
      <c r="K470" s="173">
        <v>66.6</v>
      </c>
      <c r="L470" s="42" t="s">
        <v>1041</v>
      </c>
      <c r="M470" s="42">
        <v>651</v>
      </c>
      <c r="N470" s="42">
        <v>2274</v>
      </c>
      <c r="O470" s="108" t="s">
        <v>50</v>
      </c>
      <c r="P470" s="42">
        <v>2021.3</v>
      </c>
      <c r="Q470" s="42">
        <v>2021.12</v>
      </c>
      <c r="R470" s="42" t="s">
        <v>226</v>
      </c>
      <c r="S470" s="42" t="s">
        <v>1027</v>
      </c>
    </row>
    <row r="471" s="3" customFormat="1" ht="106" customHeight="1" spans="1:19">
      <c r="A471" s="42">
        <v>412</v>
      </c>
      <c r="B471" s="42" t="s">
        <v>1042</v>
      </c>
      <c r="C471" s="42" t="s">
        <v>210</v>
      </c>
      <c r="D471" s="42" t="s">
        <v>220</v>
      </c>
      <c r="E471" s="42" t="s">
        <v>1043</v>
      </c>
      <c r="F471" s="119" t="s">
        <v>1044</v>
      </c>
      <c r="G471" s="42" t="s">
        <v>1045</v>
      </c>
      <c r="H471" s="42" t="s">
        <v>1025</v>
      </c>
      <c r="I471" s="130">
        <v>90</v>
      </c>
      <c r="J471" s="42" t="s">
        <v>224</v>
      </c>
      <c r="K471" s="174">
        <v>90</v>
      </c>
      <c r="L471" s="42" t="s">
        <v>1046</v>
      </c>
      <c r="M471" s="42">
        <v>665</v>
      </c>
      <c r="N471" s="42">
        <v>2448</v>
      </c>
      <c r="O471" s="108" t="s">
        <v>50</v>
      </c>
      <c r="P471" s="42">
        <v>2021.3</v>
      </c>
      <c r="Q471" s="42">
        <v>2021.12</v>
      </c>
      <c r="R471" s="42" t="s">
        <v>226</v>
      </c>
      <c r="S471" s="42" t="s">
        <v>1027</v>
      </c>
    </row>
    <row r="472" s="3" customFormat="1" ht="84" customHeight="1" spans="1:19">
      <c r="A472" s="42">
        <v>413</v>
      </c>
      <c r="B472" s="42" t="s">
        <v>1047</v>
      </c>
      <c r="C472" s="42" t="s">
        <v>210</v>
      </c>
      <c r="D472" s="42" t="s">
        <v>220</v>
      </c>
      <c r="E472" s="42" t="s">
        <v>1048</v>
      </c>
      <c r="F472" s="119" t="s">
        <v>1049</v>
      </c>
      <c r="G472" s="42" t="s">
        <v>1050</v>
      </c>
      <c r="H472" s="42" t="s">
        <v>1025</v>
      </c>
      <c r="I472" s="130">
        <v>172.24</v>
      </c>
      <c r="J472" s="42" t="s">
        <v>224</v>
      </c>
      <c r="K472" s="174">
        <v>172.24</v>
      </c>
      <c r="L472" s="42" t="s">
        <v>1051</v>
      </c>
      <c r="M472" s="42">
        <v>447</v>
      </c>
      <c r="N472" s="42">
        <v>1826</v>
      </c>
      <c r="O472" s="108" t="s">
        <v>50</v>
      </c>
      <c r="P472" s="42">
        <v>2021.3</v>
      </c>
      <c r="Q472" s="42">
        <v>2021.12</v>
      </c>
      <c r="R472" s="42" t="s">
        <v>226</v>
      </c>
      <c r="S472" s="42" t="s">
        <v>1027</v>
      </c>
    </row>
    <row r="473" s="3" customFormat="1" ht="64" customHeight="1" spans="1:19">
      <c r="A473" s="42">
        <v>414</v>
      </c>
      <c r="B473" s="167" t="s">
        <v>1052</v>
      </c>
      <c r="C473" s="42" t="s">
        <v>210</v>
      </c>
      <c r="D473" s="42" t="s">
        <v>220</v>
      </c>
      <c r="E473" s="42" t="s">
        <v>1053</v>
      </c>
      <c r="F473" s="42" t="s">
        <v>1054</v>
      </c>
      <c r="G473" s="42" t="s">
        <v>1055</v>
      </c>
      <c r="H473" s="42" t="s">
        <v>1025</v>
      </c>
      <c r="I473" s="130">
        <v>232.96</v>
      </c>
      <c r="J473" s="42" t="s">
        <v>224</v>
      </c>
      <c r="K473" s="130">
        <v>232.96</v>
      </c>
      <c r="L473" s="42" t="s">
        <v>1056</v>
      </c>
      <c r="M473" s="165">
        <v>528</v>
      </c>
      <c r="N473" s="165">
        <v>1978</v>
      </c>
      <c r="O473" s="108" t="s">
        <v>50</v>
      </c>
      <c r="P473" s="42">
        <v>2021.3</v>
      </c>
      <c r="Q473" s="42">
        <v>2021.12</v>
      </c>
      <c r="R473" s="42" t="s">
        <v>226</v>
      </c>
      <c r="S473" s="42" t="s">
        <v>1027</v>
      </c>
    </row>
    <row r="474" s="3" customFormat="1" ht="45" spans="1:19">
      <c r="A474" s="42">
        <v>415</v>
      </c>
      <c r="B474" s="167" t="s">
        <v>1057</v>
      </c>
      <c r="C474" s="42" t="s">
        <v>210</v>
      </c>
      <c r="D474" s="42" t="s">
        <v>220</v>
      </c>
      <c r="E474" s="42" t="s">
        <v>1058</v>
      </c>
      <c r="F474" s="42" t="s">
        <v>409</v>
      </c>
      <c r="G474" s="42" t="s">
        <v>1059</v>
      </c>
      <c r="H474" s="42" t="s">
        <v>1025</v>
      </c>
      <c r="I474" s="130">
        <v>233.18</v>
      </c>
      <c r="J474" s="42" t="s">
        <v>224</v>
      </c>
      <c r="K474" s="130">
        <v>233.18</v>
      </c>
      <c r="L474" s="42" t="s">
        <v>1060</v>
      </c>
      <c r="M474" s="165">
        <v>252</v>
      </c>
      <c r="N474" s="165">
        <v>835</v>
      </c>
      <c r="O474" s="108" t="s">
        <v>50</v>
      </c>
      <c r="P474" s="42">
        <v>2021.3</v>
      </c>
      <c r="Q474" s="42">
        <v>2021.12</v>
      </c>
      <c r="R474" s="42" t="s">
        <v>226</v>
      </c>
      <c r="S474" s="42" t="s">
        <v>1027</v>
      </c>
    </row>
    <row r="475" ht="21" customHeight="1" spans="1:19">
      <c r="A475" s="52"/>
      <c r="B475" s="168" t="s">
        <v>1061</v>
      </c>
      <c r="C475" s="169"/>
      <c r="D475" s="52"/>
      <c r="E475" s="52"/>
      <c r="F475" s="52"/>
      <c r="G475" s="52"/>
      <c r="H475" s="52"/>
      <c r="I475" s="129">
        <v>2954.6</v>
      </c>
      <c r="J475" s="52"/>
      <c r="K475" s="129">
        <v>2954.6</v>
      </c>
      <c r="L475" s="52"/>
      <c r="M475" s="52"/>
      <c r="N475" s="52"/>
      <c r="O475" s="111"/>
      <c r="P475" s="52"/>
      <c r="Q475" s="52"/>
      <c r="R475" s="113"/>
      <c r="S475" s="113"/>
    </row>
    <row r="476" s="3" customFormat="1" ht="33.75" spans="1:19">
      <c r="A476" s="42">
        <v>416</v>
      </c>
      <c r="B476" s="119" t="s">
        <v>1062</v>
      </c>
      <c r="C476" s="119" t="s">
        <v>210</v>
      </c>
      <c r="D476" s="119" t="s">
        <v>220</v>
      </c>
      <c r="E476" s="119" t="s">
        <v>1063</v>
      </c>
      <c r="F476" s="119" t="s">
        <v>1064</v>
      </c>
      <c r="G476" s="119" t="s">
        <v>440</v>
      </c>
      <c r="H476" s="42" t="s">
        <v>1065</v>
      </c>
      <c r="I476" s="175">
        <v>111.49548</v>
      </c>
      <c r="J476" s="42" t="s">
        <v>224</v>
      </c>
      <c r="K476" s="175">
        <v>111.49548</v>
      </c>
      <c r="L476" s="42" t="s">
        <v>1066</v>
      </c>
      <c r="M476" s="42">
        <v>306</v>
      </c>
      <c r="N476" s="176">
        <v>1200</v>
      </c>
      <c r="O476" s="108" t="s">
        <v>50</v>
      </c>
      <c r="P476" s="42">
        <v>2021.3</v>
      </c>
      <c r="Q476" s="42">
        <v>2021.12</v>
      </c>
      <c r="R476" s="42" t="s">
        <v>226</v>
      </c>
      <c r="S476" s="42" t="s">
        <v>1027</v>
      </c>
    </row>
    <row r="477" s="3" customFormat="1" ht="33.75" spans="1:19">
      <c r="A477" s="42">
        <v>417</v>
      </c>
      <c r="B477" s="119" t="s">
        <v>1067</v>
      </c>
      <c r="C477" s="119" t="s">
        <v>210</v>
      </c>
      <c r="D477" s="119" t="s">
        <v>220</v>
      </c>
      <c r="E477" s="119" t="s">
        <v>1068</v>
      </c>
      <c r="F477" s="119" t="s">
        <v>141</v>
      </c>
      <c r="G477" s="119" t="s">
        <v>1069</v>
      </c>
      <c r="H477" s="42" t="s">
        <v>1065</v>
      </c>
      <c r="I477" s="175">
        <v>18.573</v>
      </c>
      <c r="J477" s="42" t="s">
        <v>224</v>
      </c>
      <c r="K477" s="175">
        <v>18.573</v>
      </c>
      <c r="L477" s="42" t="s">
        <v>423</v>
      </c>
      <c r="M477" s="42">
        <v>121</v>
      </c>
      <c r="N477" s="176">
        <v>405</v>
      </c>
      <c r="O477" s="108" t="s">
        <v>50</v>
      </c>
      <c r="P477" s="42">
        <v>2021.3</v>
      </c>
      <c r="Q477" s="42">
        <v>2021.12</v>
      </c>
      <c r="R477" s="42" t="s">
        <v>226</v>
      </c>
      <c r="S477" s="42" t="s">
        <v>1027</v>
      </c>
    </row>
    <row r="478" s="3" customFormat="1" ht="45" spans="1:19">
      <c r="A478" s="42">
        <v>418</v>
      </c>
      <c r="B478" s="119" t="s">
        <v>1070</v>
      </c>
      <c r="C478" s="119" t="s">
        <v>210</v>
      </c>
      <c r="D478" s="119" t="s">
        <v>220</v>
      </c>
      <c r="E478" s="119" t="s">
        <v>1071</v>
      </c>
      <c r="F478" s="119" t="s">
        <v>455</v>
      </c>
      <c r="G478" s="119" t="s">
        <v>456</v>
      </c>
      <c r="H478" s="42" t="s">
        <v>1065</v>
      </c>
      <c r="I478" s="175">
        <v>36.356</v>
      </c>
      <c r="J478" s="42" t="s">
        <v>224</v>
      </c>
      <c r="K478" s="175">
        <v>36.356</v>
      </c>
      <c r="L478" s="42" t="s">
        <v>1026</v>
      </c>
      <c r="M478" s="42">
        <v>115</v>
      </c>
      <c r="N478" s="176">
        <v>505</v>
      </c>
      <c r="O478" s="108" t="s">
        <v>50</v>
      </c>
      <c r="P478" s="42">
        <v>2021.3</v>
      </c>
      <c r="Q478" s="42">
        <v>2021.12</v>
      </c>
      <c r="R478" s="42" t="s">
        <v>226</v>
      </c>
      <c r="S478" s="42" t="s">
        <v>1027</v>
      </c>
    </row>
    <row r="479" s="3" customFormat="1" ht="33.75" spans="1:19">
      <c r="A479" s="42">
        <v>419</v>
      </c>
      <c r="B479" s="119" t="s">
        <v>1072</v>
      </c>
      <c r="C479" s="119" t="s">
        <v>210</v>
      </c>
      <c r="D479" s="119" t="s">
        <v>220</v>
      </c>
      <c r="E479" s="119" t="s">
        <v>1073</v>
      </c>
      <c r="F479" s="119" t="s">
        <v>409</v>
      </c>
      <c r="G479" s="119" t="s">
        <v>1074</v>
      </c>
      <c r="H479" s="42" t="s">
        <v>1065</v>
      </c>
      <c r="I479" s="175">
        <v>11.67</v>
      </c>
      <c r="J479" s="42" t="s">
        <v>224</v>
      </c>
      <c r="K479" s="175">
        <v>11.67</v>
      </c>
      <c r="L479" s="42" t="s">
        <v>600</v>
      </c>
      <c r="M479" s="42">
        <v>122</v>
      </c>
      <c r="N479" s="176">
        <v>616</v>
      </c>
      <c r="O479" s="108" t="s">
        <v>50</v>
      </c>
      <c r="P479" s="42">
        <v>2021.3</v>
      </c>
      <c r="Q479" s="42">
        <v>2021.12</v>
      </c>
      <c r="R479" s="42" t="s">
        <v>226</v>
      </c>
      <c r="S479" s="42" t="s">
        <v>1027</v>
      </c>
    </row>
    <row r="480" s="3" customFormat="1" ht="45" spans="1:19">
      <c r="A480" s="42">
        <v>420</v>
      </c>
      <c r="B480" s="119" t="s">
        <v>1075</v>
      </c>
      <c r="C480" s="119" t="s">
        <v>210</v>
      </c>
      <c r="D480" s="119" t="s">
        <v>220</v>
      </c>
      <c r="E480" s="119" t="s">
        <v>1076</v>
      </c>
      <c r="F480" s="119" t="s">
        <v>196</v>
      </c>
      <c r="G480" s="119" t="s">
        <v>1077</v>
      </c>
      <c r="H480" s="42" t="s">
        <v>1065</v>
      </c>
      <c r="I480" s="175">
        <v>22.718</v>
      </c>
      <c r="J480" s="42" t="s">
        <v>224</v>
      </c>
      <c r="K480" s="175">
        <v>22.718</v>
      </c>
      <c r="L480" s="42" t="s">
        <v>484</v>
      </c>
      <c r="M480" s="42">
        <v>122</v>
      </c>
      <c r="N480" s="176">
        <v>346</v>
      </c>
      <c r="O480" s="108" t="s">
        <v>50</v>
      </c>
      <c r="P480" s="42">
        <v>2021.3</v>
      </c>
      <c r="Q480" s="42">
        <v>2021.12</v>
      </c>
      <c r="R480" s="42" t="s">
        <v>226</v>
      </c>
      <c r="S480" s="42" t="s">
        <v>1027</v>
      </c>
    </row>
    <row r="481" s="3" customFormat="1" ht="33.75" spans="1:19">
      <c r="A481" s="42">
        <v>421</v>
      </c>
      <c r="B481" s="119" t="s">
        <v>1078</v>
      </c>
      <c r="C481" s="119" t="s">
        <v>210</v>
      </c>
      <c r="D481" s="119" t="s">
        <v>220</v>
      </c>
      <c r="E481" s="119" t="s">
        <v>1079</v>
      </c>
      <c r="F481" s="119" t="s">
        <v>455</v>
      </c>
      <c r="G481" s="119" t="s">
        <v>1080</v>
      </c>
      <c r="H481" s="42" t="s">
        <v>1065</v>
      </c>
      <c r="I481" s="175">
        <v>35.754</v>
      </c>
      <c r="J481" s="42" t="s">
        <v>224</v>
      </c>
      <c r="K481" s="175">
        <v>35.754</v>
      </c>
      <c r="L481" s="42" t="s">
        <v>631</v>
      </c>
      <c r="M481" s="42">
        <v>122</v>
      </c>
      <c r="N481" s="176">
        <v>388</v>
      </c>
      <c r="O481" s="108" t="s">
        <v>50</v>
      </c>
      <c r="P481" s="42">
        <v>2021.3</v>
      </c>
      <c r="Q481" s="42">
        <v>2021.12</v>
      </c>
      <c r="R481" s="42" t="s">
        <v>226</v>
      </c>
      <c r="S481" s="42" t="s">
        <v>1027</v>
      </c>
    </row>
    <row r="482" s="3" customFormat="1" ht="33.75" spans="1:19">
      <c r="A482" s="42">
        <v>422</v>
      </c>
      <c r="B482" s="119" t="s">
        <v>1081</v>
      </c>
      <c r="C482" s="119" t="s">
        <v>210</v>
      </c>
      <c r="D482" s="119" t="s">
        <v>220</v>
      </c>
      <c r="E482" s="119" t="s">
        <v>1082</v>
      </c>
      <c r="F482" s="119" t="s">
        <v>455</v>
      </c>
      <c r="G482" s="119" t="s">
        <v>456</v>
      </c>
      <c r="H482" s="42" t="s">
        <v>1065</v>
      </c>
      <c r="I482" s="175">
        <v>35.022</v>
      </c>
      <c r="J482" s="42" t="s">
        <v>224</v>
      </c>
      <c r="K482" s="175">
        <v>35.022</v>
      </c>
      <c r="L482" s="42" t="s">
        <v>403</v>
      </c>
      <c r="M482" s="42">
        <v>122</v>
      </c>
      <c r="N482" s="176">
        <v>378</v>
      </c>
      <c r="O482" s="108" t="s">
        <v>50</v>
      </c>
      <c r="P482" s="42">
        <v>2021.3</v>
      </c>
      <c r="Q482" s="42">
        <v>2021.12</v>
      </c>
      <c r="R482" s="42" t="s">
        <v>226</v>
      </c>
      <c r="S482" s="42" t="s">
        <v>1027</v>
      </c>
    </row>
    <row r="483" s="3" customFormat="1" ht="33.75" spans="1:19">
      <c r="A483" s="42">
        <v>423</v>
      </c>
      <c r="B483" s="119" t="s">
        <v>1083</v>
      </c>
      <c r="C483" s="119" t="s">
        <v>210</v>
      </c>
      <c r="D483" s="119" t="s">
        <v>220</v>
      </c>
      <c r="E483" s="119" t="s">
        <v>1084</v>
      </c>
      <c r="F483" s="119" t="s">
        <v>455</v>
      </c>
      <c r="G483" s="119" t="s">
        <v>1080</v>
      </c>
      <c r="H483" s="42" t="s">
        <v>1065</v>
      </c>
      <c r="I483" s="175">
        <v>24.28</v>
      </c>
      <c r="J483" s="42" t="s">
        <v>224</v>
      </c>
      <c r="K483" s="175">
        <v>24.28</v>
      </c>
      <c r="L483" s="42" t="s">
        <v>400</v>
      </c>
      <c r="M483" s="42">
        <v>122</v>
      </c>
      <c r="N483" s="176">
        <v>295</v>
      </c>
      <c r="O483" s="108" t="s">
        <v>50</v>
      </c>
      <c r="P483" s="42">
        <v>2021.3</v>
      </c>
      <c r="Q483" s="42">
        <v>2021.12</v>
      </c>
      <c r="R483" s="42" t="s">
        <v>226</v>
      </c>
      <c r="S483" s="42" t="s">
        <v>1027</v>
      </c>
    </row>
    <row r="484" s="3" customFormat="1" ht="33.75" spans="1:19">
      <c r="A484" s="42">
        <v>424</v>
      </c>
      <c r="B484" s="119" t="s">
        <v>1085</v>
      </c>
      <c r="C484" s="119" t="s">
        <v>210</v>
      </c>
      <c r="D484" s="119" t="s">
        <v>220</v>
      </c>
      <c r="E484" s="119" t="s">
        <v>1086</v>
      </c>
      <c r="F484" s="119" t="s">
        <v>154</v>
      </c>
      <c r="G484" s="119" t="s">
        <v>187</v>
      </c>
      <c r="H484" s="42" t="s">
        <v>1065</v>
      </c>
      <c r="I484" s="175">
        <v>18.33</v>
      </c>
      <c r="J484" s="42" t="s">
        <v>224</v>
      </c>
      <c r="K484" s="175">
        <v>18.33</v>
      </c>
      <c r="L484" s="42" t="s">
        <v>519</v>
      </c>
      <c r="M484" s="42">
        <v>110</v>
      </c>
      <c r="N484" s="176">
        <v>410</v>
      </c>
      <c r="O484" s="108" t="s">
        <v>50</v>
      </c>
      <c r="P484" s="42">
        <v>2021.3</v>
      </c>
      <c r="Q484" s="42">
        <v>2021.12</v>
      </c>
      <c r="R484" s="42" t="s">
        <v>226</v>
      </c>
      <c r="S484" s="42" t="s">
        <v>1027</v>
      </c>
    </row>
    <row r="485" s="3" customFormat="1" ht="33.75" spans="1:19">
      <c r="A485" s="42">
        <v>425</v>
      </c>
      <c r="B485" s="119" t="s">
        <v>1087</v>
      </c>
      <c r="C485" s="119" t="s">
        <v>210</v>
      </c>
      <c r="D485" s="119" t="s">
        <v>220</v>
      </c>
      <c r="E485" s="119" t="s">
        <v>1088</v>
      </c>
      <c r="F485" s="119" t="s">
        <v>96</v>
      </c>
      <c r="G485" s="119" t="s">
        <v>178</v>
      </c>
      <c r="H485" s="42" t="s">
        <v>1065</v>
      </c>
      <c r="I485" s="175">
        <v>27.08</v>
      </c>
      <c r="J485" s="42" t="s">
        <v>224</v>
      </c>
      <c r="K485" s="175">
        <v>27.08</v>
      </c>
      <c r="L485" s="42" t="s">
        <v>478</v>
      </c>
      <c r="M485" s="42">
        <v>121</v>
      </c>
      <c r="N485" s="176">
        <v>631</v>
      </c>
      <c r="O485" s="108" t="s">
        <v>50</v>
      </c>
      <c r="P485" s="42">
        <v>2021.3</v>
      </c>
      <c r="Q485" s="42">
        <v>2021.12</v>
      </c>
      <c r="R485" s="42" t="s">
        <v>226</v>
      </c>
      <c r="S485" s="42" t="s">
        <v>1027</v>
      </c>
    </row>
    <row r="486" s="3" customFormat="1" ht="33.75" spans="1:19">
      <c r="A486" s="42">
        <v>426</v>
      </c>
      <c r="B486" s="119" t="s">
        <v>1089</v>
      </c>
      <c r="C486" s="119" t="s">
        <v>210</v>
      </c>
      <c r="D486" s="119" t="s">
        <v>220</v>
      </c>
      <c r="E486" s="119" t="s">
        <v>1090</v>
      </c>
      <c r="F486" s="119" t="s">
        <v>141</v>
      </c>
      <c r="G486" s="119" t="s">
        <v>1091</v>
      </c>
      <c r="H486" s="42" t="s">
        <v>1065</v>
      </c>
      <c r="I486" s="175">
        <v>35</v>
      </c>
      <c r="J486" s="42" t="s">
        <v>224</v>
      </c>
      <c r="K486" s="175">
        <v>35</v>
      </c>
      <c r="L486" s="42" t="s">
        <v>304</v>
      </c>
      <c r="M486" s="42">
        <v>120</v>
      </c>
      <c r="N486" s="176">
        <v>493</v>
      </c>
      <c r="O486" s="108" t="s">
        <v>50</v>
      </c>
      <c r="P486" s="42">
        <v>2021.3</v>
      </c>
      <c r="Q486" s="42">
        <v>2021.12</v>
      </c>
      <c r="R486" s="42" t="s">
        <v>226</v>
      </c>
      <c r="S486" s="42" t="s">
        <v>1027</v>
      </c>
    </row>
    <row r="487" s="3" customFormat="1" ht="33.75" spans="1:19">
      <c r="A487" s="42">
        <v>427</v>
      </c>
      <c r="B487" s="119" t="s">
        <v>1092</v>
      </c>
      <c r="C487" s="119" t="s">
        <v>210</v>
      </c>
      <c r="D487" s="119" t="s">
        <v>220</v>
      </c>
      <c r="E487" s="119" t="s">
        <v>1093</v>
      </c>
      <c r="F487" s="119" t="s">
        <v>455</v>
      </c>
      <c r="G487" s="119" t="s">
        <v>827</v>
      </c>
      <c r="H487" s="42" t="s">
        <v>1065</v>
      </c>
      <c r="I487" s="175">
        <v>83.62</v>
      </c>
      <c r="J487" s="42" t="s">
        <v>224</v>
      </c>
      <c r="K487" s="175">
        <v>83.62</v>
      </c>
      <c r="L487" s="42" t="s">
        <v>1094</v>
      </c>
      <c r="M487" s="42">
        <v>120</v>
      </c>
      <c r="N487" s="176">
        <v>209</v>
      </c>
      <c r="O487" s="108" t="s">
        <v>50</v>
      </c>
      <c r="P487" s="42">
        <v>2021.3</v>
      </c>
      <c r="Q487" s="42">
        <v>2021.12</v>
      </c>
      <c r="R487" s="42" t="s">
        <v>226</v>
      </c>
      <c r="S487" s="42" t="s">
        <v>1027</v>
      </c>
    </row>
    <row r="488" s="3" customFormat="1" ht="33.75" spans="1:19">
      <c r="A488" s="42">
        <v>428</v>
      </c>
      <c r="B488" s="119" t="s">
        <v>1095</v>
      </c>
      <c r="C488" s="119" t="s">
        <v>210</v>
      </c>
      <c r="D488" s="119" t="s">
        <v>220</v>
      </c>
      <c r="E488" s="119" t="s">
        <v>1096</v>
      </c>
      <c r="F488" s="119" t="s">
        <v>1097</v>
      </c>
      <c r="G488" s="119" t="s">
        <v>1098</v>
      </c>
      <c r="H488" s="42" t="s">
        <v>1065</v>
      </c>
      <c r="I488" s="175">
        <v>27.374</v>
      </c>
      <c r="J488" s="42" t="s">
        <v>224</v>
      </c>
      <c r="K488" s="175">
        <v>27.374</v>
      </c>
      <c r="L488" s="42" t="s">
        <v>478</v>
      </c>
      <c r="M488" s="42">
        <v>120</v>
      </c>
      <c r="N488" s="176">
        <v>631</v>
      </c>
      <c r="O488" s="108" t="s">
        <v>50</v>
      </c>
      <c r="P488" s="42">
        <v>2021.3</v>
      </c>
      <c r="Q488" s="42">
        <v>2021.12</v>
      </c>
      <c r="R488" s="42" t="s">
        <v>226</v>
      </c>
      <c r="S488" s="42" t="s">
        <v>1027</v>
      </c>
    </row>
    <row r="489" s="3" customFormat="1" ht="33.75" spans="1:19">
      <c r="A489" s="42">
        <v>429</v>
      </c>
      <c r="B489" s="119" t="s">
        <v>1099</v>
      </c>
      <c r="C489" s="119" t="s">
        <v>210</v>
      </c>
      <c r="D489" s="119" t="s">
        <v>220</v>
      </c>
      <c r="E489" s="119" t="s">
        <v>1100</v>
      </c>
      <c r="F489" s="119" t="s">
        <v>141</v>
      </c>
      <c r="G489" s="119" t="s">
        <v>734</v>
      </c>
      <c r="H489" s="42" t="s">
        <v>1065</v>
      </c>
      <c r="I489" s="175">
        <v>25.519</v>
      </c>
      <c r="J489" s="42" t="s">
        <v>224</v>
      </c>
      <c r="K489" s="175">
        <v>25.519</v>
      </c>
      <c r="L489" s="42" t="s">
        <v>304</v>
      </c>
      <c r="M489" s="42">
        <v>156</v>
      </c>
      <c r="N489" s="176">
        <v>493</v>
      </c>
      <c r="O489" s="108" t="s">
        <v>50</v>
      </c>
      <c r="P489" s="42">
        <v>2021.3</v>
      </c>
      <c r="Q489" s="42">
        <v>2021.12</v>
      </c>
      <c r="R489" s="42" t="s">
        <v>226</v>
      </c>
      <c r="S489" s="42" t="s">
        <v>1027</v>
      </c>
    </row>
    <row r="490" s="9" customFormat="1" ht="112.5" spans="1:19">
      <c r="A490" s="42">
        <v>430</v>
      </c>
      <c r="B490" s="119" t="s">
        <v>1101</v>
      </c>
      <c r="C490" s="119" t="s">
        <v>210</v>
      </c>
      <c r="D490" s="119" t="s">
        <v>220</v>
      </c>
      <c r="E490" s="119" t="s">
        <v>1102</v>
      </c>
      <c r="F490" s="119" t="s">
        <v>1103</v>
      </c>
      <c r="G490" s="119" t="s">
        <v>1104</v>
      </c>
      <c r="H490" s="42" t="s">
        <v>1065</v>
      </c>
      <c r="I490" s="175">
        <v>33.71</v>
      </c>
      <c r="J490" s="42" t="s">
        <v>224</v>
      </c>
      <c r="K490" s="175">
        <v>33.71</v>
      </c>
      <c r="L490" s="42" t="s">
        <v>1105</v>
      </c>
      <c r="M490" s="42">
        <v>653</v>
      </c>
      <c r="N490" s="176">
        <v>2284</v>
      </c>
      <c r="O490" s="108" t="s">
        <v>50</v>
      </c>
      <c r="P490" s="42">
        <v>2021.3</v>
      </c>
      <c r="Q490" s="42">
        <v>2021.12</v>
      </c>
      <c r="R490" s="42" t="s">
        <v>226</v>
      </c>
      <c r="S490" s="42" t="s">
        <v>1027</v>
      </c>
    </row>
    <row r="491" s="9" customFormat="1" ht="117" customHeight="1" spans="1:19">
      <c r="A491" s="42">
        <v>431</v>
      </c>
      <c r="B491" s="119" t="s">
        <v>1106</v>
      </c>
      <c r="C491" s="119" t="s">
        <v>210</v>
      </c>
      <c r="D491" s="119" t="s">
        <v>220</v>
      </c>
      <c r="E491" s="119" t="s">
        <v>1107</v>
      </c>
      <c r="F491" s="119" t="s">
        <v>1108</v>
      </c>
      <c r="G491" s="119" t="s">
        <v>1109</v>
      </c>
      <c r="H491" s="42" t="s">
        <v>1065</v>
      </c>
      <c r="I491" s="177">
        <v>156.66</v>
      </c>
      <c r="J491" s="42" t="s">
        <v>224</v>
      </c>
      <c r="K491" s="177">
        <v>156.66</v>
      </c>
      <c r="L491" s="42" t="s">
        <v>1110</v>
      </c>
      <c r="M491" s="42">
        <v>736</v>
      </c>
      <c r="N491" s="42">
        <v>2722</v>
      </c>
      <c r="O491" s="108" t="s">
        <v>50</v>
      </c>
      <c r="P491" s="42">
        <v>2021.3</v>
      </c>
      <c r="Q491" s="42">
        <v>2021.12</v>
      </c>
      <c r="R491" s="42" t="s">
        <v>226</v>
      </c>
      <c r="S491" s="42" t="s">
        <v>1027</v>
      </c>
    </row>
    <row r="492" s="9" customFormat="1" ht="111" customHeight="1" spans="1:19">
      <c r="A492" s="42">
        <v>432</v>
      </c>
      <c r="B492" s="119" t="s">
        <v>1111</v>
      </c>
      <c r="C492" s="119" t="s">
        <v>210</v>
      </c>
      <c r="D492" s="119" t="s">
        <v>220</v>
      </c>
      <c r="E492" s="119" t="s">
        <v>1112</v>
      </c>
      <c r="F492" s="119" t="s">
        <v>1064</v>
      </c>
      <c r="G492" s="119" t="s">
        <v>1113</v>
      </c>
      <c r="H492" s="42" t="s">
        <v>1065</v>
      </c>
      <c r="I492" s="177">
        <v>41.16673</v>
      </c>
      <c r="J492" s="42" t="s">
        <v>224</v>
      </c>
      <c r="K492" s="177">
        <v>41.16673</v>
      </c>
      <c r="L492" s="42" t="s">
        <v>1114</v>
      </c>
      <c r="M492" s="68">
        <v>787</v>
      </c>
      <c r="N492" s="178">
        <v>2717</v>
      </c>
      <c r="O492" s="108" t="s">
        <v>50</v>
      </c>
      <c r="P492" s="42">
        <v>2021.3</v>
      </c>
      <c r="Q492" s="42">
        <v>2021.12</v>
      </c>
      <c r="R492" s="42" t="s">
        <v>226</v>
      </c>
      <c r="S492" s="42" t="s">
        <v>1027</v>
      </c>
    </row>
    <row r="493" s="9" customFormat="1" ht="50" customHeight="1" spans="1:19">
      <c r="A493" s="42">
        <v>433</v>
      </c>
      <c r="B493" s="119" t="s">
        <v>1115</v>
      </c>
      <c r="C493" s="119" t="s">
        <v>210</v>
      </c>
      <c r="D493" s="119" t="s">
        <v>220</v>
      </c>
      <c r="E493" s="119" t="s">
        <v>1116</v>
      </c>
      <c r="F493" s="119" t="s">
        <v>128</v>
      </c>
      <c r="G493" s="119" t="s">
        <v>1117</v>
      </c>
      <c r="H493" s="42" t="s">
        <v>1065</v>
      </c>
      <c r="I493" s="130">
        <v>21.07</v>
      </c>
      <c r="J493" s="42" t="s">
        <v>224</v>
      </c>
      <c r="K493" s="177">
        <v>21.07</v>
      </c>
      <c r="L493" s="42" t="s">
        <v>1118</v>
      </c>
      <c r="M493" s="42">
        <v>336</v>
      </c>
      <c r="N493" s="176">
        <v>1189</v>
      </c>
      <c r="O493" s="108" t="s">
        <v>50</v>
      </c>
      <c r="P493" s="42">
        <v>2021.3</v>
      </c>
      <c r="Q493" s="42">
        <v>2021.12</v>
      </c>
      <c r="R493" s="42" t="s">
        <v>226</v>
      </c>
      <c r="S493" s="42" t="s">
        <v>1027</v>
      </c>
    </row>
    <row r="494" s="9" customFormat="1" ht="53" customHeight="1" spans="1:19">
      <c r="A494" s="42">
        <v>434</v>
      </c>
      <c r="B494" s="119" t="s">
        <v>1119</v>
      </c>
      <c r="C494" s="119" t="s">
        <v>210</v>
      </c>
      <c r="D494" s="119" t="s">
        <v>220</v>
      </c>
      <c r="E494" s="119" t="s">
        <v>1120</v>
      </c>
      <c r="F494" s="119" t="s">
        <v>128</v>
      </c>
      <c r="G494" s="119" t="s">
        <v>1121</v>
      </c>
      <c r="H494" s="42" t="s">
        <v>1065</v>
      </c>
      <c r="I494" s="130">
        <v>89.64</v>
      </c>
      <c r="J494" s="42" t="s">
        <v>224</v>
      </c>
      <c r="K494" s="177">
        <v>89.64</v>
      </c>
      <c r="L494" s="42" t="s">
        <v>1122</v>
      </c>
      <c r="M494" s="68">
        <v>320</v>
      </c>
      <c r="N494" s="178">
        <v>1145</v>
      </c>
      <c r="O494" s="108" t="s">
        <v>50</v>
      </c>
      <c r="P494" s="42">
        <v>2021.3</v>
      </c>
      <c r="Q494" s="42">
        <v>2021.12</v>
      </c>
      <c r="R494" s="42" t="s">
        <v>226</v>
      </c>
      <c r="S494" s="42" t="s">
        <v>1027</v>
      </c>
    </row>
    <row r="495" s="9" customFormat="1" ht="87" customHeight="1" spans="1:19">
      <c r="A495" s="42">
        <v>435</v>
      </c>
      <c r="B495" s="119" t="s">
        <v>1123</v>
      </c>
      <c r="C495" s="119" t="s">
        <v>210</v>
      </c>
      <c r="D495" s="119" t="s">
        <v>220</v>
      </c>
      <c r="E495" s="119" t="s">
        <v>1124</v>
      </c>
      <c r="F495" s="119" t="s">
        <v>96</v>
      </c>
      <c r="G495" s="119" t="s">
        <v>1125</v>
      </c>
      <c r="H495" s="42" t="s">
        <v>1065</v>
      </c>
      <c r="I495" s="177">
        <v>186.26</v>
      </c>
      <c r="J495" s="42" t="s">
        <v>224</v>
      </c>
      <c r="K495" s="177">
        <v>186.26</v>
      </c>
      <c r="L495" s="42" t="s">
        <v>1126</v>
      </c>
      <c r="M495" s="42">
        <v>457</v>
      </c>
      <c r="N495" s="176">
        <v>1662</v>
      </c>
      <c r="O495" s="108" t="s">
        <v>50</v>
      </c>
      <c r="P495" s="42">
        <v>2021.3</v>
      </c>
      <c r="Q495" s="42">
        <v>2021.12</v>
      </c>
      <c r="R495" s="42" t="s">
        <v>226</v>
      </c>
      <c r="S495" s="42" t="s">
        <v>1027</v>
      </c>
    </row>
    <row r="496" s="9" customFormat="1" ht="69" customHeight="1" spans="1:19">
      <c r="A496" s="42">
        <v>436</v>
      </c>
      <c r="B496" s="119" t="s">
        <v>1127</v>
      </c>
      <c r="C496" s="119" t="s">
        <v>210</v>
      </c>
      <c r="D496" s="119" t="s">
        <v>220</v>
      </c>
      <c r="E496" s="119" t="s">
        <v>1128</v>
      </c>
      <c r="F496" s="119" t="s">
        <v>96</v>
      </c>
      <c r="G496" s="119" t="s">
        <v>1129</v>
      </c>
      <c r="H496" s="42" t="s">
        <v>1065</v>
      </c>
      <c r="I496" s="130">
        <v>41.4</v>
      </c>
      <c r="J496" s="42" t="s">
        <v>224</v>
      </c>
      <c r="K496" s="177">
        <v>41.4</v>
      </c>
      <c r="L496" s="42" t="s">
        <v>1130</v>
      </c>
      <c r="M496" s="42">
        <v>459</v>
      </c>
      <c r="N496" s="42">
        <v>1611</v>
      </c>
      <c r="O496" s="108" t="s">
        <v>50</v>
      </c>
      <c r="P496" s="42">
        <v>2021.3</v>
      </c>
      <c r="Q496" s="42">
        <v>2021.12</v>
      </c>
      <c r="R496" s="42" t="s">
        <v>226</v>
      </c>
      <c r="S496" s="42" t="s">
        <v>1027</v>
      </c>
    </row>
    <row r="497" s="9" customFormat="1" ht="86" customHeight="1" spans="1:19">
      <c r="A497" s="42">
        <v>437</v>
      </c>
      <c r="B497" s="119" t="s">
        <v>1131</v>
      </c>
      <c r="C497" s="119" t="s">
        <v>210</v>
      </c>
      <c r="D497" s="119" t="s">
        <v>220</v>
      </c>
      <c r="E497" s="119" t="s">
        <v>1132</v>
      </c>
      <c r="F497" s="119" t="s">
        <v>1133</v>
      </c>
      <c r="G497" s="119" t="s">
        <v>1134</v>
      </c>
      <c r="H497" s="42" t="s">
        <v>1065</v>
      </c>
      <c r="I497" s="130">
        <v>68.9</v>
      </c>
      <c r="J497" s="42" t="s">
        <v>224</v>
      </c>
      <c r="K497" s="177">
        <v>68.9</v>
      </c>
      <c r="L497" s="42" t="s">
        <v>1135</v>
      </c>
      <c r="M497" s="42">
        <v>651</v>
      </c>
      <c r="N497" s="42">
        <v>2239</v>
      </c>
      <c r="O497" s="108" t="s">
        <v>50</v>
      </c>
      <c r="P497" s="42">
        <v>2021.3</v>
      </c>
      <c r="Q497" s="42">
        <v>2021.12</v>
      </c>
      <c r="R497" s="42" t="s">
        <v>226</v>
      </c>
      <c r="S497" s="42" t="s">
        <v>1027</v>
      </c>
    </row>
    <row r="498" s="9" customFormat="1" ht="68" customHeight="1" spans="1:19">
      <c r="A498" s="42">
        <v>438</v>
      </c>
      <c r="B498" s="119" t="s">
        <v>1136</v>
      </c>
      <c r="C498" s="119" t="s">
        <v>210</v>
      </c>
      <c r="D498" s="119" t="s">
        <v>220</v>
      </c>
      <c r="E498" s="119" t="s">
        <v>1137</v>
      </c>
      <c r="F498" s="119" t="s">
        <v>128</v>
      </c>
      <c r="G498" s="119" t="s">
        <v>1138</v>
      </c>
      <c r="H498" s="42" t="s">
        <v>1065</v>
      </c>
      <c r="I498" s="177">
        <v>89.12</v>
      </c>
      <c r="J498" s="42" t="s">
        <v>224</v>
      </c>
      <c r="K498" s="177">
        <v>89.12</v>
      </c>
      <c r="L498" s="42" t="s">
        <v>1139</v>
      </c>
      <c r="M498" s="68">
        <v>424</v>
      </c>
      <c r="N498" s="178">
        <v>1477</v>
      </c>
      <c r="O498" s="108" t="s">
        <v>50</v>
      </c>
      <c r="P498" s="42">
        <v>2021.3</v>
      </c>
      <c r="Q498" s="42">
        <v>2021.12</v>
      </c>
      <c r="R498" s="42" t="s">
        <v>226</v>
      </c>
      <c r="S498" s="42" t="s">
        <v>1027</v>
      </c>
    </row>
    <row r="499" s="9" customFormat="1" ht="96" customHeight="1" spans="1:19">
      <c r="A499" s="42">
        <v>439</v>
      </c>
      <c r="B499" s="119" t="s">
        <v>1140</v>
      </c>
      <c r="C499" s="119" t="s">
        <v>210</v>
      </c>
      <c r="D499" s="119" t="s">
        <v>220</v>
      </c>
      <c r="E499" s="119" t="s">
        <v>1141</v>
      </c>
      <c r="F499" s="119" t="s">
        <v>1142</v>
      </c>
      <c r="G499" s="119" t="s">
        <v>1143</v>
      </c>
      <c r="H499" s="42" t="s">
        <v>1065</v>
      </c>
      <c r="I499" s="177">
        <v>70.33</v>
      </c>
      <c r="J499" s="42" t="s">
        <v>224</v>
      </c>
      <c r="K499" s="177">
        <v>70.33</v>
      </c>
      <c r="L499" s="42" t="s">
        <v>1144</v>
      </c>
      <c r="M499" s="42">
        <v>668</v>
      </c>
      <c r="N499" s="42">
        <v>2348</v>
      </c>
      <c r="O499" s="108" t="s">
        <v>50</v>
      </c>
      <c r="P499" s="42">
        <v>2021.3</v>
      </c>
      <c r="Q499" s="42">
        <v>2021.12</v>
      </c>
      <c r="R499" s="42" t="s">
        <v>226</v>
      </c>
      <c r="S499" s="42" t="s">
        <v>1027</v>
      </c>
    </row>
    <row r="500" s="9" customFormat="1" ht="56" customHeight="1" spans="1:19">
      <c r="A500" s="42">
        <v>440</v>
      </c>
      <c r="B500" s="119" t="s">
        <v>1145</v>
      </c>
      <c r="C500" s="119" t="s">
        <v>210</v>
      </c>
      <c r="D500" s="119" t="s">
        <v>220</v>
      </c>
      <c r="E500" s="119" t="s">
        <v>1146</v>
      </c>
      <c r="F500" s="119" t="s">
        <v>280</v>
      </c>
      <c r="G500" s="119" t="s">
        <v>1147</v>
      </c>
      <c r="H500" s="42" t="s">
        <v>1065</v>
      </c>
      <c r="I500" s="174">
        <v>84.97</v>
      </c>
      <c r="J500" s="40" t="s">
        <v>224</v>
      </c>
      <c r="K500" s="174">
        <v>84.97</v>
      </c>
      <c r="L500" s="42" t="s">
        <v>1148</v>
      </c>
      <c r="M500" s="42">
        <v>578</v>
      </c>
      <c r="N500" s="42">
        <v>1514</v>
      </c>
      <c r="O500" s="108" t="s">
        <v>50</v>
      </c>
      <c r="P500" s="42">
        <v>2021.3</v>
      </c>
      <c r="Q500" s="42">
        <v>2021.12</v>
      </c>
      <c r="R500" s="42" t="s">
        <v>226</v>
      </c>
      <c r="S500" s="42" t="s">
        <v>1027</v>
      </c>
    </row>
    <row r="501" s="9" customFormat="1" ht="106" customHeight="1" spans="1:19">
      <c r="A501" s="42">
        <v>441</v>
      </c>
      <c r="B501" s="119" t="s">
        <v>1149</v>
      </c>
      <c r="C501" s="119" t="s">
        <v>210</v>
      </c>
      <c r="D501" s="119" t="s">
        <v>220</v>
      </c>
      <c r="E501" s="119" t="s">
        <v>1150</v>
      </c>
      <c r="F501" s="119" t="s">
        <v>1151</v>
      </c>
      <c r="G501" s="119" t="s">
        <v>1152</v>
      </c>
      <c r="H501" s="42" t="s">
        <v>1065</v>
      </c>
      <c r="I501" s="177">
        <v>64.8</v>
      </c>
      <c r="J501" s="42" t="s">
        <v>224</v>
      </c>
      <c r="K501" s="177">
        <v>64.8</v>
      </c>
      <c r="L501" s="42" t="s">
        <v>1153</v>
      </c>
      <c r="M501" s="42">
        <v>591</v>
      </c>
      <c r="N501" s="42">
        <v>1547</v>
      </c>
      <c r="O501" s="108" t="s">
        <v>50</v>
      </c>
      <c r="P501" s="42">
        <v>2021.3</v>
      </c>
      <c r="Q501" s="42">
        <v>2021.12</v>
      </c>
      <c r="R501" s="42" t="s">
        <v>226</v>
      </c>
      <c r="S501" s="42" t="s">
        <v>1027</v>
      </c>
    </row>
    <row r="502" s="9" customFormat="1" ht="105" customHeight="1" spans="1:19">
      <c r="A502" s="42">
        <v>442</v>
      </c>
      <c r="B502" s="119" t="s">
        <v>1154</v>
      </c>
      <c r="C502" s="119" t="s">
        <v>210</v>
      </c>
      <c r="D502" s="119" t="s">
        <v>220</v>
      </c>
      <c r="E502" s="119" t="s">
        <v>1155</v>
      </c>
      <c r="F502" s="119" t="s">
        <v>1156</v>
      </c>
      <c r="G502" s="119" t="s">
        <v>1157</v>
      </c>
      <c r="H502" s="42" t="s">
        <v>1065</v>
      </c>
      <c r="I502" s="177">
        <v>84.93</v>
      </c>
      <c r="J502" s="42" t="s">
        <v>224</v>
      </c>
      <c r="K502" s="177">
        <v>84.93</v>
      </c>
      <c r="L502" s="42" t="s">
        <v>1158</v>
      </c>
      <c r="M502" s="42">
        <v>652</v>
      </c>
      <c r="N502" s="42">
        <v>2272</v>
      </c>
      <c r="O502" s="108" t="s">
        <v>50</v>
      </c>
      <c r="P502" s="42">
        <v>2021.3</v>
      </c>
      <c r="Q502" s="42">
        <v>2021.12</v>
      </c>
      <c r="R502" s="42" t="s">
        <v>226</v>
      </c>
      <c r="S502" s="42" t="s">
        <v>1027</v>
      </c>
    </row>
    <row r="503" s="9" customFormat="1" ht="90" customHeight="1" spans="1:19">
      <c r="A503" s="42">
        <v>443</v>
      </c>
      <c r="B503" s="119" t="s">
        <v>1159</v>
      </c>
      <c r="C503" s="119" t="s">
        <v>210</v>
      </c>
      <c r="D503" s="119" t="s">
        <v>220</v>
      </c>
      <c r="E503" s="119" t="s">
        <v>1160</v>
      </c>
      <c r="F503" s="119" t="s">
        <v>96</v>
      </c>
      <c r="G503" s="119" t="s">
        <v>1161</v>
      </c>
      <c r="H503" s="42" t="s">
        <v>1065</v>
      </c>
      <c r="I503" s="177">
        <v>120.62</v>
      </c>
      <c r="J503" s="42" t="s">
        <v>224</v>
      </c>
      <c r="K503" s="177">
        <v>120.62</v>
      </c>
      <c r="L503" s="42" t="s">
        <v>1162</v>
      </c>
      <c r="M503" s="42">
        <v>560</v>
      </c>
      <c r="N503" s="42">
        <v>2012</v>
      </c>
      <c r="O503" s="108" t="s">
        <v>50</v>
      </c>
      <c r="P503" s="42">
        <v>2021.3</v>
      </c>
      <c r="Q503" s="42">
        <v>2021.12</v>
      </c>
      <c r="R503" s="42" t="s">
        <v>226</v>
      </c>
      <c r="S503" s="42" t="s">
        <v>1027</v>
      </c>
    </row>
    <row r="504" s="9" customFormat="1" ht="74" customHeight="1" spans="1:19">
      <c r="A504" s="42">
        <v>444</v>
      </c>
      <c r="B504" s="119" t="s">
        <v>1163</v>
      </c>
      <c r="C504" s="119" t="s">
        <v>210</v>
      </c>
      <c r="D504" s="119" t="s">
        <v>220</v>
      </c>
      <c r="E504" s="119" t="s">
        <v>1164</v>
      </c>
      <c r="F504" s="119" t="s">
        <v>1165</v>
      </c>
      <c r="G504" s="119" t="s">
        <v>1166</v>
      </c>
      <c r="H504" s="42" t="s">
        <v>1065</v>
      </c>
      <c r="I504" s="177">
        <v>111.4</v>
      </c>
      <c r="J504" s="42" t="s">
        <v>224</v>
      </c>
      <c r="K504" s="177">
        <v>111.4</v>
      </c>
      <c r="L504" s="42" t="s">
        <v>1167</v>
      </c>
      <c r="M504" s="42">
        <v>555</v>
      </c>
      <c r="N504" s="42">
        <v>1924</v>
      </c>
      <c r="O504" s="108" t="s">
        <v>50</v>
      </c>
      <c r="P504" s="42">
        <v>2021.3</v>
      </c>
      <c r="Q504" s="42">
        <v>2021.12</v>
      </c>
      <c r="R504" s="42" t="s">
        <v>226</v>
      </c>
      <c r="S504" s="42" t="s">
        <v>1027</v>
      </c>
    </row>
    <row r="505" s="9" customFormat="1" ht="45" spans="1:19">
      <c r="A505" s="42">
        <v>445</v>
      </c>
      <c r="B505" s="119" t="s">
        <v>1168</v>
      </c>
      <c r="C505" s="119" t="s">
        <v>210</v>
      </c>
      <c r="D505" s="119" t="s">
        <v>220</v>
      </c>
      <c r="E505" s="167" t="s">
        <v>1169</v>
      </c>
      <c r="F505" s="119" t="s">
        <v>280</v>
      </c>
      <c r="G505" s="119" t="s">
        <v>330</v>
      </c>
      <c r="H505" s="42" t="s">
        <v>1065</v>
      </c>
      <c r="I505" s="130">
        <v>87.33</v>
      </c>
      <c r="J505" s="42" t="s">
        <v>224</v>
      </c>
      <c r="K505" s="130">
        <v>87.33</v>
      </c>
      <c r="L505" s="42" t="s">
        <v>331</v>
      </c>
      <c r="M505" s="42">
        <v>152</v>
      </c>
      <c r="N505" s="42">
        <v>521</v>
      </c>
      <c r="O505" s="108" t="s">
        <v>50</v>
      </c>
      <c r="P505" s="42">
        <v>2021.3</v>
      </c>
      <c r="Q505" s="42">
        <v>2021.12</v>
      </c>
      <c r="R505" s="42" t="s">
        <v>226</v>
      </c>
      <c r="S505" s="42" t="s">
        <v>1027</v>
      </c>
    </row>
    <row r="506" s="9" customFormat="1" ht="117" customHeight="1" spans="1:19">
      <c r="A506" s="42">
        <v>446</v>
      </c>
      <c r="B506" s="119" t="s">
        <v>1170</v>
      </c>
      <c r="C506" s="119" t="s">
        <v>210</v>
      </c>
      <c r="D506" s="119" t="s">
        <v>220</v>
      </c>
      <c r="E506" s="119" t="s">
        <v>1171</v>
      </c>
      <c r="F506" s="119" t="s">
        <v>1172</v>
      </c>
      <c r="G506" s="119" t="s">
        <v>1173</v>
      </c>
      <c r="H506" s="42" t="s">
        <v>1065</v>
      </c>
      <c r="I506" s="130">
        <v>59.48</v>
      </c>
      <c r="J506" s="42" t="s">
        <v>224</v>
      </c>
      <c r="K506" s="177">
        <v>59.48</v>
      </c>
      <c r="L506" s="42" t="s">
        <v>1174</v>
      </c>
      <c r="M506" s="42">
        <v>637</v>
      </c>
      <c r="N506" s="42">
        <v>2128</v>
      </c>
      <c r="O506" s="108" t="s">
        <v>50</v>
      </c>
      <c r="P506" s="42">
        <v>2021.3</v>
      </c>
      <c r="Q506" s="42">
        <v>2021.12</v>
      </c>
      <c r="R506" s="42" t="s">
        <v>226</v>
      </c>
      <c r="S506" s="42" t="s">
        <v>1027</v>
      </c>
    </row>
    <row r="507" s="3" customFormat="1" ht="69" customHeight="1" spans="1:19">
      <c r="A507" s="42">
        <v>447</v>
      </c>
      <c r="B507" s="119" t="s">
        <v>1175</v>
      </c>
      <c r="C507" s="119" t="s">
        <v>210</v>
      </c>
      <c r="D507" s="119" t="s">
        <v>220</v>
      </c>
      <c r="E507" s="119" t="s">
        <v>1176</v>
      </c>
      <c r="F507" s="119" t="s">
        <v>1177</v>
      </c>
      <c r="G507" s="119" t="s">
        <v>1178</v>
      </c>
      <c r="H507" s="42" t="s">
        <v>1065</v>
      </c>
      <c r="I507" s="130">
        <v>107.51</v>
      </c>
      <c r="J507" s="42" t="s">
        <v>224</v>
      </c>
      <c r="K507" s="177">
        <v>107.51</v>
      </c>
      <c r="L507" s="42" t="s">
        <v>1179</v>
      </c>
      <c r="M507" s="42">
        <v>492</v>
      </c>
      <c r="N507" s="176">
        <v>1770</v>
      </c>
      <c r="O507" s="108" t="s">
        <v>50</v>
      </c>
      <c r="P507" s="42">
        <v>2021.3</v>
      </c>
      <c r="Q507" s="42">
        <v>2021.12</v>
      </c>
      <c r="R507" s="42" t="s">
        <v>226</v>
      </c>
      <c r="S507" s="42" t="s">
        <v>1027</v>
      </c>
    </row>
    <row r="508" s="3" customFormat="1" ht="94" customHeight="1" spans="1:19">
      <c r="A508" s="42">
        <v>448</v>
      </c>
      <c r="B508" s="119" t="s">
        <v>1180</v>
      </c>
      <c r="C508" s="119" t="s">
        <v>210</v>
      </c>
      <c r="D508" s="119" t="s">
        <v>220</v>
      </c>
      <c r="E508" s="119" t="s">
        <v>1181</v>
      </c>
      <c r="F508" s="119" t="s">
        <v>1182</v>
      </c>
      <c r="G508" s="119" t="s">
        <v>1183</v>
      </c>
      <c r="H508" s="42" t="s">
        <v>1065</v>
      </c>
      <c r="I508" s="130">
        <v>31.57</v>
      </c>
      <c r="J508" s="42" t="s">
        <v>224</v>
      </c>
      <c r="K508" s="177">
        <v>31.57</v>
      </c>
      <c r="L508" s="42" t="s">
        <v>1184</v>
      </c>
      <c r="M508" s="42">
        <v>633</v>
      </c>
      <c r="N508" s="42">
        <v>2340</v>
      </c>
      <c r="O508" s="108" t="s">
        <v>50</v>
      </c>
      <c r="P508" s="42">
        <v>2021.3</v>
      </c>
      <c r="Q508" s="42">
        <v>2021.12</v>
      </c>
      <c r="R508" s="42" t="s">
        <v>226</v>
      </c>
      <c r="S508" s="42" t="s">
        <v>1027</v>
      </c>
    </row>
    <row r="509" s="3" customFormat="1" ht="104" customHeight="1" spans="1:19">
      <c r="A509" s="42">
        <v>449</v>
      </c>
      <c r="B509" s="119" t="s">
        <v>1185</v>
      </c>
      <c r="C509" s="119" t="s">
        <v>210</v>
      </c>
      <c r="D509" s="119" t="s">
        <v>220</v>
      </c>
      <c r="E509" s="119" t="s">
        <v>1186</v>
      </c>
      <c r="F509" s="119" t="s">
        <v>1187</v>
      </c>
      <c r="G509" s="119" t="s">
        <v>1188</v>
      </c>
      <c r="H509" s="42" t="s">
        <v>1065</v>
      </c>
      <c r="I509" s="130">
        <v>58.99</v>
      </c>
      <c r="J509" s="42" t="s">
        <v>224</v>
      </c>
      <c r="K509" s="177">
        <v>58.99</v>
      </c>
      <c r="L509" s="42" t="s">
        <v>1189</v>
      </c>
      <c r="M509" s="42">
        <v>659</v>
      </c>
      <c r="N509" s="42">
        <v>2392</v>
      </c>
      <c r="O509" s="108" t="s">
        <v>50</v>
      </c>
      <c r="P509" s="42">
        <v>2021.3</v>
      </c>
      <c r="Q509" s="42">
        <v>2021.12</v>
      </c>
      <c r="R509" s="42" t="s">
        <v>226</v>
      </c>
      <c r="S509" s="42" t="s">
        <v>1027</v>
      </c>
    </row>
    <row r="510" s="3" customFormat="1" ht="53" customHeight="1" spans="1:19">
      <c r="A510" s="42">
        <v>450</v>
      </c>
      <c r="B510" s="119" t="s">
        <v>1190</v>
      </c>
      <c r="C510" s="119" t="s">
        <v>210</v>
      </c>
      <c r="D510" s="119" t="s">
        <v>220</v>
      </c>
      <c r="E510" s="119" t="s">
        <v>1191</v>
      </c>
      <c r="F510" s="119" t="s">
        <v>1192</v>
      </c>
      <c r="G510" s="119" t="s">
        <v>1193</v>
      </c>
      <c r="H510" s="42" t="s">
        <v>1065</v>
      </c>
      <c r="I510" s="130">
        <v>179.59</v>
      </c>
      <c r="J510" s="42" t="s">
        <v>224</v>
      </c>
      <c r="K510" s="179">
        <v>179.59</v>
      </c>
      <c r="L510" s="42" t="s">
        <v>1194</v>
      </c>
      <c r="M510" s="42">
        <v>220</v>
      </c>
      <c r="N510" s="42">
        <v>771</v>
      </c>
      <c r="O510" s="108" t="s">
        <v>50</v>
      </c>
      <c r="P510" s="42">
        <v>2021.3</v>
      </c>
      <c r="Q510" s="42">
        <v>2021.12</v>
      </c>
      <c r="R510" s="42" t="s">
        <v>226</v>
      </c>
      <c r="S510" s="42" t="s">
        <v>1027</v>
      </c>
    </row>
    <row r="511" s="3" customFormat="1" ht="225" customHeight="1" spans="1:19">
      <c r="A511" s="42">
        <v>451</v>
      </c>
      <c r="B511" s="119" t="s">
        <v>1195</v>
      </c>
      <c r="C511" s="119" t="s">
        <v>210</v>
      </c>
      <c r="D511" s="119" t="s">
        <v>220</v>
      </c>
      <c r="E511" s="119" t="s">
        <v>1196</v>
      </c>
      <c r="F511" s="119" t="s">
        <v>1197</v>
      </c>
      <c r="G511" s="119" t="s">
        <v>1198</v>
      </c>
      <c r="H511" s="42" t="s">
        <v>1065</v>
      </c>
      <c r="I511" s="130">
        <v>235.49</v>
      </c>
      <c r="J511" s="42" t="s">
        <v>224</v>
      </c>
      <c r="K511" s="119">
        <v>235.49</v>
      </c>
      <c r="L511" s="42" t="s">
        <v>1199</v>
      </c>
      <c r="M511" s="42">
        <v>1480</v>
      </c>
      <c r="N511" s="42">
        <v>5069</v>
      </c>
      <c r="O511" s="108" t="s">
        <v>50</v>
      </c>
      <c r="P511" s="42">
        <v>2021.3</v>
      </c>
      <c r="Q511" s="42">
        <v>2021.12</v>
      </c>
      <c r="R511" s="42" t="s">
        <v>226</v>
      </c>
      <c r="S511" s="42" t="s">
        <v>1027</v>
      </c>
    </row>
    <row r="512" s="3" customFormat="1" ht="144" customHeight="1" spans="1:19">
      <c r="A512" s="42">
        <v>452</v>
      </c>
      <c r="B512" s="119" t="s">
        <v>1200</v>
      </c>
      <c r="C512" s="119" t="s">
        <v>210</v>
      </c>
      <c r="D512" s="119" t="s">
        <v>220</v>
      </c>
      <c r="E512" s="119" t="s">
        <v>1201</v>
      </c>
      <c r="F512" s="119" t="s">
        <v>1202</v>
      </c>
      <c r="G512" s="119" t="s">
        <v>1203</v>
      </c>
      <c r="H512" s="42" t="s">
        <v>1065</v>
      </c>
      <c r="I512" s="130">
        <v>176.01</v>
      </c>
      <c r="J512" s="42" t="s">
        <v>224</v>
      </c>
      <c r="K512" s="179">
        <v>176.01</v>
      </c>
      <c r="L512" s="42" t="s">
        <v>1204</v>
      </c>
      <c r="M512" s="42">
        <v>795</v>
      </c>
      <c r="N512" s="42">
        <v>2826</v>
      </c>
      <c r="O512" s="108" t="s">
        <v>50</v>
      </c>
      <c r="P512" s="42">
        <v>2021.3</v>
      </c>
      <c r="Q512" s="42">
        <v>2021.12</v>
      </c>
      <c r="R512" s="42" t="s">
        <v>226</v>
      </c>
      <c r="S512" s="42" t="s">
        <v>1027</v>
      </c>
    </row>
    <row r="513" s="3" customFormat="1" ht="45" spans="1:19">
      <c r="A513" s="42">
        <v>453</v>
      </c>
      <c r="B513" s="167" t="s">
        <v>1205</v>
      </c>
      <c r="C513" s="119" t="s">
        <v>210</v>
      </c>
      <c r="D513" s="119" t="s">
        <v>220</v>
      </c>
      <c r="E513" s="119" t="s">
        <v>1206</v>
      </c>
      <c r="F513" s="119" t="s">
        <v>348</v>
      </c>
      <c r="G513" s="119" t="s">
        <v>348</v>
      </c>
      <c r="H513" s="119" t="s">
        <v>1207</v>
      </c>
      <c r="I513" s="119">
        <f>95.4988-36</f>
        <v>59.4988</v>
      </c>
      <c r="J513" s="119" t="s">
        <v>224</v>
      </c>
      <c r="K513" s="119">
        <v>59.4988</v>
      </c>
      <c r="L513" s="119" t="s">
        <v>1105</v>
      </c>
      <c r="M513" s="165">
        <v>625</v>
      </c>
      <c r="N513" s="165">
        <v>2284</v>
      </c>
      <c r="O513" s="108" t="s">
        <v>50</v>
      </c>
      <c r="P513" s="119">
        <v>2021.3</v>
      </c>
      <c r="Q513" s="119">
        <v>2021.12</v>
      </c>
      <c r="R513" s="42" t="s">
        <v>226</v>
      </c>
      <c r="S513" s="42" t="s">
        <v>1027</v>
      </c>
    </row>
    <row r="514" s="3" customFormat="1" ht="49" customHeight="1" spans="1:19">
      <c r="A514" s="42">
        <v>454</v>
      </c>
      <c r="B514" s="180" t="s">
        <v>1208</v>
      </c>
      <c r="C514" s="119" t="s">
        <v>210</v>
      </c>
      <c r="D514" s="119" t="s">
        <v>220</v>
      </c>
      <c r="E514" s="181" t="s">
        <v>1209</v>
      </c>
      <c r="F514" s="167" t="s">
        <v>1210</v>
      </c>
      <c r="G514" s="167" t="s">
        <v>1210</v>
      </c>
      <c r="H514" s="119" t="s">
        <v>1207</v>
      </c>
      <c r="I514" s="175">
        <v>7.8641</v>
      </c>
      <c r="J514" s="119" t="s">
        <v>224</v>
      </c>
      <c r="K514" s="175">
        <v>7.8641</v>
      </c>
      <c r="L514" s="184" t="s">
        <v>1211</v>
      </c>
      <c r="M514" s="184">
        <v>816</v>
      </c>
      <c r="N514" s="185">
        <v>3012</v>
      </c>
      <c r="O514" s="108" t="s">
        <v>50</v>
      </c>
      <c r="P514" s="184">
        <v>2019.6</v>
      </c>
      <c r="Q514" s="184">
        <v>2020.05</v>
      </c>
      <c r="R514" s="42" t="s">
        <v>226</v>
      </c>
      <c r="S514" s="42" t="s">
        <v>1027</v>
      </c>
    </row>
    <row r="515" s="3" customFormat="1" ht="135" customHeight="1" spans="1:19">
      <c r="A515" s="42">
        <v>455</v>
      </c>
      <c r="B515" s="180" t="s">
        <v>1212</v>
      </c>
      <c r="C515" s="119" t="s">
        <v>210</v>
      </c>
      <c r="D515" s="119" t="s">
        <v>220</v>
      </c>
      <c r="E515" s="181" t="s">
        <v>1213</v>
      </c>
      <c r="F515" s="181" t="s">
        <v>141</v>
      </c>
      <c r="G515" s="181" t="s">
        <v>1214</v>
      </c>
      <c r="H515" s="119" t="s">
        <v>1207</v>
      </c>
      <c r="I515" s="175">
        <v>16.7296</v>
      </c>
      <c r="J515" s="119" t="s">
        <v>224</v>
      </c>
      <c r="K515" s="175">
        <v>16.7296</v>
      </c>
      <c r="L515" s="184" t="s">
        <v>1105</v>
      </c>
      <c r="M515" s="184">
        <v>869</v>
      </c>
      <c r="N515" s="185">
        <v>2284</v>
      </c>
      <c r="O515" s="108" t="s">
        <v>50</v>
      </c>
      <c r="P515" s="184">
        <v>2019.6</v>
      </c>
      <c r="Q515" s="184">
        <v>2020.05</v>
      </c>
      <c r="R515" s="42" t="s">
        <v>226</v>
      </c>
      <c r="S515" s="42" t="s">
        <v>1027</v>
      </c>
    </row>
    <row r="516" s="3" customFormat="1" ht="55" customHeight="1" spans="1:19">
      <c r="A516" s="42">
        <v>456</v>
      </c>
      <c r="B516" s="180" t="s">
        <v>1215</v>
      </c>
      <c r="C516" s="119" t="s">
        <v>210</v>
      </c>
      <c r="D516" s="119" t="s">
        <v>220</v>
      </c>
      <c r="E516" s="181" t="s">
        <v>1216</v>
      </c>
      <c r="F516" s="167" t="s">
        <v>275</v>
      </c>
      <c r="G516" s="181" t="s">
        <v>1217</v>
      </c>
      <c r="H516" s="119" t="s">
        <v>1207</v>
      </c>
      <c r="I516" s="175">
        <v>5.6521</v>
      </c>
      <c r="J516" s="119" t="s">
        <v>224</v>
      </c>
      <c r="K516" s="175">
        <v>5.6521</v>
      </c>
      <c r="L516" s="184" t="s">
        <v>1122</v>
      </c>
      <c r="M516" s="186">
        <v>320</v>
      </c>
      <c r="N516" s="185">
        <v>1145</v>
      </c>
      <c r="O516" s="108" t="s">
        <v>50</v>
      </c>
      <c r="P516" s="184">
        <v>2019.6</v>
      </c>
      <c r="Q516" s="184">
        <v>2020.05</v>
      </c>
      <c r="R516" s="42" t="s">
        <v>226</v>
      </c>
      <c r="S516" s="42" t="s">
        <v>1027</v>
      </c>
    </row>
    <row r="517" s="3" customFormat="1" ht="67" customHeight="1" spans="1:19">
      <c r="A517" s="42">
        <v>457</v>
      </c>
      <c r="B517" s="180" t="s">
        <v>1218</v>
      </c>
      <c r="C517" s="119" t="s">
        <v>210</v>
      </c>
      <c r="D517" s="119" t="s">
        <v>220</v>
      </c>
      <c r="E517" s="181" t="s">
        <v>1219</v>
      </c>
      <c r="F517" s="167" t="s">
        <v>96</v>
      </c>
      <c r="G517" s="181" t="s">
        <v>1220</v>
      </c>
      <c r="H517" s="119" t="s">
        <v>1207</v>
      </c>
      <c r="I517" s="175">
        <v>9.0792</v>
      </c>
      <c r="J517" s="119" t="s">
        <v>224</v>
      </c>
      <c r="K517" s="175">
        <v>9.0792</v>
      </c>
      <c r="L517" s="184" t="s">
        <v>1126</v>
      </c>
      <c r="M517" s="184">
        <v>457</v>
      </c>
      <c r="N517" s="185">
        <v>1662</v>
      </c>
      <c r="O517" s="108" t="s">
        <v>50</v>
      </c>
      <c r="P517" s="184">
        <v>2019.6</v>
      </c>
      <c r="Q517" s="184">
        <v>2020.05</v>
      </c>
      <c r="R517" s="42" t="s">
        <v>226</v>
      </c>
      <c r="S517" s="42" t="s">
        <v>1027</v>
      </c>
    </row>
    <row r="518" s="3" customFormat="1" ht="67" customHeight="1" spans="1:19">
      <c r="A518" s="42">
        <v>458</v>
      </c>
      <c r="B518" s="180" t="s">
        <v>1221</v>
      </c>
      <c r="C518" s="119" t="s">
        <v>210</v>
      </c>
      <c r="D518" s="119" t="s">
        <v>220</v>
      </c>
      <c r="E518" s="181" t="s">
        <v>1222</v>
      </c>
      <c r="F518" s="167" t="s">
        <v>96</v>
      </c>
      <c r="G518" s="181" t="s">
        <v>1223</v>
      </c>
      <c r="H518" s="119" t="s">
        <v>1207</v>
      </c>
      <c r="I518" s="175">
        <v>5.0689</v>
      </c>
      <c r="J518" s="119" t="s">
        <v>224</v>
      </c>
      <c r="K518" s="175">
        <v>5.0689</v>
      </c>
      <c r="L518" s="184" t="s">
        <v>1130</v>
      </c>
      <c r="M518" s="184">
        <v>459</v>
      </c>
      <c r="N518" s="185">
        <v>1611</v>
      </c>
      <c r="O518" s="108" t="s">
        <v>50</v>
      </c>
      <c r="P518" s="184">
        <v>2019.6</v>
      </c>
      <c r="Q518" s="184">
        <v>2020.05</v>
      </c>
      <c r="R518" s="42" t="s">
        <v>226</v>
      </c>
      <c r="S518" s="42" t="s">
        <v>1027</v>
      </c>
    </row>
    <row r="519" s="3" customFormat="1" ht="71" customHeight="1" spans="1:19">
      <c r="A519" s="42">
        <v>459</v>
      </c>
      <c r="B519" s="180" t="s">
        <v>1224</v>
      </c>
      <c r="C519" s="119" t="s">
        <v>210</v>
      </c>
      <c r="D519" s="119" t="s">
        <v>220</v>
      </c>
      <c r="E519" s="181" t="s">
        <v>1225</v>
      </c>
      <c r="F519" s="167" t="s">
        <v>222</v>
      </c>
      <c r="G519" s="181" t="s">
        <v>1226</v>
      </c>
      <c r="H519" s="119" t="s">
        <v>1207</v>
      </c>
      <c r="I519" s="175">
        <v>23.975</v>
      </c>
      <c r="J519" s="119" t="s">
        <v>224</v>
      </c>
      <c r="K519" s="175">
        <v>23.975</v>
      </c>
      <c r="L519" s="184" t="s">
        <v>1135</v>
      </c>
      <c r="M519" s="184">
        <v>651</v>
      </c>
      <c r="N519" s="185">
        <v>2239</v>
      </c>
      <c r="O519" s="108" t="s">
        <v>50</v>
      </c>
      <c r="P519" s="184">
        <v>2019.6</v>
      </c>
      <c r="Q519" s="184">
        <v>2020.05</v>
      </c>
      <c r="R519" s="42" t="s">
        <v>226</v>
      </c>
      <c r="S519" s="42" t="s">
        <v>1027</v>
      </c>
    </row>
    <row r="520" s="3" customFormat="1" ht="50" customHeight="1" spans="1:19">
      <c r="A520" s="42">
        <v>460</v>
      </c>
      <c r="B520" s="180" t="s">
        <v>1227</v>
      </c>
      <c r="C520" s="119" t="s">
        <v>210</v>
      </c>
      <c r="D520" s="119" t="s">
        <v>220</v>
      </c>
      <c r="E520" s="181" t="s">
        <v>1228</v>
      </c>
      <c r="F520" s="181" t="s">
        <v>1229</v>
      </c>
      <c r="G520" s="181" t="s">
        <v>178</v>
      </c>
      <c r="H520" s="119" t="s">
        <v>1207</v>
      </c>
      <c r="I520" s="175">
        <v>13.0077</v>
      </c>
      <c r="J520" s="119" t="s">
        <v>224</v>
      </c>
      <c r="K520" s="175">
        <v>13.0077</v>
      </c>
      <c r="L520" s="184" t="s">
        <v>478</v>
      </c>
      <c r="M520" s="184">
        <v>121</v>
      </c>
      <c r="N520" s="185">
        <v>631</v>
      </c>
      <c r="O520" s="108" t="s">
        <v>50</v>
      </c>
      <c r="P520" s="184">
        <v>2019.6</v>
      </c>
      <c r="Q520" s="184">
        <v>2020.05</v>
      </c>
      <c r="R520" s="42" t="s">
        <v>226</v>
      </c>
      <c r="S520" s="42" t="s">
        <v>1027</v>
      </c>
    </row>
    <row r="521" s="3" customFormat="1" ht="48" customHeight="1" spans="1:19">
      <c r="A521" s="42">
        <v>461</v>
      </c>
      <c r="B521" s="180" t="s">
        <v>1230</v>
      </c>
      <c r="C521" s="119" t="s">
        <v>210</v>
      </c>
      <c r="D521" s="119" t="s">
        <v>220</v>
      </c>
      <c r="E521" s="181" t="s">
        <v>1231</v>
      </c>
      <c r="F521" s="181" t="s">
        <v>455</v>
      </c>
      <c r="G521" s="181" t="s">
        <v>456</v>
      </c>
      <c r="H521" s="119" t="s">
        <v>1207</v>
      </c>
      <c r="I521" s="175">
        <v>2.8379</v>
      </c>
      <c r="J521" s="119" t="s">
        <v>224</v>
      </c>
      <c r="K521" s="175">
        <v>2.8379</v>
      </c>
      <c r="L521" s="184" t="s">
        <v>403</v>
      </c>
      <c r="M521" s="184">
        <v>122</v>
      </c>
      <c r="N521" s="185">
        <v>378</v>
      </c>
      <c r="O521" s="108" t="s">
        <v>50</v>
      </c>
      <c r="P521" s="184">
        <v>2019.6</v>
      </c>
      <c r="Q521" s="184">
        <v>2020.05</v>
      </c>
      <c r="R521" s="42" t="s">
        <v>226</v>
      </c>
      <c r="S521" s="42" t="s">
        <v>1027</v>
      </c>
    </row>
    <row r="522" s="3" customFormat="1" ht="56.25" spans="1:19">
      <c r="A522" s="42">
        <v>462</v>
      </c>
      <c r="B522" s="180" t="s">
        <v>1232</v>
      </c>
      <c r="C522" s="119" t="s">
        <v>210</v>
      </c>
      <c r="D522" s="119" t="s">
        <v>220</v>
      </c>
      <c r="E522" s="181" t="s">
        <v>1233</v>
      </c>
      <c r="F522" s="181" t="s">
        <v>455</v>
      </c>
      <c r="G522" s="181" t="s">
        <v>456</v>
      </c>
      <c r="H522" s="119" t="s">
        <v>1207</v>
      </c>
      <c r="I522" s="175">
        <v>1.7773</v>
      </c>
      <c r="J522" s="119" t="s">
        <v>224</v>
      </c>
      <c r="K522" s="175">
        <v>1.7773</v>
      </c>
      <c r="L522" s="184" t="s">
        <v>1026</v>
      </c>
      <c r="M522" s="184">
        <v>115</v>
      </c>
      <c r="N522" s="185">
        <v>505</v>
      </c>
      <c r="O522" s="108" t="s">
        <v>50</v>
      </c>
      <c r="P522" s="184">
        <v>2019.6</v>
      </c>
      <c r="Q522" s="184">
        <v>2020.05</v>
      </c>
      <c r="R522" s="42" t="s">
        <v>226</v>
      </c>
      <c r="S522" s="42" t="s">
        <v>1027</v>
      </c>
    </row>
    <row r="523" s="3" customFormat="1" ht="83" customHeight="1" spans="1:19">
      <c r="A523" s="42">
        <v>463</v>
      </c>
      <c r="B523" s="180" t="s">
        <v>1234</v>
      </c>
      <c r="C523" s="119" t="s">
        <v>210</v>
      </c>
      <c r="D523" s="119" t="s">
        <v>220</v>
      </c>
      <c r="E523" s="181" t="s">
        <v>1235</v>
      </c>
      <c r="F523" s="181" t="s">
        <v>455</v>
      </c>
      <c r="G523" s="181" t="s">
        <v>1080</v>
      </c>
      <c r="H523" s="119" t="s">
        <v>1207</v>
      </c>
      <c r="I523" s="175">
        <v>12.4601</v>
      </c>
      <c r="J523" s="119" t="s">
        <v>224</v>
      </c>
      <c r="K523" s="175">
        <v>12.4601</v>
      </c>
      <c r="L523" s="184" t="s">
        <v>631</v>
      </c>
      <c r="M523" s="184">
        <v>122</v>
      </c>
      <c r="N523" s="185">
        <v>388</v>
      </c>
      <c r="O523" s="108" t="s">
        <v>50</v>
      </c>
      <c r="P523" s="184">
        <v>2019.6</v>
      </c>
      <c r="Q523" s="184">
        <v>2020.05</v>
      </c>
      <c r="R523" s="42" t="s">
        <v>226</v>
      </c>
      <c r="S523" s="42" t="s">
        <v>1027</v>
      </c>
    </row>
    <row r="524" s="3" customFormat="1" ht="50" customHeight="1" spans="1:19">
      <c r="A524" s="42">
        <v>464</v>
      </c>
      <c r="B524" s="180" t="s">
        <v>1236</v>
      </c>
      <c r="C524" s="119" t="s">
        <v>210</v>
      </c>
      <c r="D524" s="119" t="s">
        <v>220</v>
      </c>
      <c r="E524" s="181" t="s">
        <v>1237</v>
      </c>
      <c r="F524" s="181" t="s">
        <v>141</v>
      </c>
      <c r="G524" s="181" t="s">
        <v>1069</v>
      </c>
      <c r="H524" s="119" t="s">
        <v>1207</v>
      </c>
      <c r="I524" s="175">
        <v>2.058</v>
      </c>
      <c r="J524" s="119" t="s">
        <v>224</v>
      </c>
      <c r="K524" s="175">
        <v>2.058</v>
      </c>
      <c r="L524" s="184" t="s">
        <v>423</v>
      </c>
      <c r="M524" s="184">
        <v>121</v>
      </c>
      <c r="N524" s="185">
        <v>405</v>
      </c>
      <c r="O524" s="108" t="s">
        <v>50</v>
      </c>
      <c r="P524" s="184">
        <v>2019.6</v>
      </c>
      <c r="Q524" s="184">
        <v>2020.05</v>
      </c>
      <c r="R524" s="42" t="s">
        <v>226</v>
      </c>
      <c r="S524" s="42" t="s">
        <v>1027</v>
      </c>
    </row>
    <row r="525" s="3" customFormat="1" ht="63" customHeight="1" spans="1:19">
      <c r="A525" s="42">
        <v>465</v>
      </c>
      <c r="B525" s="180" t="s">
        <v>1238</v>
      </c>
      <c r="C525" s="119" t="s">
        <v>210</v>
      </c>
      <c r="D525" s="119" t="s">
        <v>220</v>
      </c>
      <c r="E525" s="181" t="s">
        <v>1239</v>
      </c>
      <c r="F525" s="181" t="s">
        <v>1097</v>
      </c>
      <c r="G525" s="181" t="s">
        <v>1240</v>
      </c>
      <c r="H525" s="119" t="s">
        <v>1207</v>
      </c>
      <c r="I525" s="175">
        <v>8.082576</v>
      </c>
      <c r="J525" s="119" t="s">
        <v>224</v>
      </c>
      <c r="K525" s="175">
        <v>8.082576</v>
      </c>
      <c r="L525" s="184" t="s">
        <v>478</v>
      </c>
      <c r="M525" s="184">
        <v>120</v>
      </c>
      <c r="N525" s="185">
        <v>631</v>
      </c>
      <c r="O525" s="108" t="s">
        <v>50</v>
      </c>
      <c r="P525" s="184">
        <v>2019.6</v>
      </c>
      <c r="Q525" s="184">
        <v>2020.05</v>
      </c>
      <c r="R525" s="42" t="s">
        <v>226</v>
      </c>
      <c r="S525" s="42" t="s">
        <v>1027</v>
      </c>
    </row>
    <row r="526" s="3" customFormat="1" ht="60" customHeight="1" spans="1:19">
      <c r="A526" s="42">
        <v>466</v>
      </c>
      <c r="B526" s="180" t="s">
        <v>1241</v>
      </c>
      <c r="C526" s="119" t="s">
        <v>210</v>
      </c>
      <c r="D526" s="119" t="s">
        <v>220</v>
      </c>
      <c r="E526" s="181" t="s">
        <v>1242</v>
      </c>
      <c r="F526" s="181" t="s">
        <v>141</v>
      </c>
      <c r="G526" s="181" t="s">
        <v>734</v>
      </c>
      <c r="H526" s="119" t="s">
        <v>1207</v>
      </c>
      <c r="I526" s="175">
        <v>6.6664</v>
      </c>
      <c r="J526" s="119" t="s">
        <v>224</v>
      </c>
      <c r="K526" s="175">
        <v>6.6664</v>
      </c>
      <c r="L526" s="184" t="s">
        <v>304</v>
      </c>
      <c r="M526" s="184">
        <v>156</v>
      </c>
      <c r="N526" s="185">
        <v>493</v>
      </c>
      <c r="O526" s="108" t="s">
        <v>50</v>
      </c>
      <c r="P526" s="184">
        <v>2019.6</v>
      </c>
      <c r="Q526" s="184">
        <v>2020.05</v>
      </c>
      <c r="R526" s="42" t="s">
        <v>226</v>
      </c>
      <c r="S526" s="42" t="s">
        <v>1027</v>
      </c>
    </row>
    <row r="527" s="3" customFormat="1" ht="45" spans="1:19">
      <c r="A527" s="42">
        <v>467</v>
      </c>
      <c r="B527" s="180" t="s">
        <v>1243</v>
      </c>
      <c r="C527" s="119" t="s">
        <v>210</v>
      </c>
      <c r="D527" s="119" t="s">
        <v>220</v>
      </c>
      <c r="E527" s="181" t="s">
        <v>1244</v>
      </c>
      <c r="F527" s="181" t="s">
        <v>409</v>
      </c>
      <c r="G527" s="181" t="s">
        <v>1074</v>
      </c>
      <c r="H527" s="119" t="s">
        <v>1207</v>
      </c>
      <c r="I527" s="175">
        <v>4.738</v>
      </c>
      <c r="J527" s="119" t="s">
        <v>224</v>
      </c>
      <c r="K527" s="175">
        <v>4.738</v>
      </c>
      <c r="L527" s="184" t="s">
        <v>600</v>
      </c>
      <c r="M527" s="184">
        <v>122</v>
      </c>
      <c r="N527" s="185">
        <v>616</v>
      </c>
      <c r="O527" s="108" t="s">
        <v>50</v>
      </c>
      <c r="P527" s="184">
        <v>2019.6</v>
      </c>
      <c r="Q527" s="184">
        <v>2020.05</v>
      </c>
      <c r="R527" s="42" t="s">
        <v>226</v>
      </c>
      <c r="S527" s="42" t="s">
        <v>1027</v>
      </c>
    </row>
    <row r="528" s="3" customFormat="1" ht="79" customHeight="1" spans="1:19">
      <c r="A528" s="42">
        <v>468</v>
      </c>
      <c r="B528" s="180" t="s">
        <v>1245</v>
      </c>
      <c r="C528" s="119" t="s">
        <v>210</v>
      </c>
      <c r="D528" s="119" t="s">
        <v>220</v>
      </c>
      <c r="E528" s="181" t="s">
        <v>1246</v>
      </c>
      <c r="F528" s="181" t="s">
        <v>196</v>
      </c>
      <c r="G528" s="181" t="s">
        <v>1077</v>
      </c>
      <c r="H528" s="119" t="s">
        <v>1207</v>
      </c>
      <c r="I528" s="175">
        <v>11.6864</v>
      </c>
      <c r="J528" s="119" t="s">
        <v>224</v>
      </c>
      <c r="K528" s="175">
        <v>11.6864</v>
      </c>
      <c r="L528" s="184" t="s">
        <v>484</v>
      </c>
      <c r="M528" s="184">
        <v>122</v>
      </c>
      <c r="N528" s="185">
        <v>346</v>
      </c>
      <c r="O528" s="108" t="s">
        <v>50</v>
      </c>
      <c r="P528" s="184">
        <v>2019.6</v>
      </c>
      <c r="Q528" s="184">
        <v>2020.05</v>
      </c>
      <c r="R528" s="42" t="s">
        <v>226</v>
      </c>
      <c r="S528" s="42" t="s">
        <v>1027</v>
      </c>
    </row>
    <row r="529" s="3" customFormat="1" ht="57" customHeight="1" spans="1:19">
      <c r="A529" s="42">
        <v>469</v>
      </c>
      <c r="B529" s="180" t="s">
        <v>1247</v>
      </c>
      <c r="C529" s="119" t="s">
        <v>210</v>
      </c>
      <c r="D529" s="119" t="s">
        <v>220</v>
      </c>
      <c r="E529" s="181" t="s">
        <v>1248</v>
      </c>
      <c r="F529" s="181" t="s">
        <v>1249</v>
      </c>
      <c r="G529" s="181" t="s">
        <v>187</v>
      </c>
      <c r="H529" s="119" t="s">
        <v>1207</v>
      </c>
      <c r="I529" s="175">
        <v>12.6792</v>
      </c>
      <c r="J529" s="119" t="s">
        <v>224</v>
      </c>
      <c r="K529" s="175">
        <v>12.6792</v>
      </c>
      <c r="L529" s="184" t="s">
        <v>519</v>
      </c>
      <c r="M529" s="184">
        <v>110</v>
      </c>
      <c r="N529" s="185">
        <v>410</v>
      </c>
      <c r="O529" s="108" t="s">
        <v>50</v>
      </c>
      <c r="P529" s="184">
        <v>2019.6</v>
      </c>
      <c r="Q529" s="184">
        <v>2020.05</v>
      </c>
      <c r="R529" s="42" t="s">
        <v>226</v>
      </c>
      <c r="S529" s="42" t="s">
        <v>1027</v>
      </c>
    </row>
    <row r="530" s="3" customFormat="1" ht="57" customHeight="1" spans="1:19">
      <c r="A530" s="42">
        <v>470</v>
      </c>
      <c r="B530" s="119" t="s">
        <v>1250</v>
      </c>
      <c r="C530" s="119" t="s">
        <v>210</v>
      </c>
      <c r="D530" s="119" t="s">
        <v>220</v>
      </c>
      <c r="E530" s="119" t="s">
        <v>1251</v>
      </c>
      <c r="F530" s="119" t="s">
        <v>1252</v>
      </c>
      <c r="G530" s="119" t="s">
        <v>1253</v>
      </c>
      <c r="H530" s="42" t="s">
        <v>1065</v>
      </c>
      <c r="I530" s="177">
        <v>37</v>
      </c>
      <c r="J530" s="119" t="s">
        <v>224</v>
      </c>
      <c r="K530" s="177">
        <v>37</v>
      </c>
      <c r="L530" s="42" t="s">
        <v>331</v>
      </c>
      <c r="M530" s="155">
        <v>152</v>
      </c>
      <c r="N530" s="155">
        <v>521</v>
      </c>
      <c r="O530" s="108" t="s">
        <v>50</v>
      </c>
      <c r="P530" s="155">
        <v>2019.9</v>
      </c>
      <c r="Q530" s="155">
        <v>2019.12</v>
      </c>
      <c r="R530" s="155" t="s">
        <v>226</v>
      </c>
      <c r="S530" s="42" t="s">
        <v>1027</v>
      </c>
    </row>
    <row r="531" s="11" customFormat="1" ht="38" customHeight="1" spans="1:19">
      <c r="A531" s="66" t="s">
        <v>1254</v>
      </c>
      <c r="B531" s="105" t="s">
        <v>1255</v>
      </c>
      <c r="C531" s="105"/>
      <c r="D531" s="105"/>
      <c r="E531" s="105"/>
      <c r="F531" s="105"/>
      <c r="G531" s="105"/>
      <c r="H531" s="66"/>
      <c r="I531" s="152">
        <f>I532+I618+I740+I748+I750+I752</f>
        <v>5627.18828793706</v>
      </c>
      <c r="J531" s="152"/>
      <c r="K531" s="152">
        <f>K532+K618+K740+K748+K750+K752</f>
        <v>5627.18828793706</v>
      </c>
      <c r="L531" s="66"/>
      <c r="M531" s="66"/>
      <c r="N531" s="66"/>
      <c r="O531" s="66"/>
      <c r="P531" s="66"/>
      <c r="Q531" s="66"/>
      <c r="R531" s="66"/>
      <c r="S531" s="148"/>
    </row>
    <row r="532" ht="40.5" spans="1:19">
      <c r="A532" s="66"/>
      <c r="B532" s="66" t="s">
        <v>1256</v>
      </c>
      <c r="C532" s="66"/>
      <c r="D532" s="66"/>
      <c r="E532" s="66"/>
      <c r="F532" s="66"/>
      <c r="G532" s="66"/>
      <c r="H532" s="105"/>
      <c r="I532" s="187">
        <f>SUM(I533:I617)</f>
        <v>3092.98928793706</v>
      </c>
      <c r="J532" s="187"/>
      <c r="K532" s="187">
        <f>SUM(K533:K617)</f>
        <v>3092.98928793706</v>
      </c>
      <c r="L532" s="66"/>
      <c r="M532" s="187" t="s">
        <v>1257</v>
      </c>
      <c r="N532" s="187"/>
      <c r="O532" s="66"/>
      <c r="P532" s="188"/>
      <c r="Q532" s="188"/>
      <c r="R532" s="66"/>
      <c r="S532" s="52"/>
    </row>
    <row r="533" s="3" customFormat="1" ht="33.75" spans="1:19">
      <c r="A533" s="182">
        <v>1</v>
      </c>
      <c r="B533" s="183" t="s">
        <v>1258</v>
      </c>
      <c r="C533" s="56" t="s">
        <v>1259</v>
      </c>
      <c r="D533" s="56" t="s">
        <v>220</v>
      </c>
      <c r="E533" s="183" t="s">
        <v>1260</v>
      </c>
      <c r="F533" s="182" t="s">
        <v>196</v>
      </c>
      <c r="G533" s="182" t="s">
        <v>1077</v>
      </c>
      <c r="H533" s="182" t="s">
        <v>1261</v>
      </c>
      <c r="I533" s="189">
        <v>137.9809465738</v>
      </c>
      <c r="J533" s="190" t="s">
        <v>77</v>
      </c>
      <c r="K533" s="189">
        <v>137.9809465738</v>
      </c>
      <c r="L533" s="191" t="s">
        <v>1262</v>
      </c>
      <c r="M533" s="192">
        <v>394</v>
      </c>
      <c r="N533" s="192">
        <v>1379</v>
      </c>
      <c r="O533" s="108" t="s">
        <v>50</v>
      </c>
      <c r="P533" s="182">
        <v>2021.4</v>
      </c>
      <c r="Q533" s="182">
        <v>2021.12</v>
      </c>
      <c r="R533" s="190" t="s">
        <v>1263</v>
      </c>
      <c r="S533" s="182" t="s">
        <v>1264</v>
      </c>
    </row>
    <row r="534" s="3" customFormat="1" ht="33.75" spans="1:19">
      <c r="A534" s="182">
        <v>2</v>
      </c>
      <c r="B534" s="183" t="s">
        <v>1265</v>
      </c>
      <c r="C534" s="56" t="s">
        <v>1259</v>
      </c>
      <c r="D534" s="56" t="s">
        <v>220</v>
      </c>
      <c r="E534" s="183" t="s">
        <v>1260</v>
      </c>
      <c r="F534" s="182" t="s">
        <v>196</v>
      </c>
      <c r="G534" s="182" t="s">
        <v>1266</v>
      </c>
      <c r="H534" s="182" t="s">
        <v>1267</v>
      </c>
      <c r="I534" s="189">
        <v>29.7961824852991</v>
      </c>
      <c r="J534" s="190" t="s">
        <v>77</v>
      </c>
      <c r="K534" s="189">
        <v>29.7961824852991</v>
      </c>
      <c r="L534" s="191" t="s">
        <v>1262</v>
      </c>
      <c r="M534" s="192">
        <v>85</v>
      </c>
      <c r="N534" s="192">
        <v>297</v>
      </c>
      <c r="O534" s="108" t="s">
        <v>50</v>
      </c>
      <c r="P534" s="182">
        <v>2021.4</v>
      </c>
      <c r="Q534" s="182">
        <v>2021.12</v>
      </c>
      <c r="R534" s="190" t="s">
        <v>1263</v>
      </c>
      <c r="S534" s="182" t="s">
        <v>1264</v>
      </c>
    </row>
    <row r="535" s="3" customFormat="1" ht="33.75" spans="1:19">
      <c r="A535" s="182">
        <v>3</v>
      </c>
      <c r="B535" s="183" t="s">
        <v>1268</v>
      </c>
      <c r="C535" s="56" t="s">
        <v>1259</v>
      </c>
      <c r="D535" s="56" t="s">
        <v>220</v>
      </c>
      <c r="E535" s="183" t="s">
        <v>1260</v>
      </c>
      <c r="F535" s="182" t="s">
        <v>196</v>
      </c>
      <c r="G535" s="182" t="s">
        <v>451</v>
      </c>
      <c r="H535" s="182" t="s">
        <v>1269</v>
      </c>
      <c r="I535" s="189">
        <v>21.26718271205</v>
      </c>
      <c r="J535" s="190" t="s">
        <v>77</v>
      </c>
      <c r="K535" s="189">
        <v>21.26718271205</v>
      </c>
      <c r="L535" s="191" t="s">
        <v>1262</v>
      </c>
      <c r="M535" s="192">
        <v>60</v>
      </c>
      <c r="N535" s="192">
        <v>212</v>
      </c>
      <c r="O535" s="108" t="s">
        <v>50</v>
      </c>
      <c r="P535" s="182">
        <v>2021.4</v>
      </c>
      <c r="Q535" s="182">
        <v>2021.12</v>
      </c>
      <c r="R535" s="190" t="s">
        <v>1263</v>
      </c>
      <c r="S535" s="182" t="s">
        <v>1264</v>
      </c>
    </row>
    <row r="536" s="3" customFormat="1" ht="33.75" spans="1:19">
      <c r="A536" s="182">
        <v>4</v>
      </c>
      <c r="B536" s="183" t="s">
        <v>1270</v>
      </c>
      <c r="C536" s="56" t="s">
        <v>1259</v>
      </c>
      <c r="D536" s="56" t="s">
        <v>220</v>
      </c>
      <c r="E536" s="183" t="s">
        <v>1260</v>
      </c>
      <c r="F536" s="182" t="s">
        <v>196</v>
      </c>
      <c r="G536" s="182" t="s">
        <v>1271</v>
      </c>
      <c r="H536" s="182" t="s">
        <v>1272</v>
      </c>
      <c r="I536" s="189">
        <v>1.2046015707</v>
      </c>
      <c r="J536" s="190" t="s">
        <v>77</v>
      </c>
      <c r="K536" s="189">
        <v>1.2046015707</v>
      </c>
      <c r="L536" s="191" t="s">
        <v>1262</v>
      </c>
      <c r="M536" s="192">
        <v>3</v>
      </c>
      <c r="N536" s="192">
        <v>12</v>
      </c>
      <c r="O536" s="108" t="s">
        <v>50</v>
      </c>
      <c r="P536" s="182">
        <v>2021.4</v>
      </c>
      <c r="Q536" s="182">
        <v>2021.12</v>
      </c>
      <c r="R536" s="190" t="s">
        <v>1263</v>
      </c>
      <c r="S536" s="182" t="s">
        <v>1264</v>
      </c>
    </row>
    <row r="537" s="3" customFormat="1" ht="33.75" spans="1:19">
      <c r="A537" s="182">
        <v>5</v>
      </c>
      <c r="B537" s="183" t="s">
        <v>1273</v>
      </c>
      <c r="C537" s="56" t="s">
        <v>1259</v>
      </c>
      <c r="D537" s="56" t="s">
        <v>220</v>
      </c>
      <c r="E537" s="183" t="s">
        <v>1260</v>
      </c>
      <c r="F537" s="182" t="s">
        <v>196</v>
      </c>
      <c r="G537" s="182" t="s">
        <v>1274</v>
      </c>
      <c r="H537" s="182" t="s">
        <v>1275</v>
      </c>
      <c r="I537" s="189">
        <v>37.7980753912091</v>
      </c>
      <c r="J537" s="190" t="s">
        <v>77</v>
      </c>
      <c r="K537" s="189">
        <v>37.7980753912091</v>
      </c>
      <c r="L537" s="191" t="s">
        <v>1262</v>
      </c>
      <c r="M537" s="192">
        <v>107</v>
      </c>
      <c r="N537" s="192">
        <v>377</v>
      </c>
      <c r="O537" s="108" t="s">
        <v>50</v>
      </c>
      <c r="P537" s="182">
        <v>2021.4</v>
      </c>
      <c r="Q537" s="182">
        <v>2021.12</v>
      </c>
      <c r="R537" s="190" t="s">
        <v>1263</v>
      </c>
      <c r="S537" s="182" t="s">
        <v>1264</v>
      </c>
    </row>
    <row r="538" s="3" customFormat="1" ht="33.75" spans="1:19">
      <c r="A538" s="182">
        <v>6</v>
      </c>
      <c r="B538" s="183" t="s">
        <v>1276</v>
      </c>
      <c r="C538" s="56" t="s">
        <v>1259</v>
      </c>
      <c r="D538" s="56" t="s">
        <v>220</v>
      </c>
      <c r="E538" s="183" t="s">
        <v>1260</v>
      </c>
      <c r="F538" s="182" t="s">
        <v>196</v>
      </c>
      <c r="G538" s="182" t="s">
        <v>123</v>
      </c>
      <c r="H538" s="182" t="s">
        <v>1277</v>
      </c>
      <c r="I538" s="189">
        <v>7.88119374821107</v>
      </c>
      <c r="J538" s="190" t="s">
        <v>77</v>
      </c>
      <c r="K538" s="189">
        <v>7.88119374821107</v>
      </c>
      <c r="L538" s="191" t="s">
        <v>1262</v>
      </c>
      <c r="M538" s="192">
        <v>23</v>
      </c>
      <c r="N538" s="192">
        <v>78</v>
      </c>
      <c r="O538" s="108" t="s">
        <v>50</v>
      </c>
      <c r="P538" s="182">
        <v>2021.4</v>
      </c>
      <c r="Q538" s="182">
        <v>2021.12</v>
      </c>
      <c r="R538" s="190" t="s">
        <v>1263</v>
      </c>
      <c r="S538" s="182" t="s">
        <v>1264</v>
      </c>
    </row>
    <row r="539" s="3" customFormat="1" ht="33.75" spans="1:19">
      <c r="A539" s="182">
        <v>7</v>
      </c>
      <c r="B539" s="183" t="s">
        <v>1278</v>
      </c>
      <c r="C539" s="56" t="s">
        <v>1259</v>
      </c>
      <c r="D539" s="56" t="s">
        <v>220</v>
      </c>
      <c r="E539" s="183" t="s">
        <v>1260</v>
      </c>
      <c r="F539" s="182" t="s">
        <v>196</v>
      </c>
      <c r="G539" s="182" t="s">
        <v>116</v>
      </c>
      <c r="H539" s="182" t="s">
        <v>1279</v>
      </c>
      <c r="I539" s="189">
        <v>81.9646671793928</v>
      </c>
      <c r="J539" s="190" t="s">
        <v>77</v>
      </c>
      <c r="K539" s="189">
        <v>81.9646671793928</v>
      </c>
      <c r="L539" s="191" t="s">
        <v>1262</v>
      </c>
      <c r="M539" s="192">
        <v>234</v>
      </c>
      <c r="N539" s="192">
        <v>819</v>
      </c>
      <c r="O539" s="108" t="s">
        <v>50</v>
      </c>
      <c r="P539" s="182">
        <v>2021.4</v>
      </c>
      <c r="Q539" s="182">
        <v>2021.12</v>
      </c>
      <c r="R539" s="190" t="s">
        <v>1263</v>
      </c>
      <c r="S539" s="182" t="s">
        <v>1264</v>
      </c>
    </row>
    <row r="540" s="3" customFormat="1" ht="33.75" spans="1:19">
      <c r="A540" s="182">
        <v>8</v>
      </c>
      <c r="B540" s="183" t="s">
        <v>1280</v>
      </c>
      <c r="C540" s="56" t="s">
        <v>1259</v>
      </c>
      <c r="D540" s="56" t="s">
        <v>220</v>
      </c>
      <c r="E540" s="183" t="s">
        <v>1260</v>
      </c>
      <c r="F540" s="182" t="s">
        <v>196</v>
      </c>
      <c r="G540" s="182" t="s">
        <v>1281</v>
      </c>
      <c r="H540" s="42" t="s">
        <v>198</v>
      </c>
      <c r="I540" s="189">
        <v>70.5726227233841</v>
      </c>
      <c r="J540" s="190" t="s">
        <v>77</v>
      </c>
      <c r="K540" s="189">
        <v>70.5726227233841</v>
      </c>
      <c r="L540" s="191" t="s">
        <v>1262</v>
      </c>
      <c r="M540" s="192">
        <v>202</v>
      </c>
      <c r="N540" s="192">
        <v>705</v>
      </c>
      <c r="O540" s="108" t="s">
        <v>50</v>
      </c>
      <c r="P540" s="182">
        <v>2021.4</v>
      </c>
      <c r="Q540" s="182">
        <v>2021.12</v>
      </c>
      <c r="R540" s="190" t="s">
        <v>1263</v>
      </c>
      <c r="S540" s="182" t="s">
        <v>1264</v>
      </c>
    </row>
    <row r="541" s="3" customFormat="1" ht="33.75" spans="1:19">
      <c r="A541" s="182">
        <v>9</v>
      </c>
      <c r="B541" s="183" t="s">
        <v>1282</v>
      </c>
      <c r="C541" s="56" t="s">
        <v>1259</v>
      </c>
      <c r="D541" s="56" t="s">
        <v>220</v>
      </c>
      <c r="E541" s="183" t="s">
        <v>1260</v>
      </c>
      <c r="F541" s="182" t="s">
        <v>196</v>
      </c>
      <c r="G541" s="182" t="s">
        <v>383</v>
      </c>
      <c r="H541" s="42" t="s">
        <v>198</v>
      </c>
      <c r="I541" s="189">
        <v>58.7909762640387</v>
      </c>
      <c r="J541" s="190" t="s">
        <v>77</v>
      </c>
      <c r="K541" s="189">
        <v>58.7909762640387</v>
      </c>
      <c r="L541" s="191" t="s">
        <v>1262</v>
      </c>
      <c r="M541" s="192">
        <v>168</v>
      </c>
      <c r="N541" s="192">
        <v>587</v>
      </c>
      <c r="O541" s="108" t="s">
        <v>50</v>
      </c>
      <c r="P541" s="182">
        <v>2021.4</v>
      </c>
      <c r="Q541" s="182">
        <v>2021.12</v>
      </c>
      <c r="R541" s="190" t="s">
        <v>1263</v>
      </c>
      <c r="S541" s="182" t="s">
        <v>1264</v>
      </c>
    </row>
    <row r="542" s="3" customFormat="1" ht="33.75" spans="1:19">
      <c r="A542" s="182">
        <v>10</v>
      </c>
      <c r="B542" s="183" t="s">
        <v>1283</v>
      </c>
      <c r="C542" s="56" t="s">
        <v>1259</v>
      </c>
      <c r="D542" s="56" t="s">
        <v>220</v>
      </c>
      <c r="E542" s="183" t="s">
        <v>1260</v>
      </c>
      <c r="F542" s="182" t="s">
        <v>285</v>
      </c>
      <c r="G542" s="182" t="s">
        <v>163</v>
      </c>
      <c r="H542" s="42" t="s">
        <v>198</v>
      </c>
      <c r="I542" s="189">
        <v>90.9850847705041</v>
      </c>
      <c r="J542" s="190" t="s">
        <v>77</v>
      </c>
      <c r="K542" s="189">
        <v>90.9850847705041</v>
      </c>
      <c r="L542" s="191" t="s">
        <v>1262</v>
      </c>
      <c r="M542" s="192">
        <v>260</v>
      </c>
      <c r="N542" s="192">
        <v>909</v>
      </c>
      <c r="O542" s="108" t="s">
        <v>50</v>
      </c>
      <c r="P542" s="182">
        <v>2021.4</v>
      </c>
      <c r="Q542" s="182">
        <v>2021.12</v>
      </c>
      <c r="R542" s="190" t="s">
        <v>1263</v>
      </c>
      <c r="S542" s="182" t="s">
        <v>1264</v>
      </c>
    </row>
    <row r="543" s="3" customFormat="1" ht="33.75" spans="1:19">
      <c r="A543" s="182">
        <v>11</v>
      </c>
      <c r="B543" s="183" t="s">
        <v>1284</v>
      </c>
      <c r="C543" s="56" t="s">
        <v>1259</v>
      </c>
      <c r="D543" s="56" t="s">
        <v>220</v>
      </c>
      <c r="E543" s="183" t="s">
        <v>1260</v>
      </c>
      <c r="F543" s="182" t="s">
        <v>285</v>
      </c>
      <c r="G543" s="182" t="s">
        <v>640</v>
      </c>
      <c r="H543" s="42" t="s">
        <v>198</v>
      </c>
      <c r="I543" s="189">
        <v>45.3049629253167</v>
      </c>
      <c r="J543" s="190" t="s">
        <v>77</v>
      </c>
      <c r="K543" s="189">
        <v>45.3049629253167</v>
      </c>
      <c r="L543" s="191" t="s">
        <v>1262</v>
      </c>
      <c r="M543" s="192">
        <v>129</v>
      </c>
      <c r="N543" s="192">
        <v>453</v>
      </c>
      <c r="O543" s="108" t="s">
        <v>50</v>
      </c>
      <c r="P543" s="182">
        <v>2021.4</v>
      </c>
      <c r="Q543" s="182">
        <v>2021.12</v>
      </c>
      <c r="R543" s="190" t="s">
        <v>1263</v>
      </c>
      <c r="S543" s="182" t="s">
        <v>1264</v>
      </c>
    </row>
    <row r="544" s="3" customFormat="1" ht="33.75" spans="1:19">
      <c r="A544" s="182">
        <v>12</v>
      </c>
      <c r="B544" s="183" t="s">
        <v>1285</v>
      </c>
      <c r="C544" s="56" t="s">
        <v>1259</v>
      </c>
      <c r="D544" s="56" t="s">
        <v>220</v>
      </c>
      <c r="E544" s="183" t="s">
        <v>1260</v>
      </c>
      <c r="F544" s="182" t="s">
        <v>285</v>
      </c>
      <c r="G544" s="182" t="s">
        <v>440</v>
      </c>
      <c r="H544" s="42" t="s">
        <v>198</v>
      </c>
      <c r="I544" s="189">
        <v>20.4035765656101</v>
      </c>
      <c r="J544" s="190" t="s">
        <v>77</v>
      </c>
      <c r="K544" s="189">
        <v>20.4035765656101</v>
      </c>
      <c r="L544" s="191" t="s">
        <v>1262</v>
      </c>
      <c r="M544" s="192">
        <v>28</v>
      </c>
      <c r="N544" s="192">
        <v>204</v>
      </c>
      <c r="O544" s="108" t="s">
        <v>50</v>
      </c>
      <c r="P544" s="182">
        <v>2021.4</v>
      </c>
      <c r="Q544" s="182">
        <v>2021.12</v>
      </c>
      <c r="R544" s="190" t="s">
        <v>1263</v>
      </c>
      <c r="S544" s="182" t="s">
        <v>1264</v>
      </c>
    </row>
    <row r="545" s="3" customFormat="1" ht="33.75" spans="1:19">
      <c r="A545" s="182">
        <v>13</v>
      </c>
      <c r="B545" s="183" t="s">
        <v>1286</v>
      </c>
      <c r="C545" s="56" t="s">
        <v>1259</v>
      </c>
      <c r="D545" s="56" t="s">
        <v>220</v>
      </c>
      <c r="E545" s="183" t="s">
        <v>1260</v>
      </c>
      <c r="F545" s="182" t="s">
        <v>285</v>
      </c>
      <c r="G545" s="182" t="s">
        <v>315</v>
      </c>
      <c r="H545" s="42" t="s">
        <v>198</v>
      </c>
      <c r="I545" s="189">
        <v>52.0492345444357</v>
      </c>
      <c r="J545" s="190" t="s">
        <v>77</v>
      </c>
      <c r="K545" s="189">
        <v>52.0492345444357</v>
      </c>
      <c r="L545" s="191" t="s">
        <v>1262</v>
      </c>
      <c r="M545" s="192">
        <v>149</v>
      </c>
      <c r="N545" s="192">
        <v>520</v>
      </c>
      <c r="O545" s="108" t="s">
        <v>50</v>
      </c>
      <c r="P545" s="182">
        <v>2021.4</v>
      </c>
      <c r="Q545" s="182">
        <v>2021.12</v>
      </c>
      <c r="R545" s="190" t="s">
        <v>1263</v>
      </c>
      <c r="S545" s="182" t="s">
        <v>1264</v>
      </c>
    </row>
    <row r="546" s="3" customFormat="1" ht="33.75" spans="1:19">
      <c r="A546" s="182">
        <v>14</v>
      </c>
      <c r="B546" s="183" t="s">
        <v>1287</v>
      </c>
      <c r="C546" s="56" t="s">
        <v>1259</v>
      </c>
      <c r="D546" s="56" t="s">
        <v>220</v>
      </c>
      <c r="E546" s="183" t="s">
        <v>1260</v>
      </c>
      <c r="F546" s="182" t="s">
        <v>128</v>
      </c>
      <c r="G546" s="182" t="s">
        <v>1288</v>
      </c>
      <c r="H546" s="182" t="s">
        <v>1289</v>
      </c>
      <c r="I546" s="189">
        <v>11.029568</v>
      </c>
      <c r="J546" s="190" t="s">
        <v>77</v>
      </c>
      <c r="K546" s="189">
        <v>11.029568</v>
      </c>
      <c r="L546" s="191" t="s">
        <v>1262</v>
      </c>
      <c r="M546" s="192">
        <v>32</v>
      </c>
      <c r="N546" s="192">
        <v>110</v>
      </c>
      <c r="O546" s="108" t="s">
        <v>50</v>
      </c>
      <c r="P546" s="182">
        <v>2021.4</v>
      </c>
      <c r="Q546" s="182">
        <v>2021.12</v>
      </c>
      <c r="R546" s="190" t="s">
        <v>1263</v>
      </c>
      <c r="S546" s="182" t="s">
        <v>1264</v>
      </c>
    </row>
    <row r="547" s="3" customFormat="1" ht="33.75" spans="1:19">
      <c r="A547" s="182">
        <v>15</v>
      </c>
      <c r="B547" s="183" t="s">
        <v>1290</v>
      </c>
      <c r="C547" s="56" t="s">
        <v>1259</v>
      </c>
      <c r="D547" s="56" t="s">
        <v>220</v>
      </c>
      <c r="E547" s="183" t="s">
        <v>1260</v>
      </c>
      <c r="F547" s="182" t="s">
        <v>128</v>
      </c>
      <c r="G547" s="182" t="s">
        <v>1010</v>
      </c>
      <c r="H547" s="182" t="s">
        <v>1291</v>
      </c>
      <c r="I547" s="189">
        <v>135.159239150642</v>
      </c>
      <c r="J547" s="190" t="s">
        <v>77</v>
      </c>
      <c r="K547" s="189">
        <v>135.159239150642</v>
      </c>
      <c r="L547" s="191" t="s">
        <v>1262</v>
      </c>
      <c r="M547" s="192">
        <v>387</v>
      </c>
      <c r="N547" s="192">
        <v>1351</v>
      </c>
      <c r="O547" s="108" t="s">
        <v>50</v>
      </c>
      <c r="P547" s="182">
        <v>2021.4</v>
      </c>
      <c r="Q547" s="182">
        <v>2021.12</v>
      </c>
      <c r="R547" s="190" t="s">
        <v>1263</v>
      </c>
      <c r="S547" s="182" t="s">
        <v>1264</v>
      </c>
    </row>
    <row r="548" s="3" customFormat="1" ht="33.75" spans="1:19">
      <c r="A548" s="182">
        <v>16</v>
      </c>
      <c r="B548" s="183" t="s">
        <v>1292</v>
      </c>
      <c r="C548" s="56" t="s">
        <v>1259</v>
      </c>
      <c r="D548" s="56" t="s">
        <v>220</v>
      </c>
      <c r="E548" s="183" t="s">
        <v>1260</v>
      </c>
      <c r="F548" s="182" t="s">
        <v>128</v>
      </c>
      <c r="G548" s="182" t="s">
        <v>447</v>
      </c>
      <c r="H548" s="182" t="s">
        <v>1293</v>
      </c>
      <c r="I548" s="189">
        <v>17.9439551827927</v>
      </c>
      <c r="J548" s="190" t="s">
        <v>77</v>
      </c>
      <c r="K548" s="189">
        <v>17.9439551827927</v>
      </c>
      <c r="L548" s="191" t="s">
        <v>1262</v>
      </c>
      <c r="M548" s="192">
        <v>51</v>
      </c>
      <c r="N548" s="192">
        <v>179.439551827927</v>
      </c>
      <c r="O548" s="108" t="s">
        <v>50</v>
      </c>
      <c r="P548" s="182">
        <v>2021.4</v>
      </c>
      <c r="Q548" s="182">
        <v>2021.12</v>
      </c>
      <c r="R548" s="190" t="s">
        <v>1263</v>
      </c>
      <c r="S548" s="182" t="s">
        <v>1264</v>
      </c>
    </row>
    <row r="549" s="3" customFormat="1" ht="33.75" spans="1:19">
      <c r="A549" s="182">
        <v>17</v>
      </c>
      <c r="B549" s="183" t="s">
        <v>1294</v>
      </c>
      <c r="C549" s="56" t="s">
        <v>1259</v>
      </c>
      <c r="D549" s="56" t="s">
        <v>220</v>
      </c>
      <c r="E549" s="183" t="s">
        <v>1260</v>
      </c>
      <c r="F549" s="182" t="s">
        <v>128</v>
      </c>
      <c r="G549" s="182" t="s">
        <v>1295</v>
      </c>
      <c r="H549" s="182" t="s">
        <v>1296</v>
      </c>
      <c r="I549" s="189">
        <v>6.13752202818695</v>
      </c>
      <c r="J549" s="190" t="s">
        <v>77</v>
      </c>
      <c r="K549" s="189">
        <v>6.13752202818695</v>
      </c>
      <c r="L549" s="191" t="s">
        <v>1262</v>
      </c>
      <c r="M549" s="192">
        <v>18</v>
      </c>
      <c r="N549" s="192">
        <v>61</v>
      </c>
      <c r="O549" s="108" t="s">
        <v>50</v>
      </c>
      <c r="P549" s="182">
        <v>2021.4</v>
      </c>
      <c r="Q549" s="182">
        <v>2021.12</v>
      </c>
      <c r="R549" s="190" t="s">
        <v>1263</v>
      </c>
      <c r="S549" s="182" t="s">
        <v>1264</v>
      </c>
    </row>
    <row r="550" s="3" customFormat="1" ht="33.75" spans="1:19">
      <c r="A550" s="182">
        <v>18</v>
      </c>
      <c r="B550" s="183" t="s">
        <v>1297</v>
      </c>
      <c r="C550" s="56" t="s">
        <v>1259</v>
      </c>
      <c r="D550" s="56" t="s">
        <v>220</v>
      </c>
      <c r="E550" s="183" t="s">
        <v>1260</v>
      </c>
      <c r="F550" s="182" t="s">
        <v>128</v>
      </c>
      <c r="G550" s="182" t="s">
        <v>134</v>
      </c>
      <c r="H550" s="42" t="s">
        <v>198</v>
      </c>
      <c r="I550" s="189">
        <v>5.50230726688656</v>
      </c>
      <c r="J550" s="190" t="s">
        <v>77</v>
      </c>
      <c r="K550" s="189">
        <v>5.50230726688656</v>
      </c>
      <c r="L550" s="191" t="s">
        <v>1262</v>
      </c>
      <c r="M550" s="192">
        <v>16</v>
      </c>
      <c r="N550" s="192">
        <v>55</v>
      </c>
      <c r="O550" s="108" t="s">
        <v>50</v>
      </c>
      <c r="P550" s="182">
        <v>2021.4</v>
      </c>
      <c r="Q550" s="182">
        <v>2021.12</v>
      </c>
      <c r="R550" s="190" t="s">
        <v>1263</v>
      </c>
      <c r="S550" s="182" t="s">
        <v>1264</v>
      </c>
    </row>
    <row r="551" s="3" customFormat="1" ht="33.75" spans="1:19">
      <c r="A551" s="182">
        <v>19</v>
      </c>
      <c r="B551" s="183" t="s">
        <v>1298</v>
      </c>
      <c r="C551" s="56" t="s">
        <v>1259</v>
      </c>
      <c r="D551" s="56" t="s">
        <v>220</v>
      </c>
      <c r="E551" s="183" t="s">
        <v>1260</v>
      </c>
      <c r="F551" s="182" t="s">
        <v>128</v>
      </c>
      <c r="G551" s="182" t="s">
        <v>1299</v>
      </c>
      <c r="H551" s="42" t="s">
        <v>198</v>
      </c>
      <c r="I551" s="189">
        <v>7.30060010356417</v>
      </c>
      <c r="J551" s="190" t="s">
        <v>77</v>
      </c>
      <c r="K551" s="189">
        <v>7.30060010356417</v>
      </c>
      <c r="L551" s="191" t="s">
        <v>1262</v>
      </c>
      <c r="M551" s="192">
        <v>21</v>
      </c>
      <c r="N551" s="192">
        <v>73</v>
      </c>
      <c r="O551" s="108" t="s">
        <v>50</v>
      </c>
      <c r="P551" s="182">
        <v>2021.4</v>
      </c>
      <c r="Q551" s="182">
        <v>2021.12</v>
      </c>
      <c r="R551" s="190" t="s">
        <v>1263</v>
      </c>
      <c r="S551" s="182" t="s">
        <v>1264</v>
      </c>
    </row>
    <row r="552" s="3" customFormat="1" ht="33.75" spans="1:19">
      <c r="A552" s="182">
        <v>20</v>
      </c>
      <c r="B552" s="183" t="s">
        <v>1300</v>
      </c>
      <c r="C552" s="56" t="s">
        <v>1259</v>
      </c>
      <c r="D552" s="56" t="s">
        <v>220</v>
      </c>
      <c r="E552" s="183" t="s">
        <v>1260</v>
      </c>
      <c r="F552" s="182" t="s">
        <v>128</v>
      </c>
      <c r="G552" s="182" t="s">
        <v>129</v>
      </c>
      <c r="H552" s="182" t="s">
        <v>1301</v>
      </c>
      <c r="I552" s="189">
        <v>43.9841584036865</v>
      </c>
      <c r="J552" s="190" t="s">
        <v>77</v>
      </c>
      <c r="K552" s="189">
        <v>43.9841584036865</v>
      </c>
      <c r="L552" s="191" t="s">
        <v>1262</v>
      </c>
      <c r="M552" s="192">
        <v>126</v>
      </c>
      <c r="N552" s="192">
        <v>439</v>
      </c>
      <c r="O552" s="108" t="s">
        <v>50</v>
      </c>
      <c r="P552" s="182">
        <v>2021.4</v>
      </c>
      <c r="Q552" s="182">
        <v>2021.12</v>
      </c>
      <c r="R552" s="190" t="s">
        <v>1263</v>
      </c>
      <c r="S552" s="182" t="s">
        <v>1264</v>
      </c>
    </row>
    <row r="553" s="3" customFormat="1" ht="33.75" spans="1:19">
      <c r="A553" s="182">
        <v>21</v>
      </c>
      <c r="B553" s="183" t="s">
        <v>1302</v>
      </c>
      <c r="C553" s="56" t="s">
        <v>1259</v>
      </c>
      <c r="D553" s="56" t="s">
        <v>220</v>
      </c>
      <c r="E553" s="183" t="s">
        <v>1260</v>
      </c>
      <c r="F553" s="182" t="s">
        <v>128</v>
      </c>
      <c r="G553" s="182" t="s">
        <v>1303</v>
      </c>
      <c r="H553" s="182" t="s">
        <v>1304</v>
      </c>
      <c r="I553" s="189">
        <v>40.1470310839055</v>
      </c>
      <c r="J553" s="190" t="s">
        <v>77</v>
      </c>
      <c r="K553" s="189">
        <v>40.1470310839055</v>
      </c>
      <c r="L553" s="191" t="s">
        <v>1262</v>
      </c>
      <c r="M553" s="192">
        <v>115</v>
      </c>
      <c r="N553" s="192">
        <v>401</v>
      </c>
      <c r="O553" s="108" t="s">
        <v>50</v>
      </c>
      <c r="P553" s="182">
        <v>2021.4</v>
      </c>
      <c r="Q553" s="182">
        <v>2021.12</v>
      </c>
      <c r="R553" s="190" t="s">
        <v>1263</v>
      </c>
      <c r="S553" s="182" t="s">
        <v>1264</v>
      </c>
    </row>
    <row r="554" s="3" customFormat="1" ht="33.75" spans="1:19">
      <c r="A554" s="182">
        <v>22</v>
      </c>
      <c r="B554" s="183" t="s">
        <v>1305</v>
      </c>
      <c r="C554" s="56" t="s">
        <v>1259</v>
      </c>
      <c r="D554" s="56" t="s">
        <v>220</v>
      </c>
      <c r="E554" s="183" t="s">
        <v>1260</v>
      </c>
      <c r="F554" s="182" t="s">
        <v>128</v>
      </c>
      <c r="G554" s="182" t="s">
        <v>184</v>
      </c>
      <c r="H554" s="182" t="s">
        <v>1306</v>
      </c>
      <c r="I554" s="189">
        <v>11.9785386403843</v>
      </c>
      <c r="J554" s="190" t="s">
        <v>77</v>
      </c>
      <c r="K554" s="189">
        <v>11.9785386403843</v>
      </c>
      <c r="L554" s="191" t="s">
        <v>1262</v>
      </c>
      <c r="M554" s="192">
        <v>34</v>
      </c>
      <c r="N554" s="192">
        <v>119</v>
      </c>
      <c r="O554" s="108" t="s">
        <v>50</v>
      </c>
      <c r="P554" s="182">
        <v>2021.4</v>
      </c>
      <c r="Q554" s="182">
        <v>2021.12</v>
      </c>
      <c r="R554" s="190" t="s">
        <v>1263</v>
      </c>
      <c r="S554" s="182" t="s">
        <v>1264</v>
      </c>
    </row>
    <row r="555" s="3" customFormat="1" ht="33.75" spans="1:19">
      <c r="A555" s="182">
        <v>23</v>
      </c>
      <c r="B555" s="183" t="s">
        <v>1307</v>
      </c>
      <c r="C555" s="56" t="s">
        <v>1259</v>
      </c>
      <c r="D555" s="56" t="s">
        <v>220</v>
      </c>
      <c r="E555" s="183" t="s">
        <v>1260</v>
      </c>
      <c r="F555" s="182" t="s">
        <v>128</v>
      </c>
      <c r="G555" s="182" t="s">
        <v>1007</v>
      </c>
      <c r="H555" s="182" t="s">
        <v>1308</v>
      </c>
      <c r="I555" s="189">
        <v>46.5578188731854</v>
      </c>
      <c r="J555" s="190" t="s">
        <v>77</v>
      </c>
      <c r="K555" s="189">
        <v>46.5578188731854</v>
      </c>
      <c r="L555" s="191" t="s">
        <v>1262</v>
      </c>
      <c r="M555" s="192">
        <v>133</v>
      </c>
      <c r="N555" s="192">
        <v>465</v>
      </c>
      <c r="O555" s="108" t="s">
        <v>50</v>
      </c>
      <c r="P555" s="182">
        <v>2021.4</v>
      </c>
      <c r="Q555" s="182">
        <v>2021.12</v>
      </c>
      <c r="R555" s="190" t="s">
        <v>1263</v>
      </c>
      <c r="S555" s="182" t="s">
        <v>1264</v>
      </c>
    </row>
    <row r="556" s="3" customFormat="1" ht="33.75" spans="1:19">
      <c r="A556" s="182">
        <v>24</v>
      </c>
      <c r="B556" s="183" t="s">
        <v>1309</v>
      </c>
      <c r="C556" s="56" t="s">
        <v>1259</v>
      </c>
      <c r="D556" s="56" t="s">
        <v>220</v>
      </c>
      <c r="E556" s="183" t="s">
        <v>1260</v>
      </c>
      <c r="F556" s="182" t="s">
        <v>128</v>
      </c>
      <c r="G556" s="182" t="s">
        <v>1036</v>
      </c>
      <c r="H556" s="182" t="s">
        <v>1310</v>
      </c>
      <c r="I556" s="189">
        <v>13.3812004419387</v>
      </c>
      <c r="J556" s="190" t="s">
        <v>77</v>
      </c>
      <c r="K556" s="189">
        <v>13.3812004419387</v>
      </c>
      <c r="L556" s="191" t="s">
        <v>1262</v>
      </c>
      <c r="M556" s="192">
        <v>38</v>
      </c>
      <c r="N556" s="192">
        <v>133</v>
      </c>
      <c r="O556" s="108" t="s">
        <v>50</v>
      </c>
      <c r="P556" s="182">
        <v>2021.4</v>
      </c>
      <c r="Q556" s="182">
        <v>2021.12</v>
      </c>
      <c r="R556" s="190" t="s">
        <v>1263</v>
      </c>
      <c r="S556" s="182" t="s">
        <v>1264</v>
      </c>
    </row>
    <row r="557" s="3" customFormat="1" ht="33.75" spans="1:19">
      <c r="A557" s="182">
        <v>25</v>
      </c>
      <c r="B557" s="183" t="s">
        <v>1311</v>
      </c>
      <c r="C557" s="56" t="s">
        <v>1259</v>
      </c>
      <c r="D557" s="56" t="s">
        <v>220</v>
      </c>
      <c r="E557" s="183" t="s">
        <v>1260</v>
      </c>
      <c r="F557" s="182" t="s">
        <v>147</v>
      </c>
      <c r="G557" s="182" t="s">
        <v>111</v>
      </c>
      <c r="H557" s="182" t="s">
        <v>1312</v>
      </c>
      <c r="I557" s="189">
        <v>107.188202752797</v>
      </c>
      <c r="J557" s="190" t="s">
        <v>77</v>
      </c>
      <c r="K557" s="189">
        <v>107.188202752797</v>
      </c>
      <c r="L557" s="191" t="s">
        <v>1262</v>
      </c>
      <c r="M557" s="192">
        <v>306</v>
      </c>
      <c r="N557" s="192">
        <v>1071</v>
      </c>
      <c r="O557" s="108" t="s">
        <v>50</v>
      </c>
      <c r="P557" s="182">
        <v>2021.4</v>
      </c>
      <c r="Q557" s="182">
        <v>2021.12</v>
      </c>
      <c r="R557" s="190" t="s">
        <v>1263</v>
      </c>
      <c r="S557" s="182" t="s">
        <v>1264</v>
      </c>
    </row>
    <row r="558" s="3" customFormat="1" ht="33.75" spans="1:19">
      <c r="A558" s="182">
        <v>26</v>
      </c>
      <c r="B558" s="183" t="s">
        <v>1313</v>
      </c>
      <c r="C558" s="56" t="s">
        <v>1259</v>
      </c>
      <c r="D558" s="56" t="s">
        <v>220</v>
      </c>
      <c r="E558" s="183" t="s">
        <v>1260</v>
      </c>
      <c r="F558" s="182" t="s">
        <v>147</v>
      </c>
      <c r="G558" s="182" t="s">
        <v>1314</v>
      </c>
      <c r="H558" s="182" t="s">
        <v>1315</v>
      </c>
      <c r="I558" s="189">
        <v>34.5925324223424</v>
      </c>
      <c r="J558" s="190" t="s">
        <v>77</v>
      </c>
      <c r="K558" s="189">
        <v>34.5925324223424</v>
      </c>
      <c r="L558" s="191" t="s">
        <v>1262</v>
      </c>
      <c r="M558" s="192">
        <v>99</v>
      </c>
      <c r="N558" s="192">
        <v>345</v>
      </c>
      <c r="O558" s="108" t="s">
        <v>50</v>
      </c>
      <c r="P558" s="182">
        <v>2021.4</v>
      </c>
      <c r="Q558" s="182">
        <v>2021.12</v>
      </c>
      <c r="R558" s="190" t="s">
        <v>1263</v>
      </c>
      <c r="S558" s="182" t="s">
        <v>1264</v>
      </c>
    </row>
    <row r="559" s="3" customFormat="1" ht="33.75" spans="1:19">
      <c r="A559" s="182">
        <v>27</v>
      </c>
      <c r="B559" s="183" t="s">
        <v>1316</v>
      </c>
      <c r="C559" s="56" t="s">
        <v>1259</v>
      </c>
      <c r="D559" s="56" t="s">
        <v>220</v>
      </c>
      <c r="E559" s="183" t="s">
        <v>1260</v>
      </c>
      <c r="F559" s="182" t="s">
        <v>147</v>
      </c>
      <c r="G559" s="182" t="s">
        <v>1317</v>
      </c>
      <c r="H559" s="182" t="s">
        <v>1318</v>
      </c>
      <c r="I559" s="189">
        <v>0.466065532550969</v>
      </c>
      <c r="J559" s="190" t="s">
        <v>77</v>
      </c>
      <c r="K559" s="189">
        <v>0.466065532550969</v>
      </c>
      <c r="L559" s="191" t="s">
        <v>1262</v>
      </c>
      <c r="M559" s="192">
        <v>3</v>
      </c>
      <c r="N559" s="192">
        <v>11</v>
      </c>
      <c r="O559" s="108" t="s">
        <v>50</v>
      </c>
      <c r="P559" s="182">
        <v>2021.4</v>
      </c>
      <c r="Q559" s="182">
        <v>2021.12</v>
      </c>
      <c r="R559" s="190" t="s">
        <v>1263</v>
      </c>
      <c r="S559" s="182" t="s">
        <v>1264</v>
      </c>
    </row>
    <row r="560" s="3" customFormat="1" ht="33.75" spans="1:19">
      <c r="A560" s="182">
        <v>28</v>
      </c>
      <c r="B560" s="183" t="s">
        <v>1319</v>
      </c>
      <c r="C560" s="56" t="s">
        <v>1259</v>
      </c>
      <c r="D560" s="56" t="s">
        <v>220</v>
      </c>
      <c r="E560" s="183" t="s">
        <v>1260</v>
      </c>
      <c r="F560" s="182" t="s">
        <v>147</v>
      </c>
      <c r="G560" s="182" t="s">
        <v>326</v>
      </c>
      <c r="H560" s="182" t="s">
        <v>1279</v>
      </c>
      <c r="I560" s="189">
        <v>109.751404713054</v>
      </c>
      <c r="J560" s="190" t="s">
        <v>77</v>
      </c>
      <c r="K560" s="189">
        <v>109.751404713054</v>
      </c>
      <c r="L560" s="191" t="s">
        <v>1262</v>
      </c>
      <c r="M560" s="192">
        <v>314</v>
      </c>
      <c r="N560" s="192">
        <v>1097</v>
      </c>
      <c r="O560" s="108" t="s">
        <v>50</v>
      </c>
      <c r="P560" s="182">
        <v>2021.4</v>
      </c>
      <c r="Q560" s="182">
        <v>2021.12</v>
      </c>
      <c r="R560" s="190" t="s">
        <v>1263</v>
      </c>
      <c r="S560" s="182" t="s">
        <v>1264</v>
      </c>
    </row>
    <row r="561" s="3" customFormat="1" ht="33.75" spans="1:19">
      <c r="A561" s="182">
        <v>29</v>
      </c>
      <c r="B561" s="183" t="s">
        <v>1320</v>
      </c>
      <c r="C561" s="56" t="s">
        <v>1259</v>
      </c>
      <c r="D561" s="56" t="s">
        <v>220</v>
      </c>
      <c r="E561" s="183" t="s">
        <v>1260</v>
      </c>
      <c r="F561" s="182" t="s">
        <v>280</v>
      </c>
      <c r="G561" s="182" t="s">
        <v>296</v>
      </c>
      <c r="H561" s="42" t="s">
        <v>198</v>
      </c>
      <c r="I561" s="189">
        <v>13.7794734896087</v>
      </c>
      <c r="J561" s="190" t="s">
        <v>77</v>
      </c>
      <c r="K561" s="189">
        <v>13.7794734896087</v>
      </c>
      <c r="L561" s="191" t="s">
        <v>1262</v>
      </c>
      <c r="M561" s="192">
        <v>39</v>
      </c>
      <c r="N561" s="192">
        <v>137</v>
      </c>
      <c r="O561" s="108" t="s">
        <v>50</v>
      </c>
      <c r="P561" s="182">
        <v>2021.4</v>
      </c>
      <c r="Q561" s="182">
        <v>2021.12</v>
      </c>
      <c r="R561" s="190" t="s">
        <v>1263</v>
      </c>
      <c r="S561" s="182" t="s">
        <v>1264</v>
      </c>
    </row>
    <row r="562" s="3" customFormat="1" ht="33.75" spans="1:19">
      <c r="A562" s="182">
        <v>30</v>
      </c>
      <c r="B562" s="183" t="s">
        <v>1321</v>
      </c>
      <c r="C562" s="56" t="s">
        <v>1259</v>
      </c>
      <c r="D562" s="56" t="s">
        <v>220</v>
      </c>
      <c r="E562" s="183" t="s">
        <v>1260</v>
      </c>
      <c r="F562" s="182" t="s">
        <v>280</v>
      </c>
      <c r="G562" s="182" t="s">
        <v>1322</v>
      </c>
      <c r="H562" s="42" t="s">
        <v>198</v>
      </c>
      <c r="I562" s="189">
        <v>16.2321226952857</v>
      </c>
      <c r="J562" s="190" t="s">
        <v>77</v>
      </c>
      <c r="K562" s="189">
        <v>16.2321226952857</v>
      </c>
      <c r="L562" s="191" t="s">
        <v>1262</v>
      </c>
      <c r="M562" s="192">
        <v>46</v>
      </c>
      <c r="N562" s="192">
        <v>162</v>
      </c>
      <c r="O562" s="108" t="s">
        <v>50</v>
      </c>
      <c r="P562" s="182">
        <v>2021.4</v>
      </c>
      <c r="Q562" s="182">
        <v>2021.12</v>
      </c>
      <c r="R562" s="190" t="s">
        <v>1263</v>
      </c>
      <c r="S562" s="182" t="s">
        <v>1264</v>
      </c>
    </row>
    <row r="563" s="3" customFormat="1" ht="33.75" spans="1:19">
      <c r="A563" s="182">
        <v>31</v>
      </c>
      <c r="B563" s="183" t="s">
        <v>1323</v>
      </c>
      <c r="C563" s="56" t="s">
        <v>1259</v>
      </c>
      <c r="D563" s="56" t="s">
        <v>220</v>
      </c>
      <c r="E563" s="183" t="s">
        <v>1260</v>
      </c>
      <c r="F563" s="182" t="s">
        <v>280</v>
      </c>
      <c r="G563" s="182" t="s">
        <v>846</v>
      </c>
      <c r="H563" s="42" t="s">
        <v>198</v>
      </c>
      <c r="I563" s="189">
        <v>82.8758638850472</v>
      </c>
      <c r="J563" s="190" t="s">
        <v>77</v>
      </c>
      <c r="K563" s="189">
        <v>82.8758638850472</v>
      </c>
      <c r="L563" s="191" t="s">
        <v>1262</v>
      </c>
      <c r="M563" s="192">
        <v>237</v>
      </c>
      <c r="N563" s="192">
        <v>828</v>
      </c>
      <c r="O563" s="108" t="s">
        <v>50</v>
      </c>
      <c r="P563" s="182">
        <v>2021.4</v>
      </c>
      <c r="Q563" s="182">
        <v>2021.12</v>
      </c>
      <c r="R563" s="190" t="s">
        <v>1263</v>
      </c>
      <c r="S563" s="182" t="s">
        <v>1264</v>
      </c>
    </row>
    <row r="564" s="3" customFormat="1" ht="33.75" spans="1:19">
      <c r="A564" s="182">
        <v>32</v>
      </c>
      <c r="B564" s="183" t="s">
        <v>1324</v>
      </c>
      <c r="C564" s="56" t="s">
        <v>1259</v>
      </c>
      <c r="D564" s="56" t="s">
        <v>220</v>
      </c>
      <c r="E564" s="183" t="s">
        <v>1260</v>
      </c>
      <c r="F564" s="182" t="s">
        <v>280</v>
      </c>
      <c r="G564" s="182" t="s">
        <v>1325</v>
      </c>
      <c r="H564" s="182" t="s">
        <v>1293</v>
      </c>
      <c r="I564" s="193">
        <v>53.9314502210847</v>
      </c>
      <c r="J564" s="190" t="s">
        <v>77</v>
      </c>
      <c r="K564" s="193">
        <v>53.9314502210847</v>
      </c>
      <c r="L564" s="191" t="s">
        <v>1262</v>
      </c>
      <c r="M564" s="192">
        <v>254</v>
      </c>
      <c r="N564" s="192">
        <v>539</v>
      </c>
      <c r="O564" s="108" t="s">
        <v>50</v>
      </c>
      <c r="P564" s="182">
        <v>2021.4</v>
      </c>
      <c r="Q564" s="182">
        <v>2021.12</v>
      </c>
      <c r="R564" s="190" t="s">
        <v>1263</v>
      </c>
      <c r="S564" s="182" t="s">
        <v>1264</v>
      </c>
    </row>
    <row r="565" s="3" customFormat="1" ht="33.75" spans="1:19">
      <c r="A565" s="182">
        <v>33</v>
      </c>
      <c r="B565" s="183" t="s">
        <v>1326</v>
      </c>
      <c r="C565" s="56" t="s">
        <v>1259</v>
      </c>
      <c r="D565" s="56" t="s">
        <v>220</v>
      </c>
      <c r="E565" s="183" t="s">
        <v>1260</v>
      </c>
      <c r="F565" s="182" t="s">
        <v>280</v>
      </c>
      <c r="G565" s="182" t="s">
        <v>468</v>
      </c>
      <c r="H565" s="182" t="s">
        <v>1327</v>
      </c>
      <c r="I565" s="189">
        <v>24.9346229658561</v>
      </c>
      <c r="J565" s="190" t="s">
        <v>77</v>
      </c>
      <c r="K565" s="189">
        <v>24.9346229658561</v>
      </c>
      <c r="L565" s="191" t="s">
        <v>1262</v>
      </c>
      <c r="M565" s="192">
        <v>71</v>
      </c>
      <c r="N565" s="192">
        <v>249</v>
      </c>
      <c r="O565" s="108" t="s">
        <v>50</v>
      </c>
      <c r="P565" s="182">
        <v>2021.4</v>
      </c>
      <c r="Q565" s="182">
        <v>2021.12</v>
      </c>
      <c r="R565" s="190" t="s">
        <v>1263</v>
      </c>
      <c r="S565" s="182" t="s">
        <v>1264</v>
      </c>
    </row>
    <row r="566" s="3" customFormat="1" ht="33.75" spans="1:19">
      <c r="A566" s="182">
        <v>34</v>
      </c>
      <c r="B566" s="183" t="s">
        <v>1328</v>
      </c>
      <c r="C566" s="56" t="s">
        <v>1259</v>
      </c>
      <c r="D566" s="56" t="s">
        <v>220</v>
      </c>
      <c r="E566" s="183" t="s">
        <v>1260</v>
      </c>
      <c r="F566" s="182" t="s">
        <v>280</v>
      </c>
      <c r="G566" s="182" t="s">
        <v>330</v>
      </c>
      <c r="H566" s="182" t="s">
        <v>1329</v>
      </c>
      <c r="I566" s="119">
        <v>83.4109591121598</v>
      </c>
      <c r="J566" s="190" t="s">
        <v>77</v>
      </c>
      <c r="K566" s="119">
        <v>83.4109591121598</v>
      </c>
      <c r="L566" s="191" t="s">
        <v>1262</v>
      </c>
      <c r="M566" s="192">
        <v>238</v>
      </c>
      <c r="N566" s="192">
        <v>834</v>
      </c>
      <c r="O566" s="108" t="s">
        <v>50</v>
      </c>
      <c r="P566" s="182">
        <v>2021.4</v>
      </c>
      <c r="Q566" s="182">
        <v>2021.12</v>
      </c>
      <c r="R566" s="190" t="s">
        <v>1263</v>
      </c>
      <c r="S566" s="182" t="s">
        <v>1264</v>
      </c>
    </row>
    <row r="567" s="3" customFormat="1" ht="33.75" spans="1:19">
      <c r="A567" s="182">
        <v>35</v>
      </c>
      <c r="B567" s="183" t="s">
        <v>1330</v>
      </c>
      <c r="C567" s="56" t="s">
        <v>1259</v>
      </c>
      <c r="D567" s="56" t="s">
        <v>220</v>
      </c>
      <c r="E567" s="183" t="s">
        <v>1260</v>
      </c>
      <c r="F567" s="182" t="s">
        <v>141</v>
      </c>
      <c r="G567" s="182" t="s">
        <v>1331</v>
      </c>
      <c r="H567" s="182" t="s">
        <v>1332</v>
      </c>
      <c r="I567" s="189">
        <v>0.786163334000003</v>
      </c>
      <c r="J567" s="190" t="s">
        <v>77</v>
      </c>
      <c r="K567" s="189">
        <v>0.786163334000003</v>
      </c>
      <c r="L567" s="191" t="s">
        <v>1262</v>
      </c>
      <c r="M567" s="192">
        <v>2</v>
      </c>
      <c r="N567" s="192">
        <v>8</v>
      </c>
      <c r="O567" s="108" t="s">
        <v>50</v>
      </c>
      <c r="P567" s="182">
        <v>2021.4</v>
      </c>
      <c r="Q567" s="182">
        <v>2021.12</v>
      </c>
      <c r="R567" s="190" t="s">
        <v>1263</v>
      </c>
      <c r="S567" s="182" t="s">
        <v>1264</v>
      </c>
    </row>
    <row r="568" s="3" customFormat="1" ht="33.75" spans="1:19">
      <c r="A568" s="182">
        <v>36</v>
      </c>
      <c r="B568" s="183" t="s">
        <v>1333</v>
      </c>
      <c r="C568" s="56" t="s">
        <v>1259</v>
      </c>
      <c r="D568" s="56" t="s">
        <v>220</v>
      </c>
      <c r="E568" s="183" t="s">
        <v>1260</v>
      </c>
      <c r="F568" s="182" t="s">
        <v>141</v>
      </c>
      <c r="G568" s="182" t="s">
        <v>1334</v>
      </c>
      <c r="H568" s="42" t="s">
        <v>198</v>
      </c>
      <c r="I568" s="189">
        <v>6.88478219000001</v>
      </c>
      <c r="J568" s="190" t="s">
        <v>77</v>
      </c>
      <c r="K568" s="189">
        <v>6.88478219000001</v>
      </c>
      <c r="L568" s="191" t="s">
        <v>1262</v>
      </c>
      <c r="M568" s="192">
        <v>20</v>
      </c>
      <c r="N568" s="192">
        <v>69</v>
      </c>
      <c r="O568" s="108" t="s">
        <v>50</v>
      </c>
      <c r="P568" s="182">
        <v>2021.4</v>
      </c>
      <c r="Q568" s="182">
        <v>2021.12</v>
      </c>
      <c r="R568" s="190" t="s">
        <v>1263</v>
      </c>
      <c r="S568" s="182" t="s">
        <v>1264</v>
      </c>
    </row>
    <row r="569" s="3" customFormat="1" ht="33.75" spans="1:19">
      <c r="A569" s="182">
        <v>37</v>
      </c>
      <c r="B569" s="183" t="s">
        <v>1335</v>
      </c>
      <c r="C569" s="56" t="s">
        <v>1259</v>
      </c>
      <c r="D569" s="56" t="s">
        <v>220</v>
      </c>
      <c r="E569" s="183" t="s">
        <v>1260</v>
      </c>
      <c r="F569" s="182" t="s">
        <v>141</v>
      </c>
      <c r="G569" s="182" t="s">
        <v>426</v>
      </c>
      <c r="H569" s="42" t="s">
        <v>198</v>
      </c>
      <c r="I569" s="189">
        <v>38.74841905</v>
      </c>
      <c r="J569" s="190" t="s">
        <v>77</v>
      </c>
      <c r="K569" s="189">
        <v>38.74841905</v>
      </c>
      <c r="L569" s="191" t="s">
        <v>1262</v>
      </c>
      <c r="M569" s="192">
        <v>111</v>
      </c>
      <c r="N569" s="192">
        <v>387</v>
      </c>
      <c r="O569" s="108" t="s">
        <v>50</v>
      </c>
      <c r="P569" s="182">
        <v>2021.4</v>
      </c>
      <c r="Q569" s="182">
        <v>2021.12</v>
      </c>
      <c r="R569" s="190" t="s">
        <v>1263</v>
      </c>
      <c r="S569" s="182" t="s">
        <v>1264</v>
      </c>
    </row>
    <row r="570" s="3" customFormat="1" ht="33.75" spans="1:19">
      <c r="A570" s="182">
        <v>38</v>
      </c>
      <c r="B570" s="183" t="s">
        <v>1336</v>
      </c>
      <c r="C570" s="56" t="s">
        <v>1259</v>
      </c>
      <c r="D570" s="56" t="s">
        <v>220</v>
      </c>
      <c r="E570" s="183" t="s">
        <v>1260</v>
      </c>
      <c r="F570" s="182" t="s">
        <v>141</v>
      </c>
      <c r="G570" s="182" t="s">
        <v>728</v>
      </c>
      <c r="H570" s="182" t="s">
        <v>1337</v>
      </c>
      <c r="I570" s="189">
        <v>8.838332657</v>
      </c>
      <c r="J570" s="190" t="s">
        <v>77</v>
      </c>
      <c r="K570" s="189">
        <v>8.838332657</v>
      </c>
      <c r="L570" s="191" t="s">
        <v>1262</v>
      </c>
      <c r="M570" s="192">
        <v>25</v>
      </c>
      <c r="N570" s="192">
        <v>88</v>
      </c>
      <c r="O570" s="108" t="s">
        <v>50</v>
      </c>
      <c r="P570" s="182">
        <v>2021.4</v>
      </c>
      <c r="Q570" s="182">
        <v>2021.12</v>
      </c>
      <c r="R570" s="190" t="s">
        <v>1263</v>
      </c>
      <c r="S570" s="182" t="s">
        <v>1264</v>
      </c>
    </row>
    <row r="571" s="3" customFormat="1" ht="33.75" spans="1:19">
      <c r="A571" s="182">
        <v>39</v>
      </c>
      <c r="B571" s="183" t="s">
        <v>1338</v>
      </c>
      <c r="C571" s="56" t="s">
        <v>1259</v>
      </c>
      <c r="D571" s="56" t="s">
        <v>220</v>
      </c>
      <c r="E571" s="183" t="s">
        <v>1260</v>
      </c>
      <c r="F571" s="182" t="s">
        <v>141</v>
      </c>
      <c r="G571" s="182" t="s">
        <v>1339</v>
      </c>
      <c r="H571" s="182" t="s">
        <v>1340</v>
      </c>
      <c r="I571" s="189">
        <v>10.116189732</v>
      </c>
      <c r="J571" s="190" t="s">
        <v>77</v>
      </c>
      <c r="K571" s="189">
        <v>10.116189732</v>
      </c>
      <c r="L571" s="191" t="s">
        <v>1262</v>
      </c>
      <c r="M571" s="192">
        <v>29</v>
      </c>
      <c r="N571" s="192">
        <v>101</v>
      </c>
      <c r="O571" s="108" t="s">
        <v>50</v>
      </c>
      <c r="P571" s="182">
        <v>2021.4</v>
      </c>
      <c r="Q571" s="182">
        <v>2021.12</v>
      </c>
      <c r="R571" s="190" t="s">
        <v>1263</v>
      </c>
      <c r="S571" s="182" t="s">
        <v>1264</v>
      </c>
    </row>
    <row r="572" s="3" customFormat="1" ht="33.75" spans="1:19">
      <c r="A572" s="182">
        <v>40</v>
      </c>
      <c r="B572" s="183" t="s">
        <v>1341</v>
      </c>
      <c r="C572" s="56" t="s">
        <v>1259</v>
      </c>
      <c r="D572" s="56" t="s">
        <v>220</v>
      </c>
      <c r="E572" s="183" t="s">
        <v>1260</v>
      </c>
      <c r="F572" s="182" t="s">
        <v>141</v>
      </c>
      <c r="G572" s="182" t="s">
        <v>871</v>
      </c>
      <c r="H572" s="182" t="s">
        <v>1342</v>
      </c>
      <c r="I572" s="189">
        <v>14.330612879</v>
      </c>
      <c r="J572" s="190" t="s">
        <v>77</v>
      </c>
      <c r="K572" s="189">
        <v>14.330612879</v>
      </c>
      <c r="L572" s="191" t="s">
        <v>1262</v>
      </c>
      <c r="M572" s="192">
        <v>41</v>
      </c>
      <c r="N572" s="192">
        <v>143</v>
      </c>
      <c r="O572" s="108" t="s">
        <v>50</v>
      </c>
      <c r="P572" s="182">
        <v>2021.4</v>
      </c>
      <c r="Q572" s="182">
        <v>2021.12</v>
      </c>
      <c r="R572" s="190" t="s">
        <v>1263</v>
      </c>
      <c r="S572" s="182" t="s">
        <v>1264</v>
      </c>
    </row>
    <row r="573" s="3" customFormat="1" ht="33.75" spans="1:19">
      <c r="A573" s="182">
        <v>41</v>
      </c>
      <c r="B573" s="183" t="s">
        <v>1343</v>
      </c>
      <c r="C573" s="56" t="s">
        <v>1259</v>
      </c>
      <c r="D573" s="56" t="s">
        <v>220</v>
      </c>
      <c r="E573" s="183" t="s">
        <v>1260</v>
      </c>
      <c r="F573" s="182" t="s">
        <v>141</v>
      </c>
      <c r="G573" s="182" t="s">
        <v>1344</v>
      </c>
      <c r="H573" s="182" t="s">
        <v>1345</v>
      </c>
      <c r="I573" s="189">
        <v>4.1667835</v>
      </c>
      <c r="J573" s="190" t="s">
        <v>77</v>
      </c>
      <c r="K573" s="189">
        <v>4.1667835</v>
      </c>
      <c r="L573" s="191" t="s">
        <v>1262</v>
      </c>
      <c r="M573" s="192">
        <v>12</v>
      </c>
      <c r="N573" s="192">
        <v>42</v>
      </c>
      <c r="O573" s="108" t="s">
        <v>50</v>
      </c>
      <c r="P573" s="182">
        <v>2021.4</v>
      </c>
      <c r="Q573" s="182">
        <v>2021.12</v>
      </c>
      <c r="R573" s="190" t="s">
        <v>1263</v>
      </c>
      <c r="S573" s="182" t="s">
        <v>1264</v>
      </c>
    </row>
    <row r="574" s="3" customFormat="1" ht="33.75" spans="1:19">
      <c r="A574" s="182">
        <v>42</v>
      </c>
      <c r="B574" s="183" t="s">
        <v>1346</v>
      </c>
      <c r="C574" s="56" t="s">
        <v>1259</v>
      </c>
      <c r="D574" s="56" t="s">
        <v>220</v>
      </c>
      <c r="E574" s="183" t="s">
        <v>1260</v>
      </c>
      <c r="F574" s="182" t="s">
        <v>141</v>
      </c>
      <c r="G574" s="182" t="s">
        <v>862</v>
      </c>
      <c r="H574" s="182" t="s">
        <v>1347</v>
      </c>
      <c r="I574" s="189">
        <v>15.1312634</v>
      </c>
      <c r="J574" s="190" t="s">
        <v>77</v>
      </c>
      <c r="K574" s="189">
        <v>15.1312634</v>
      </c>
      <c r="L574" s="191" t="s">
        <v>1262</v>
      </c>
      <c r="M574" s="192">
        <v>43</v>
      </c>
      <c r="N574" s="192">
        <v>151</v>
      </c>
      <c r="O574" s="108" t="s">
        <v>50</v>
      </c>
      <c r="P574" s="182">
        <v>2021.4</v>
      </c>
      <c r="Q574" s="182">
        <v>2021.12</v>
      </c>
      <c r="R574" s="190" t="s">
        <v>1263</v>
      </c>
      <c r="S574" s="182" t="s">
        <v>1264</v>
      </c>
    </row>
    <row r="575" s="3" customFormat="1" ht="33.75" spans="1:19">
      <c r="A575" s="182">
        <v>43</v>
      </c>
      <c r="B575" s="183" t="s">
        <v>1348</v>
      </c>
      <c r="C575" s="56" t="s">
        <v>1259</v>
      </c>
      <c r="D575" s="56" t="s">
        <v>220</v>
      </c>
      <c r="E575" s="183" t="s">
        <v>1260</v>
      </c>
      <c r="F575" s="182" t="s">
        <v>141</v>
      </c>
      <c r="G575" s="182" t="s">
        <v>120</v>
      </c>
      <c r="H575" s="182" t="s">
        <v>1349</v>
      </c>
      <c r="I575" s="189">
        <v>18.3270833812</v>
      </c>
      <c r="J575" s="190" t="s">
        <v>77</v>
      </c>
      <c r="K575" s="189">
        <v>18.3270833812</v>
      </c>
      <c r="L575" s="191" t="s">
        <v>1262</v>
      </c>
      <c r="M575" s="192">
        <v>52</v>
      </c>
      <c r="N575" s="192">
        <v>183</v>
      </c>
      <c r="O575" s="108" t="s">
        <v>50</v>
      </c>
      <c r="P575" s="182">
        <v>2021.4</v>
      </c>
      <c r="Q575" s="182">
        <v>2021.12</v>
      </c>
      <c r="R575" s="190" t="s">
        <v>1263</v>
      </c>
      <c r="S575" s="182" t="s">
        <v>1264</v>
      </c>
    </row>
    <row r="576" s="3" customFormat="1" ht="33.75" spans="1:19">
      <c r="A576" s="182">
        <v>44</v>
      </c>
      <c r="B576" s="183" t="s">
        <v>1350</v>
      </c>
      <c r="C576" s="56" t="s">
        <v>1259</v>
      </c>
      <c r="D576" s="56" t="s">
        <v>220</v>
      </c>
      <c r="E576" s="183" t="s">
        <v>1260</v>
      </c>
      <c r="F576" s="182" t="s">
        <v>141</v>
      </c>
      <c r="G576" s="182" t="s">
        <v>396</v>
      </c>
      <c r="H576" s="182" t="s">
        <v>1351</v>
      </c>
      <c r="I576" s="189">
        <v>9.2615402</v>
      </c>
      <c r="J576" s="190" t="s">
        <v>77</v>
      </c>
      <c r="K576" s="189">
        <v>9.2615402</v>
      </c>
      <c r="L576" s="191" t="s">
        <v>1262</v>
      </c>
      <c r="M576" s="192">
        <v>26</v>
      </c>
      <c r="N576" s="192">
        <v>93</v>
      </c>
      <c r="O576" s="108" t="s">
        <v>50</v>
      </c>
      <c r="P576" s="182">
        <v>2021.4</v>
      </c>
      <c r="Q576" s="182">
        <v>2021.12</v>
      </c>
      <c r="R576" s="190" t="s">
        <v>1263</v>
      </c>
      <c r="S576" s="182" t="s">
        <v>1264</v>
      </c>
    </row>
    <row r="577" s="3" customFormat="1" ht="33.75" spans="1:19">
      <c r="A577" s="182">
        <v>45</v>
      </c>
      <c r="B577" s="183" t="s">
        <v>1352</v>
      </c>
      <c r="C577" s="56" t="s">
        <v>1259</v>
      </c>
      <c r="D577" s="56" t="s">
        <v>220</v>
      </c>
      <c r="E577" s="183" t="s">
        <v>1260</v>
      </c>
      <c r="F577" s="182" t="s">
        <v>141</v>
      </c>
      <c r="G577" s="182" t="s">
        <v>859</v>
      </c>
      <c r="H577" s="182" t="s">
        <v>1353</v>
      </c>
      <c r="I577" s="189">
        <v>0.7526167</v>
      </c>
      <c r="J577" s="190" t="s">
        <v>77</v>
      </c>
      <c r="K577" s="189">
        <v>0.7526167</v>
      </c>
      <c r="L577" s="191" t="s">
        <v>1262</v>
      </c>
      <c r="M577" s="192">
        <v>2</v>
      </c>
      <c r="N577" s="192">
        <v>8</v>
      </c>
      <c r="O577" s="108" t="s">
        <v>50</v>
      </c>
      <c r="P577" s="182">
        <v>2021.4</v>
      </c>
      <c r="Q577" s="182">
        <v>2021.12</v>
      </c>
      <c r="R577" s="190" t="s">
        <v>1263</v>
      </c>
      <c r="S577" s="182" t="s">
        <v>1264</v>
      </c>
    </row>
    <row r="578" s="3" customFormat="1" ht="33.75" spans="1:19">
      <c r="A578" s="182">
        <v>46</v>
      </c>
      <c r="B578" s="183" t="s">
        <v>1354</v>
      </c>
      <c r="C578" s="56" t="s">
        <v>1259</v>
      </c>
      <c r="D578" s="56" t="s">
        <v>220</v>
      </c>
      <c r="E578" s="183" t="s">
        <v>1260</v>
      </c>
      <c r="F578" s="182" t="s">
        <v>96</v>
      </c>
      <c r="G578" s="182" t="s">
        <v>790</v>
      </c>
      <c r="H578" s="182" t="s">
        <v>1315</v>
      </c>
      <c r="I578" s="189">
        <v>81.3662460816648</v>
      </c>
      <c r="J578" s="190" t="s">
        <v>77</v>
      </c>
      <c r="K578" s="189">
        <v>81.3662460816648</v>
      </c>
      <c r="L578" s="191" t="s">
        <v>1262</v>
      </c>
      <c r="M578" s="192">
        <v>232</v>
      </c>
      <c r="N578" s="192">
        <v>814</v>
      </c>
      <c r="O578" s="108" t="s">
        <v>50</v>
      </c>
      <c r="P578" s="182">
        <v>2021.4</v>
      </c>
      <c r="Q578" s="182">
        <v>2021.12</v>
      </c>
      <c r="R578" s="190" t="s">
        <v>1263</v>
      </c>
      <c r="S578" s="182" t="s">
        <v>1264</v>
      </c>
    </row>
    <row r="579" s="3" customFormat="1" ht="33.75" spans="1:19">
      <c r="A579" s="182">
        <v>47</v>
      </c>
      <c r="B579" s="183" t="s">
        <v>1355</v>
      </c>
      <c r="C579" s="56" t="s">
        <v>1259</v>
      </c>
      <c r="D579" s="56" t="s">
        <v>220</v>
      </c>
      <c r="E579" s="183" t="s">
        <v>1260</v>
      </c>
      <c r="F579" s="182" t="s">
        <v>96</v>
      </c>
      <c r="G579" s="182" t="s">
        <v>800</v>
      </c>
      <c r="H579" s="42" t="s">
        <v>198</v>
      </c>
      <c r="I579" s="189">
        <v>101.415015234344</v>
      </c>
      <c r="J579" s="190" t="s">
        <v>77</v>
      </c>
      <c r="K579" s="189">
        <v>101.415015234344</v>
      </c>
      <c r="L579" s="191" t="s">
        <v>1262</v>
      </c>
      <c r="M579" s="192">
        <v>290</v>
      </c>
      <c r="N579" s="192">
        <v>1014</v>
      </c>
      <c r="O579" s="108" t="s">
        <v>50</v>
      </c>
      <c r="P579" s="182">
        <v>2021.4</v>
      </c>
      <c r="Q579" s="182">
        <v>2021.12</v>
      </c>
      <c r="R579" s="190" t="s">
        <v>1263</v>
      </c>
      <c r="S579" s="182" t="s">
        <v>1264</v>
      </c>
    </row>
    <row r="580" s="3" customFormat="1" ht="33.75" spans="1:19">
      <c r="A580" s="182">
        <v>48</v>
      </c>
      <c r="B580" s="183" t="s">
        <v>1356</v>
      </c>
      <c r="C580" s="56" t="s">
        <v>1259</v>
      </c>
      <c r="D580" s="56" t="s">
        <v>220</v>
      </c>
      <c r="E580" s="183" t="s">
        <v>1260</v>
      </c>
      <c r="F580" s="182" t="s">
        <v>96</v>
      </c>
      <c r="G580" s="182" t="s">
        <v>556</v>
      </c>
      <c r="H580" s="42" t="s">
        <v>198</v>
      </c>
      <c r="I580" s="189">
        <v>69.7479127679062</v>
      </c>
      <c r="J580" s="190" t="s">
        <v>77</v>
      </c>
      <c r="K580" s="189">
        <v>69.7479127679062</v>
      </c>
      <c r="L580" s="191" t="s">
        <v>1262</v>
      </c>
      <c r="M580" s="192">
        <v>199</v>
      </c>
      <c r="N580" s="192">
        <v>697</v>
      </c>
      <c r="O580" s="108" t="s">
        <v>50</v>
      </c>
      <c r="P580" s="182">
        <v>2021.4</v>
      </c>
      <c r="Q580" s="182">
        <v>2021.12</v>
      </c>
      <c r="R580" s="190" t="s">
        <v>1263</v>
      </c>
      <c r="S580" s="182" t="s">
        <v>1264</v>
      </c>
    </row>
    <row r="581" s="3" customFormat="1" ht="33.75" spans="1:19">
      <c r="A581" s="182">
        <v>49</v>
      </c>
      <c r="B581" s="183" t="s">
        <v>1357</v>
      </c>
      <c r="C581" s="56" t="s">
        <v>1259</v>
      </c>
      <c r="D581" s="56" t="s">
        <v>220</v>
      </c>
      <c r="E581" s="183" t="s">
        <v>1260</v>
      </c>
      <c r="F581" s="182" t="s">
        <v>96</v>
      </c>
      <c r="G581" s="182" t="s">
        <v>530</v>
      </c>
      <c r="H581" s="42" t="s">
        <v>198</v>
      </c>
      <c r="I581" s="189">
        <v>4.34872647523306</v>
      </c>
      <c r="J581" s="190" t="s">
        <v>77</v>
      </c>
      <c r="K581" s="189">
        <v>4.34872647523306</v>
      </c>
      <c r="L581" s="191" t="s">
        <v>1262</v>
      </c>
      <c r="M581" s="192">
        <v>12</v>
      </c>
      <c r="N581" s="192">
        <v>43</v>
      </c>
      <c r="O581" s="108" t="s">
        <v>50</v>
      </c>
      <c r="P581" s="182">
        <v>2021.4</v>
      </c>
      <c r="Q581" s="182">
        <v>2021.12</v>
      </c>
      <c r="R581" s="190" t="s">
        <v>1263</v>
      </c>
      <c r="S581" s="182" t="s">
        <v>1264</v>
      </c>
    </row>
    <row r="582" s="3" customFormat="1" ht="33.75" spans="1:19">
      <c r="A582" s="182">
        <v>50</v>
      </c>
      <c r="B582" s="183" t="s">
        <v>1358</v>
      </c>
      <c r="C582" s="56" t="s">
        <v>1259</v>
      </c>
      <c r="D582" s="56" t="s">
        <v>220</v>
      </c>
      <c r="E582" s="183" t="s">
        <v>1260</v>
      </c>
      <c r="F582" s="182" t="s">
        <v>96</v>
      </c>
      <c r="G582" s="182" t="s">
        <v>804</v>
      </c>
      <c r="H582" s="42" t="s">
        <v>198</v>
      </c>
      <c r="I582" s="189">
        <v>50.3364878749164</v>
      </c>
      <c r="J582" s="190" t="s">
        <v>77</v>
      </c>
      <c r="K582" s="189">
        <v>50.3364878749164</v>
      </c>
      <c r="L582" s="191" t="s">
        <v>1262</v>
      </c>
      <c r="M582" s="192">
        <v>144</v>
      </c>
      <c r="N582" s="192">
        <v>503</v>
      </c>
      <c r="O582" s="108" t="s">
        <v>50</v>
      </c>
      <c r="P582" s="182">
        <v>2021.4</v>
      </c>
      <c r="Q582" s="182">
        <v>2021.12</v>
      </c>
      <c r="R582" s="190" t="s">
        <v>1263</v>
      </c>
      <c r="S582" s="182" t="s">
        <v>1264</v>
      </c>
    </row>
    <row r="583" s="3" customFormat="1" ht="33.75" spans="1:19">
      <c r="A583" s="182">
        <v>51</v>
      </c>
      <c r="B583" s="183" t="s">
        <v>1359</v>
      </c>
      <c r="C583" s="56" t="s">
        <v>1259</v>
      </c>
      <c r="D583" s="56" t="s">
        <v>220</v>
      </c>
      <c r="E583" s="183" t="s">
        <v>1260</v>
      </c>
      <c r="F583" s="182" t="s">
        <v>96</v>
      </c>
      <c r="G583" s="182" t="s">
        <v>943</v>
      </c>
      <c r="H583" s="42" t="s">
        <v>198</v>
      </c>
      <c r="I583" s="189">
        <v>40.644461129694</v>
      </c>
      <c r="J583" s="190" t="s">
        <v>77</v>
      </c>
      <c r="K583" s="189">
        <v>40.644461129694</v>
      </c>
      <c r="L583" s="191" t="s">
        <v>1262</v>
      </c>
      <c r="M583" s="192">
        <v>116</v>
      </c>
      <c r="N583" s="192">
        <v>406</v>
      </c>
      <c r="O583" s="108" t="s">
        <v>50</v>
      </c>
      <c r="P583" s="182">
        <v>2021.4</v>
      </c>
      <c r="Q583" s="182">
        <v>2021.12</v>
      </c>
      <c r="R583" s="190" t="s">
        <v>1263</v>
      </c>
      <c r="S583" s="182" t="s">
        <v>1264</v>
      </c>
    </row>
    <row r="584" s="3" customFormat="1" ht="33.75" spans="1:19">
      <c r="A584" s="182">
        <v>52</v>
      </c>
      <c r="B584" s="183" t="s">
        <v>1360</v>
      </c>
      <c r="C584" s="56" t="s">
        <v>1259</v>
      </c>
      <c r="D584" s="56" t="s">
        <v>220</v>
      </c>
      <c r="E584" s="183" t="s">
        <v>1260</v>
      </c>
      <c r="F584" s="182" t="s">
        <v>96</v>
      </c>
      <c r="G584" s="182" t="s">
        <v>515</v>
      </c>
      <c r="H584" s="42" t="s">
        <v>198</v>
      </c>
      <c r="I584" s="189">
        <v>10.748946713756</v>
      </c>
      <c r="J584" s="190" t="s">
        <v>77</v>
      </c>
      <c r="K584" s="189">
        <v>10.748946713756</v>
      </c>
      <c r="L584" s="191" t="s">
        <v>1262</v>
      </c>
      <c r="M584" s="192">
        <v>31</v>
      </c>
      <c r="N584" s="192">
        <v>107</v>
      </c>
      <c r="O584" s="108" t="s">
        <v>50</v>
      </c>
      <c r="P584" s="182">
        <v>2021.4</v>
      </c>
      <c r="Q584" s="182">
        <v>2021.12</v>
      </c>
      <c r="R584" s="190" t="s">
        <v>1263</v>
      </c>
      <c r="S584" s="182" t="s">
        <v>1264</v>
      </c>
    </row>
    <row r="585" s="3" customFormat="1" ht="33.75" spans="1:19">
      <c r="A585" s="182">
        <v>53</v>
      </c>
      <c r="B585" s="183" t="s">
        <v>1361</v>
      </c>
      <c r="C585" s="56" t="s">
        <v>1259</v>
      </c>
      <c r="D585" s="56" t="s">
        <v>220</v>
      </c>
      <c r="E585" s="183" t="s">
        <v>1260</v>
      </c>
      <c r="F585" s="182" t="s">
        <v>96</v>
      </c>
      <c r="G585" s="182" t="s">
        <v>178</v>
      </c>
      <c r="H585" s="182" t="s">
        <v>1362</v>
      </c>
      <c r="I585" s="189">
        <v>42.4640733910814</v>
      </c>
      <c r="J585" s="190" t="s">
        <v>77</v>
      </c>
      <c r="K585" s="189">
        <v>42.4640733910814</v>
      </c>
      <c r="L585" s="191" t="s">
        <v>1262</v>
      </c>
      <c r="M585" s="192">
        <v>121</v>
      </c>
      <c r="N585" s="192">
        <v>425</v>
      </c>
      <c r="O585" s="108" t="s">
        <v>50</v>
      </c>
      <c r="P585" s="182">
        <v>2021.4</v>
      </c>
      <c r="Q585" s="182">
        <v>2021.12</v>
      </c>
      <c r="R585" s="190" t="s">
        <v>1263</v>
      </c>
      <c r="S585" s="182" t="s">
        <v>1264</v>
      </c>
    </row>
    <row r="586" s="3" customFormat="1" ht="33.75" spans="1:19">
      <c r="A586" s="182">
        <v>54</v>
      </c>
      <c r="B586" s="183" t="s">
        <v>1363</v>
      </c>
      <c r="C586" s="56" t="s">
        <v>1259</v>
      </c>
      <c r="D586" s="56" t="s">
        <v>220</v>
      </c>
      <c r="E586" s="183" t="s">
        <v>1260</v>
      </c>
      <c r="F586" s="182" t="s">
        <v>96</v>
      </c>
      <c r="G586" s="182" t="s">
        <v>530</v>
      </c>
      <c r="H586" s="182" t="s">
        <v>1364</v>
      </c>
      <c r="I586" s="189">
        <v>41.2941531508776</v>
      </c>
      <c r="J586" s="190" t="s">
        <v>77</v>
      </c>
      <c r="K586" s="189">
        <v>41.2941531508776</v>
      </c>
      <c r="L586" s="191" t="s">
        <v>1262</v>
      </c>
      <c r="M586" s="192">
        <v>118</v>
      </c>
      <c r="N586" s="192">
        <v>413</v>
      </c>
      <c r="O586" s="108" t="s">
        <v>50</v>
      </c>
      <c r="P586" s="182">
        <v>2021.4</v>
      </c>
      <c r="Q586" s="182">
        <v>2021.12</v>
      </c>
      <c r="R586" s="190" t="s">
        <v>1263</v>
      </c>
      <c r="S586" s="182" t="s">
        <v>1264</v>
      </c>
    </row>
    <row r="587" s="3" customFormat="1" ht="33.75" spans="1:19">
      <c r="A587" s="182">
        <v>55</v>
      </c>
      <c r="B587" s="183" t="s">
        <v>1365</v>
      </c>
      <c r="C587" s="56" t="s">
        <v>1259</v>
      </c>
      <c r="D587" s="56" t="s">
        <v>220</v>
      </c>
      <c r="E587" s="183" t="s">
        <v>1260</v>
      </c>
      <c r="F587" s="182" t="s">
        <v>154</v>
      </c>
      <c r="G587" s="182" t="s">
        <v>155</v>
      </c>
      <c r="H587" s="42" t="s">
        <v>198</v>
      </c>
      <c r="I587" s="189">
        <v>5.5704981199736</v>
      </c>
      <c r="J587" s="190" t="s">
        <v>77</v>
      </c>
      <c r="K587" s="189">
        <v>5.5704981199736</v>
      </c>
      <c r="L587" s="191" t="s">
        <v>1262</v>
      </c>
      <c r="M587" s="192">
        <v>16</v>
      </c>
      <c r="N587" s="192">
        <v>56</v>
      </c>
      <c r="O587" s="108" t="s">
        <v>50</v>
      </c>
      <c r="P587" s="182">
        <v>2021.4</v>
      </c>
      <c r="Q587" s="182">
        <v>2021.12</v>
      </c>
      <c r="R587" s="190" t="s">
        <v>1263</v>
      </c>
      <c r="S587" s="182" t="s">
        <v>1264</v>
      </c>
    </row>
    <row r="588" s="3" customFormat="1" ht="33.75" spans="1:19">
      <c r="A588" s="182">
        <v>56</v>
      </c>
      <c r="B588" s="183" t="s">
        <v>1366</v>
      </c>
      <c r="C588" s="56" t="s">
        <v>1259</v>
      </c>
      <c r="D588" s="56" t="s">
        <v>220</v>
      </c>
      <c r="E588" s="183" t="s">
        <v>1260</v>
      </c>
      <c r="F588" s="182" t="s">
        <v>154</v>
      </c>
      <c r="G588" s="182" t="s">
        <v>1367</v>
      </c>
      <c r="H588" s="42" t="s">
        <v>198</v>
      </c>
      <c r="I588" s="189">
        <v>26.300993875031</v>
      </c>
      <c r="J588" s="190" t="s">
        <v>77</v>
      </c>
      <c r="K588" s="189">
        <v>26.300993875031</v>
      </c>
      <c r="L588" s="191" t="s">
        <v>1262</v>
      </c>
      <c r="M588" s="192">
        <v>75</v>
      </c>
      <c r="N588" s="192">
        <v>263</v>
      </c>
      <c r="O588" s="108" t="s">
        <v>50</v>
      </c>
      <c r="P588" s="182">
        <v>2021.4</v>
      </c>
      <c r="Q588" s="182">
        <v>2021.12</v>
      </c>
      <c r="R588" s="190" t="s">
        <v>1263</v>
      </c>
      <c r="S588" s="182" t="s">
        <v>1264</v>
      </c>
    </row>
    <row r="589" s="3" customFormat="1" ht="33.75" spans="1:19">
      <c r="A589" s="182">
        <v>57</v>
      </c>
      <c r="B589" s="183" t="s">
        <v>1368</v>
      </c>
      <c r="C589" s="56" t="s">
        <v>1259</v>
      </c>
      <c r="D589" s="56" t="s">
        <v>220</v>
      </c>
      <c r="E589" s="183" t="s">
        <v>1260</v>
      </c>
      <c r="F589" s="182" t="s">
        <v>154</v>
      </c>
      <c r="G589" s="182" t="s">
        <v>877</v>
      </c>
      <c r="H589" s="42" t="s">
        <v>198</v>
      </c>
      <c r="I589" s="189">
        <v>5.6604500244776</v>
      </c>
      <c r="J589" s="190" t="s">
        <v>77</v>
      </c>
      <c r="K589" s="189">
        <v>5.6604500244776</v>
      </c>
      <c r="L589" s="191" t="s">
        <v>1262</v>
      </c>
      <c r="M589" s="192">
        <v>16</v>
      </c>
      <c r="N589" s="192">
        <v>57</v>
      </c>
      <c r="O589" s="108" t="s">
        <v>50</v>
      </c>
      <c r="P589" s="182">
        <v>2021.4</v>
      </c>
      <c r="Q589" s="182">
        <v>2021.12</v>
      </c>
      <c r="R589" s="190" t="s">
        <v>1263</v>
      </c>
      <c r="S589" s="182" t="s">
        <v>1264</v>
      </c>
    </row>
    <row r="590" s="3" customFormat="1" ht="33.75" spans="1:19">
      <c r="A590" s="182">
        <v>58</v>
      </c>
      <c r="B590" s="183" t="s">
        <v>1369</v>
      </c>
      <c r="C590" s="56" t="s">
        <v>1259</v>
      </c>
      <c r="D590" s="56" t="s">
        <v>220</v>
      </c>
      <c r="E590" s="183" t="s">
        <v>1260</v>
      </c>
      <c r="F590" s="182" t="s">
        <v>154</v>
      </c>
      <c r="G590" s="182" t="s">
        <v>882</v>
      </c>
      <c r="H590" s="42" t="s">
        <v>198</v>
      </c>
      <c r="I590" s="189">
        <v>11.8601028411536</v>
      </c>
      <c r="J590" s="190" t="s">
        <v>77</v>
      </c>
      <c r="K590" s="189">
        <v>11.8601028411536</v>
      </c>
      <c r="L590" s="191" t="s">
        <v>1262</v>
      </c>
      <c r="M590" s="192">
        <v>34</v>
      </c>
      <c r="N590" s="192">
        <v>119</v>
      </c>
      <c r="O590" s="108" t="s">
        <v>50</v>
      </c>
      <c r="P590" s="182">
        <v>2021.4</v>
      </c>
      <c r="Q590" s="182">
        <v>2021.12</v>
      </c>
      <c r="R590" s="190" t="s">
        <v>1263</v>
      </c>
      <c r="S590" s="182" t="s">
        <v>1264</v>
      </c>
    </row>
    <row r="591" s="3" customFormat="1" ht="33.75" spans="1:19">
      <c r="A591" s="182">
        <v>59</v>
      </c>
      <c r="B591" s="183" t="s">
        <v>1370</v>
      </c>
      <c r="C591" s="56" t="s">
        <v>1259</v>
      </c>
      <c r="D591" s="56" t="s">
        <v>220</v>
      </c>
      <c r="E591" s="183" t="s">
        <v>1260</v>
      </c>
      <c r="F591" s="182" t="s">
        <v>154</v>
      </c>
      <c r="G591" s="182" t="s">
        <v>1371</v>
      </c>
      <c r="H591" s="42" t="s">
        <v>198</v>
      </c>
      <c r="I591" s="189">
        <v>4.9806965184944</v>
      </c>
      <c r="J591" s="190" t="s">
        <v>77</v>
      </c>
      <c r="K591" s="189">
        <v>4.9806965184944</v>
      </c>
      <c r="L591" s="191" t="s">
        <v>1262</v>
      </c>
      <c r="M591" s="192">
        <v>14</v>
      </c>
      <c r="N591" s="192">
        <v>50</v>
      </c>
      <c r="O591" s="108" t="s">
        <v>50</v>
      </c>
      <c r="P591" s="182">
        <v>2021.4</v>
      </c>
      <c r="Q591" s="182">
        <v>2021.12</v>
      </c>
      <c r="R591" s="190" t="s">
        <v>1263</v>
      </c>
      <c r="S591" s="182" t="s">
        <v>1264</v>
      </c>
    </row>
    <row r="592" s="3" customFormat="1" ht="33.75" spans="1:19">
      <c r="A592" s="182">
        <v>60</v>
      </c>
      <c r="B592" s="183" t="s">
        <v>1372</v>
      </c>
      <c r="C592" s="56" t="s">
        <v>1259</v>
      </c>
      <c r="D592" s="56" t="s">
        <v>220</v>
      </c>
      <c r="E592" s="183" t="s">
        <v>1260</v>
      </c>
      <c r="F592" s="182" t="s">
        <v>154</v>
      </c>
      <c r="G592" s="182" t="s">
        <v>714</v>
      </c>
      <c r="H592" s="182" t="s">
        <v>1373</v>
      </c>
      <c r="I592" s="189">
        <v>38.7288920286242</v>
      </c>
      <c r="J592" s="190" t="s">
        <v>77</v>
      </c>
      <c r="K592" s="189">
        <v>38.7288920286242</v>
      </c>
      <c r="L592" s="191" t="s">
        <v>1262</v>
      </c>
      <c r="M592" s="192">
        <v>111</v>
      </c>
      <c r="N592" s="192">
        <v>387</v>
      </c>
      <c r="O592" s="108" t="s">
        <v>50</v>
      </c>
      <c r="P592" s="182">
        <v>2021.4</v>
      </c>
      <c r="Q592" s="182">
        <v>2021.12</v>
      </c>
      <c r="R592" s="190" t="s">
        <v>1263</v>
      </c>
      <c r="S592" s="182" t="s">
        <v>1264</v>
      </c>
    </row>
    <row r="593" s="3" customFormat="1" ht="33.75" spans="1:19">
      <c r="A593" s="182">
        <v>61</v>
      </c>
      <c r="B593" s="183" t="s">
        <v>1374</v>
      </c>
      <c r="C593" s="56" t="s">
        <v>1259</v>
      </c>
      <c r="D593" s="56" t="s">
        <v>220</v>
      </c>
      <c r="E593" s="183" t="s">
        <v>1260</v>
      </c>
      <c r="F593" s="182" t="s">
        <v>154</v>
      </c>
      <c r="G593" s="182" t="s">
        <v>698</v>
      </c>
      <c r="H593" s="182" t="s">
        <v>1293</v>
      </c>
      <c r="I593" s="189">
        <v>15.0230440660414</v>
      </c>
      <c r="J593" s="190" t="s">
        <v>77</v>
      </c>
      <c r="K593" s="189">
        <v>15.0230440660414</v>
      </c>
      <c r="L593" s="191" t="s">
        <v>1262</v>
      </c>
      <c r="M593" s="192">
        <v>43</v>
      </c>
      <c r="N593" s="192">
        <v>150</v>
      </c>
      <c r="O593" s="108" t="s">
        <v>50</v>
      </c>
      <c r="P593" s="182">
        <v>2021.4</v>
      </c>
      <c r="Q593" s="182">
        <v>2021.12</v>
      </c>
      <c r="R593" s="190" t="s">
        <v>1263</v>
      </c>
      <c r="S593" s="182" t="s">
        <v>1264</v>
      </c>
    </row>
    <row r="594" s="3" customFormat="1" ht="33.75" spans="1:19">
      <c r="A594" s="182">
        <v>62</v>
      </c>
      <c r="B594" s="183" t="s">
        <v>1375</v>
      </c>
      <c r="C594" s="56" t="s">
        <v>1259</v>
      </c>
      <c r="D594" s="56" t="s">
        <v>220</v>
      </c>
      <c r="E594" s="183" t="s">
        <v>1260</v>
      </c>
      <c r="F594" s="182" t="s">
        <v>455</v>
      </c>
      <c r="G594" s="182" t="s">
        <v>622</v>
      </c>
      <c r="H594" s="182" t="s">
        <v>1376</v>
      </c>
      <c r="I594" s="189">
        <v>14.4286247784488</v>
      </c>
      <c r="J594" s="190" t="s">
        <v>77</v>
      </c>
      <c r="K594" s="189">
        <v>14.4286247784488</v>
      </c>
      <c r="L594" s="191" t="s">
        <v>1262</v>
      </c>
      <c r="M594" s="192">
        <v>41</v>
      </c>
      <c r="N594" s="192">
        <v>144</v>
      </c>
      <c r="O594" s="108" t="s">
        <v>50</v>
      </c>
      <c r="P594" s="182">
        <v>2021.4</v>
      </c>
      <c r="Q594" s="182">
        <v>2021.12</v>
      </c>
      <c r="R594" s="190" t="s">
        <v>1263</v>
      </c>
      <c r="S594" s="182" t="s">
        <v>1264</v>
      </c>
    </row>
    <row r="595" s="3" customFormat="1" ht="33.75" spans="1:19">
      <c r="A595" s="182">
        <v>63</v>
      </c>
      <c r="B595" s="183" t="s">
        <v>1377</v>
      </c>
      <c r="C595" s="56" t="s">
        <v>1259</v>
      </c>
      <c r="D595" s="56" t="s">
        <v>220</v>
      </c>
      <c r="E595" s="183" t="s">
        <v>1260</v>
      </c>
      <c r="F595" s="182" t="s">
        <v>455</v>
      </c>
      <c r="G595" s="182" t="s">
        <v>456</v>
      </c>
      <c r="H595" s="42" t="s">
        <v>198</v>
      </c>
      <c r="I595" s="189">
        <v>111.672479068535</v>
      </c>
      <c r="J595" s="190" t="s">
        <v>77</v>
      </c>
      <c r="K595" s="189">
        <v>111.672479068535</v>
      </c>
      <c r="L595" s="191" t="s">
        <v>1262</v>
      </c>
      <c r="M595" s="192">
        <v>319</v>
      </c>
      <c r="N595" s="192">
        <v>1117</v>
      </c>
      <c r="O595" s="108" t="s">
        <v>50</v>
      </c>
      <c r="P595" s="182">
        <v>2021.4</v>
      </c>
      <c r="Q595" s="182">
        <v>2021.12</v>
      </c>
      <c r="R595" s="190" t="s">
        <v>1263</v>
      </c>
      <c r="S595" s="182" t="s">
        <v>1264</v>
      </c>
    </row>
    <row r="596" s="3" customFormat="1" ht="33.75" spans="1:19">
      <c r="A596" s="182">
        <v>64</v>
      </c>
      <c r="B596" s="183" t="s">
        <v>1378</v>
      </c>
      <c r="C596" s="56" t="s">
        <v>1259</v>
      </c>
      <c r="D596" s="56" t="s">
        <v>220</v>
      </c>
      <c r="E596" s="183" t="s">
        <v>1260</v>
      </c>
      <c r="F596" s="182" t="s">
        <v>455</v>
      </c>
      <c r="G596" s="182" t="s">
        <v>1379</v>
      </c>
      <c r="H596" s="42" t="s">
        <v>198</v>
      </c>
      <c r="I596" s="189">
        <v>3.49064712352334</v>
      </c>
      <c r="J596" s="190" t="s">
        <v>77</v>
      </c>
      <c r="K596" s="189">
        <v>3.49064712352334</v>
      </c>
      <c r="L596" s="191" t="s">
        <v>1262</v>
      </c>
      <c r="M596" s="192">
        <v>10</v>
      </c>
      <c r="N596" s="192">
        <v>35</v>
      </c>
      <c r="O596" s="108" t="s">
        <v>50</v>
      </c>
      <c r="P596" s="182">
        <v>2021.4</v>
      </c>
      <c r="Q596" s="182">
        <v>2021.12</v>
      </c>
      <c r="R596" s="190" t="s">
        <v>1263</v>
      </c>
      <c r="S596" s="182" t="s">
        <v>1264</v>
      </c>
    </row>
    <row r="597" s="3" customFormat="1" ht="33.75" spans="1:19">
      <c r="A597" s="182">
        <v>65</v>
      </c>
      <c r="B597" s="183" t="s">
        <v>1380</v>
      </c>
      <c r="C597" s="56" t="s">
        <v>1259</v>
      </c>
      <c r="D597" s="56" t="s">
        <v>220</v>
      </c>
      <c r="E597" s="183" t="s">
        <v>1260</v>
      </c>
      <c r="F597" s="182" t="s">
        <v>455</v>
      </c>
      <c r="G597" s="182" t="s">
        <v>510</v>
      </c>
      <c r="H597" s="42" t="s">
        <v>198</v>
      </c>
      <c r="I597" s="189">
        <v>44.0206850428838</v>
      </c>
      <c r="J597" s="190" t="s">
        <v>77</v>
      </c>
      <c r="K597" s="189">
        <v>44.0206850428838</v>
      </c>
      <c r="L597" s="191" t="s">
        <v>1262</v>
      </c>
      <c r="M597" s="192">
        <v>126</v>
      </c>
      <c r="N597" s="192">
        <v>440</v>
      </c>
      <c r="O597" s="108" t="s">
        <v>50</v>
      </c>
      <c r="P597" s="182">
        <v>2021.4</v>
      </c>
      <c r="Q597" s="182">
        <v>2021.12</v>
      </c>
      <c r="R597" s="190" t="s">
        <v>1263</v>
      </c>
      <c r="S597" s="182" t="s">
        <v>1264</v>
      </c>
    </row>
    <row r="598" s="3" customFormat="1" ht="33.75" spans="1:19">
      <c r="A598" s="182">
        <v>66</v>
      </c>
      <c r="B598" s="183" t="s">
        <v>1381</v>
      </c>
      <c r="C598" s="56" t="s">
        <v>1259</v>
      </c>
      <c r="D598" s="56" t="s">
        <v>220</v>
      </c>
      <c r="E598" s="183" t="s">
        <v>1260</v>
      </c>
      <c r="F598" s="182" t="s">
        <v>455</v>
      </c>
      <c r="G598" s="182" t="s">
        <v>504</v>
      </c>
      <c r="H598" s="42" t="s">
        <v>198</v>
      </c>
      <c r="I598" s="189">
        <v>34.2443088306316</v>
      </c>
      <c r="J598" s="190" t="s">
        <v>77</v>
      </c>
      <c r="K598" s="189">
        <v>34.2443088306316</v>
      </c>
      <c r="L598" s="191" t="s">
        <v>1262</v>
      </c>
      <c r="M598" s="192">
        <v>98</v>
      </c>
      <c r="N598" s="192">
        <v>342</v>
      </c>
      <c r="O598" s="108" t="s">
        <v>50</v>
      </c>
      <c r="P598" s="182">
        <v>2021.4</v>
      </c>
      <c r="Q598" s="182">
        <v>2021.12</v>
      </c>
      <c r="R598" s="190" t="s">
        <v>1263</v>
      </c>
      <c r="S598" s="182" t="s">
        <v>1264</v>
      </c>
    </row>
    <row r="599" s="3" customFormat="1" ht="33.75" spans="1:19">
      <c r="A599" s="182">
        <v>67</v>
      </c>
      <c r="B599" s="183" t="s">
        <v>1382</v>
      </c>
      <c r="C599" s="56" t="s">
        <v>1259</v>
      </c>
      <c r="D599" s="56" t="s">
        <v>220</v>
      </c>
      <c r="E599" s="183" t="s">
        <v>1260</v>
      </c>
      <c r="F599" s="182" t="s">
        <v>455</v>
      </c>
      <c r="G599" s="182" t="s">
        <v>1080</v>
      </c>
      <c r="H599" s="42" t="s">
        <v>198</v>
      </c>
      <c r="I599" s="189">
        <v>17.1646660450375</v>
      </c>
      <c r="J599" s="190" t="s">
        <v>77</v>
      </c>
      <c r="K599" s="189">
        <v>17.1646660450375</v>
      </c>
      <c r="L599" s="191" t="s">
        <v>1262</v>
      </c>
      <c r="M599" s="192">
        <v>49</v>
      </c>
      <c r="N599" s="192">
        <v>171</v>
      </c>
      <c r="O599" s="108" t="s">
        <v>50</v>
      </c>
      <c r="P599" s="182">
        <v>2021.4</v>
      </c>
      <c r="Q599" s="182">
        <v>2021.12</v>
      </c>
      <c r="R599" s="190" t="s">
        <v>1263</v>
      </c>
      <c r="S599" s="182" t="s">
        <v>1264</v>
      </c>
    </row>
    <row r="600" s="3" customFormat="1" ht="33.75" spans="1:19">
      <c r="A600" s="182">
        <v>68</v>
      </c>
      <c r="B600" s="183" t="s">
        <v>1383</v>
      </c>
      <c r="C600" s="56" t="s">
        <v>1259</v>
      </c>
      <c r="D600" s="56" t="s">
        <v>220</v>
      </c>
      <c r="E600" s="183" t="s">
        <v>1260</v>
      </c>
      <c r="F600" s="182" t="s">
        <v>455</v>
      </c>
      <c r="G600" s="182" t="s">
        <v>827</v>
      </c>
      <c r="H600" s="182" t="s">
        <v>1384</v>
      </c>
      <c r="I600" s="189">
        <v>53.689584240521</v>
      </c>
      <c r="J600" s="190" t="s">
        <v>77</v>
      </c>
      <c r="K600" s="189">
        <v>53.689584240521</v>
      </c>
      <c r="L600" s="191" t="s">
        <v>1262</v>
      </c>
      <c r="M600" s="192">
        <v>153</v>
      </c>
      <c r="N600" s="192">
        <v>536</v>
      </c>
      <c r="O600" s="108" t="s">
        <v>50</v>
      </c>
      <c r="P600" s="182">
        <v>2021.4</v>
      </c>
      <c r="Q600" s="182">
        <v>2021.12</v>
      </c>
      <c r="R600" s="190" t="s">
        <v>1263</v>
      </c>
      <c r="S600" s="182" t="s">
        <v>1264</v>
      </c>
    </row>
    <row r="601" s="3" customFormat="1" ht="33.75" spans="1:19">
      <c r="A601" s="182">
        <v>69</v>
      </c>
      <c r="B601" s="183" t="s">
        <v>1385</v>
      </c>
      <c r="C601" s="56" t="s">
        <v>1259</v>
      </c>
      <c r="D601" s="56" t="s">
        <v>220</v>
      </c>
      <c r="E601" s="183" t="s">
        <v>1260</v>
      </c>
      <c r="F601" s="182" t="s">
        <v>455</v>
      </c>
      <c r="G601" s="182" t="s">
        <v>477</v>
      </c>
      <c r="H601" s="182" t="s">
        <v>1386</v>
      </c>
      <c r="I601" s="189">
        <v>73.1156393663632</v>
      </c>
      <c r="J601" s="190" t="s">
        <v>77</v>
      </c>
      <c r="K601" s="189">
        <v>73.1156393663632</v>
      </c>
      <c r="L601" s="191" t="s">
        <v>1262</v>
      </c>
      <c r="M601" s="192">
        <v>209</v>
      </c>
      <c r="N601" s="192">
        <v>731</v>
      </c>
      <c r="O601" s="108" t="s">
        <v>50</v>
      </c>
      <c r="P601" s="182">
        <v>2021.4</v>
      </c>
      <c r="Q601" s="182">
        <v>2021.12</v>
      </c>
      <c r="R601" s="190" t="s">
        <v>1263</v>
      </c>
      <c r="S601" s="182" t="s">
        <v>1264</v>
      </c>
    </row>
    <row r="602" s="3" customFormat="1" ht="33.75" spans="1:19">
      <c r="A602" s="182">
        <v>70</v>
      </c>
      <c r="B602" s="183" t="s">
        <v>1387</v>
      </c>
      <c r="C602" s="56" t="s">
        <v>1259</v>
      </c>
      <c r="D602" s="56" t="s">
        <v>220</v>
      </c>
      <c r="E602" s="183" t="s">
        <v>1260</v>
      </c>
      <c r="F602" s="182" t="s">
        <v>167</v>
      </c>
      <c r="G602" s="182" t="s">
        <v>172</v>
      </c>
      <c r="H602" s="182" t="s">
        <v>1388</v>
      </c>
      <c r="I602" s="189">
        <v>13.1204468655619</v>
      </c>
      <c r="J602" s="190" t="s">
        <v>77</v>
      </c>
      <c r="K602" s="189">
        <v>13.1204468655619</v>
      </c>
      <c r="L602" s="191" t="s">
        <v>1262</v>
      </c>
      <c r="M602" s="192">
        <v>37</v>
      </c>
      <c r="N602" s="192">
        <v>131</v>
      </c>
      <c r="O602" s="108" t="s">
        <v>50</v>
      </c>
      <c r="P602" s="182">
        <v>2021.4</v>
      </c>
      <c r="Q602" s="182">
        <v>2021.12</v>
      </c>
      <c r="R602" s="190" t="s">
        <v>1263</v>
      </c>
      <c r="S602" s="182" t="s">
        <v>1264</v>
      </c>
    </row>
    <row r="603" s="3" customFormat="1" ht="33.75" spans="1:19">
      <c r="A603" s="182">
        <v>71</v>
      </c>
      <c r="B603" s="183" t="s">
        <v>1389</v>
      </c>
      <c r="C603" s="56" t="s">
        <v>1259</v>
      </c>
      <c r="D603" s="56" t="s">
        <v>220</v>
      </c>
      <c r="E603" s="183" t="s">
        <v>1260</v>
      </c>
      <c r="F603" s="182" t="s">
        <v>167</v>
      </c>
      <c r="G603" s="182" t="s">
        <v>377</v>
      </c>
      <c r="H603" s="182" t="s">
        <v>1390</v>
      </c>
      <c r="I603" s="189">
        <v>9.8076857485152</v>
      </c>
      <c r="J603" s="190" t="s">
        <v>77</v>
      </c>
      <c r="K603" s="189">
        <v>9.8076857485152</v>
      </c>
      <c r="L603" s="191" t="s">
        <v>1262</v>
      </c>
      <c r="M603" s="192">
        <v>28</v>
      </c>
      <c r="N603" s="192">
        <v>98</v>
      </c>
      <c r="O603" s="108" t="s">
        <v>50</v>
      </c>
      <c r="P603" s="182">
        <v>2021.4</v>
      </c>
      <c r="Q603" s="182">
        <v>2021.12</v>
      </c>
      <c r="R603" s="190" t="s">
        <v>1263</v>
      </c>
      <c r="S603" s="182" t="s">
        <v>1264</v>
      </c>
    </row>
    <row r="604" s="3" customFormat="1" ht="33.75" spans="1:19">
      <c r="A604" s="182">
        <v>72</v>
      </c>
      <c r="B604" s="183" t="s">
        <v>1391</v>
      </c>
      <c r="C604" s="56" t="s">
        <v>1259</v>
      </c>
      <c r="D604" s="56" t="s">
        <v>220</v>
      </c>
      <c r="E604" s="183" t="s">
        <v>1260</v>
      </c>
      <c r="F604" s="182" t="s">
        <v>167</v>
      </c>
      <c r="G604" s="182" t="s">
        <v>1392</v>
      </c>
      <c r="H604" s="182" t="s">
        <v>1393</v>
      </c>
      <c r="I604" s="189">
        <v>3.82844207633888</v>
      </c>
      <c r="J604" s="190" t="s">
        <v>77</v>
      </c>
      <c r="K604" s="189">
        <v>3.82844207633888</v>
      </c>
      <c r="L604" s="191" t="s">
        <v>1262</v>
      </c>
      <c r="M604" s="192">
        <v>11</v>
      </c>
      <c r="N604" s="192">
        <v>38</v>
      </c>
      <c r="O604" s="108" t="s">
        <v>50</v>
      </c>
      <c r="P604" s="182">
        <v>2021.4</v>
      </c>
      <c r="Q604" s="182">
        <v>2021.12</v>
      </c>
      <c r="R604" s="190" t="s">
        <v>1263</v>
      </c>
      <c r="S604" s="182" t="s">
        <v>1264</v>
      </c>
    </row>
    <row r="605" s="3" customFormat="1" ht="33.75" spans="1:19">
      <c r="A605" s="182">
        <v>73</v>
      </c>
      <c r="B605" s="183" t="s">
        <v>1394</v>
      </c>
      <c r="C605" s="56" t="s">
        <v>1259</v>
      </c>
      <c r="D605" s="56" t="s">
        <v>220</v>
      </c>
      <c r="E605" s="183" t="s">
        <v>1260</v>
      </c>
      <c r="F605" s="182" t="s">
        <v>167</v>
      </c>
      <c r="G605" s="182" t="s">
        <v>168</v>
      </c>
      <c r="H605" s="182" t="s">
        <v>1395</v>
      </c>
      <c r="I605" s="189">
        <v>17.9590329653489</v>
      </c>
      <c r="J605" s="190" t="s">
        <v>77</v>
      </c>
      <c r="K605" s="189">
        <v>17.9590329653489</v>
      </c>
      <c r="L605" s="191" t="s">
        <v>1262</v>
      </c>
      <c r="M605" s="192">
        <v>51</v>
      </c>
      <c r="N605" s="192">
        <v>179</v>
      </c>
      <c r="O605" s="108" t="s">
        <v>50</v>
      </c>
      <c r="P605" s="182">
        <v>2021.4</v>
      </c>
      <c r="Q605" s="182">
        <v>2021.12</v>
      </c>
      <c r="R605" s="190" t="s">
        <v>1263</v>
      </c>
      <c r="S605" s="182" t="s">
        <v>1264</v>
      </c>
    </row>
    <row r="606" s="3" customFormat="1" ht="33.75" spans="1:19">
      <c r="A606" s="182">
        <v>74</v>
      </c>
      <c r="B606" s="183" t="s">
        <v>1396</v>
      </c>
      <c r="C606" s="56" t="s">
        <v>1259</v>
      </c>
      <c r="D606" s="56" t="s">
        <v>220</v>
      </c>
      <c r="E606" s="183" t="s">
        <v>1260</v>
      </c>
      <c r="F606" s="182" t="s">
        <v>167</v>
      </c>
      <c r="G606" s="182" t="s">
        <v>630</v>
      </c>
      <c r="H606" s="182" t="s">
        <v>1397</v>
      </c>
      <c r="I606" s="189">
        <v>1.471551286608</v>
      </c>
      <c r="J606" s="190" t="s">
        <v>77</v>
      </c>
      <c r="K606" s="189">
        <v>1.471551286608</v>
      </c>
      <c r="L606" s="191" t="s">
        <v>1262</v>
      </c>
      <c r="M606" s="192">
        <v>4</v>
      </c>
      <c r="N606" s="192">
        <v>14</v>
      </c>
      <c r="O606" s="108" t="s">
        <v>50</v>
      </c>
      <c r="P606" s="182">
        <v>2021.4</v>
      </c>
      <c r="Q606" s="182">
        <v>2021.12</v>
      </c>
      <c r="R606" s="190" t="s">
        <v>1263</v>
      </c>
      <c r="S606" s="182" t="s">
        <v>1264</v>
      </c>
    </row>
    <row r="607" s="3" customFormat="1" ht="33.75" spans="1:19">
      <c r="A607" s="182">
        <v>75</v>
      </c>
      <c r="B607" s="183" t="s">
        <v>1398</v>
      </c>
      <c r="C607" s="56" t="s">
        <v>1259</v>
      </c>
      <c r="D607" s="56" t="s">
        <v>220</v>
      </c>
      <c r="E607" s="183" t="s">
        <v>1260</v>
      </c>
      <c r="F607" s="182" t="s">
        <v>409</v>
      </c>
      <c r="G607" s="182" t="s">
        <v>890</v>
      </c>
      <c r="H607" s="182" t="s">
        <v>1399</v>
      </c>
      <c r="I607" s="189">
        <v>23.1988700917151</v>
      </c>
      <c r="J607" s="190" t="s">
        <v>77</v>
      </c>
      <c r="K607" s="189">
        <v>23.1988700917151</v>
      </c>
      <c r="L607" s="191" t="s">
        <v>1262</v>
      </c>
      <c r="M607" s="192">
        <v>66</v>
      </c>
      <c r="N607" s="192">
        <v>231</v>
      </c>
      <c r="O607" s="108" t="s">
        <v>50</v>
      </c>
      <c r="P607" s="182">
        <v>2021.4</v>
      </c>
      <c r="Q607" s="182">
        <v>2021.12</v>
      </c>
      <c r="R607" s="190" t="s">
        <v>1263</v>
      </c>
      <c r="S607" s="182" t="s">
        <v>1264</v>
      </c>
    </row>
    <row r="608" s="3" customFormat="1" ht="33.75" spans="1:19">
      <c r="A608" s="182">
        <v>76</v>
      </c>
      <c r="B608" s="183" t="s">
        <v>1400</v>
      </c>
      <c r="C608" s="56" t="s">
        <v>1259</v>
      </c>
      <c r="D608" s="56" t="s">
        <v>220</v>
      </c>
      <c r="E608" s="183" t="s">
        <v>1260</v>
      </c>
      <c r="F608" s="182" t="s">
        <v>409</v>
      </c>
      <c r="G608" s="182" t="s">
        <v>820</v>
      </c>
      <c r="H608" s="42" t="s">
        <v>198</v>
      </c>
      <c r="I608" s="189">
        <v>22.3014132260171</v>
      </c>
      <c r="J608" s="190" t="s">
        <v>77</v>
      </c>
      <c r="K608" s="189">
        <v>22.3014132260171</v>
      </c>
      <c r="L608" s="191" t="s">
        <v>1262</v>
      </c>
      <c r="M608" s="192">
        <v>64</v>
      </c>
      <c r="N608" s="192">
        <v>223</v>
      </c>
      <c r="O608" s="108" t="s">
        <v>50</v>
      </c>
      <c r="P608" s="182">
        <v>2021.4</v>
      </c>
      <c r="Q608" s="182">
        <v>2021.12</v>
      </c>
      <c r="R608" s="190" t="s">
        <v>1263</v>
      </c>
      <c r="S608" s="182" t="s">
        <v>1264</v>
      </c>
    </row>
    <row r="609" s="3" customFormat="1" ht="33.75" spans="1:19">
      <c r="A609" s="182">
        <v>77</v>
      </c>
      <c r="B609" s="183" t="s">
        <v>1401</v>
      </c>
      <c r="C609" s="56" t="s">
        <v>1259</v>
      </c>
      <c r="D609" s="56" t="s">
        <v>220</v>
      </c>
      <c r="E609" s="183" t="s">
        <v>1260</v>
      </c>
      <c r="F609" s="182" t="s">
        <v>409</v>
      </c>
      <c r="G609" s="182" t="s">
        <v>486</v>
      </c>
      <c r="H609" s="42" t="s">
        <v>198</v>
      </c>
      <c r="I609" s="189">
        <v>7.08352869400735</v>
      </c>
      <c r="J609" s="190" t="s">
        <v>77</v>
      </c>
      <c r="K609" s="189">
        <v>7.08352869400735</v>
      </c>
      <c r="L609" s="191" t="s">
        <v>1262</v>
      </c>
      <c r="M609" s="192">
        <v>20</v>
      </c>
      <c r="N609" s="192">
        <v>70</v>
      </c>
      <c r="O609" s="108" t="s">
        <v>50</v>
      </c>
      <c r="P609" s="182">
        <v>2021.4</v>
      </c>
      <c r="Q609" s="182">
        <v>2021.12</v>
      </c>
      <c r="R609" s="190" t="s">
        <v>1263</v>
      </c>
      <c r="S609" s="182" t="s">
        <v>1264</v>
      </c>
    </row>
    <row r="610" s="3" customFormat="1" ht="33.75" spans="1:19">
      <c r="A610" s="182">
        <v>78</v>
      </c>
      <c r="B610" s="183" t="s">
        <v>1402</v>
      </c>
      <c r="C610" s="56" t="s">
        <v>1259</v>
      </c>
      <c r="D610" s="56" t="s">
        <v>220</v>
      </c>
      <c r="E610" s="183" t="s">
        <v>1260</v>
      </c>
      <c r="F610" s="182" t="s">
        <v>409</v>
      </c>
      <c r="G610" s="182" t="s">
        <v>480</v>
      </c>
      <c r="H610" s="42" t="s">
        <v>198</v>
      </c>
      <c r="I610" s="189">
        <v>13.6236549386935</v>
      </c>
      <c r="J610" s="190" t="s">
        <v>77</v>
      </c>
      <c r="K610" s="189">
        <v>13.6236549386935</v>
      </c>
      <c r="L610" s="191" t="s">
        <v>1262</v>
      </c>
      <c r="M610" s="192">
        <v>39</v>
      </c>
      <c r="N610" s="192">
        <v>136</v>
      </c>
      <c r="O610" s="108" t="s">
        <v>50</v>
      </c>
      <c r="P610" s="182">
        <v>2021.4</v>
      </c>
      <c r="Q610" s="182">
        <v>2021.12</v>
      </c>
      <c r="R610" s="190" t="s">
        <v>1263</v>
      </c>
      <c r="S610" s="182" t="s">
        <v>1264</v>
      </c>
    </row>
    <row r="611" s="3" customFormat="1" ht="33.75" spans="1:19">
      <c r="A611" s="182">
        <v>79</v>
      </c>
      <c r="B611" s="183" t="s">
        <v>1403</v>
      </c>
      <c r="C611" s="56" t="s">
        <v>1259</v>
      </c>
      <c r="D611" s="56" t="s">
        <v>220</v>
      </c>
      <c r="E611" s="183" t="s">
        <v>1260</v>
      </c>
      <c r="F611" s="182" t="s">
        <v>409</v>
      </c>
      <c r="G611" s="182" t="s">
        <v>816</v>
      </c>
      <c r="H611" s="42" t="s">
        <v>198</v>
      </c>
      <c r="I611" s="189">
        <v>3.2407665338577</v>
      </c>
      <c r="J611" s="190" t="s">
        <v>77</v>
      </c>
      <c r="K611" s="189">
        <v>3.2407665338577</v>
      </c>
      <c r="L611" s="191" t="s">
        <v>1262</v>
      </c>
      <c r="M611" s="192">
        <v>9</v>
      </c>
      <c r="N611" s="192">
        <v>32</v>
      </c>
      <c r="O611" s="108" t="s">
        <v>50</v>
      </c>
      <c r="P611" s="182">
        <v>2021.4</v>
      </c>
      <c r="Q611" s="182">
        <v>2021.12</v>
      </c>
      <c r="R611" s="190" t="s">
        <v>1263</v>
      </c>
      <c r="S611" s="182" t="s">
        <v>1264</v>
      </c>
    </row>
    <row r="612" s="3" customFormat="1" ht="33.75" spans="1:19">
      <c r="A612" s="182">
        <v>80</v>
      </c>
      <c r="B612" s="183" t="s">
        <v>1404</v>
      </c>
      <c r="C612" s="56" t="s">
        <v>1259</v>
      </c>
      <c r="D612" s="56" t="s">
        <v>220</v>
      </c>
      <c r="E612" s="183" t="s">
        <v>1260</v>
      </c>
      <c r="F612" s="182" t="s">
        <v>409</v>
      </c>
      <c r="G612" s="182" t="s">
        <v>489</v>
      </c>
      <c r="H612" s="42" t="s">
        <v>198</v>
      </c>
      <c r="I612" s="189">
        <v>28.7762093517358</v>
      </c>
      <c r="J612" s="190" t="s">
        <v>77</v>
      </c>
      <c r="K612" s="189">
        <v>28.7762093517358</v>
      </c>
      <c r="L612" s="191" t="s">
        <v>1262</v>
      </c>
      <c r="M612" s="192">
        <v>82</v>
      </c>
      <c r="N612" s="192">
        <v>287</v>
      </c>
      <c r="O612" s="108" t="s">
        <v>50</v>
      </c>
      <c r="P612" s="182">
        <v>2021.4</v>
      </c>
      <c r="Q612" s="182">
        <v>2021.12</v>
      </c>
      <c r="R612" s="190" t="s">
        <v>1263</v>
      </c>
      <c r="S612" s="182" t="s">
        <v>1264</v>
      </c>
    </row>
    <row r="613" s="3" customFormat="1" ht="33.75" spans="1:19">
      <c r="A613" s="182">
        <v>81</v>
      </c>
      <c r="B613" s="183" t="s">
        <v>1405</v>
      </c>
      <c r="C613" s="56" t="s">
        <v>1259</v>
      </c>
      <c r="D613" s="56" t="s">
        <v>220</v>
      </c>
      <c r="E613" s="183" t="s">
        <v>1260</v>
      </c>
      <c r="F613" s="182" t="s">
        <v>409</v>
      </c>
      <c r="G613" s="182" t="s">
        <v>599</v>
      </c>
      <c r="H613" s="182" t="s">
        <v>1406</v>
      </c>
      <c r="I613" s="189">
        <v>29.6845624000817</v>
      </c>
      <c r="J613" s="190" t="s">
        <v>77</v>
      </c>
      <c r="K613" s="189">
        <v>29.6845624000817</v>
      </c>
      <c r="L613" s="191" t="s">
        <v>1262</v>
      </c>
      <c r="M613" s="192">
        <v>85</v>
      </c>
      <c r="N613" s="192">
        <v>296</v>
      </c>
      <c r="O613" s="108" t="s">
        <v>50</v>
      </c>
      <c r="P613" s="182">
        <v>2021.4</v>
      </c>
      <c r="Q613" s="182">
        <v>2021.12</v>
      </c>
      <c r="R613" s="190" t="s">
        <v>1263</v>
      </c>
      <c r="S613" s="182" t="s">
        <v>1264</v>
      </c>
    </row>
    <row r="614" s="3" customFormat="1" ht="33.75" spans="1:19">
      <c r="A614" s="182">
        <v>82</v>
      </c>
      <c r="B614" s="183" t="s">
        <v>1407</v>
      </c>
      <c r="C614" s="56" t="s">
        <v>1259</v>
      </c>
      <c r="D614" s="56" t="s">
        <v>220</v>
      </c>
      <c r="E614" s="183" t="s">
        <v>1260</v>
      </c>
      <c r="F614" s="182" t="s">
        <v>409</v>
      </c>
      <c r="G614" s="182" t="s">
        <v>418</v>
      </c>
      <c r="H614" s="182" t="s">
        <v>1408</v>
      </c>
      <c r="I614" s="189">
        <v>36.5079943224597</v>
      </c>
      <c r="J614" s="190" t="s">
        <v>77</v>
      </c>
      <c r="K614" s="189">
        <v>36.5079943224597</v>
      </c>
      <c r="L614" s="191" t="s">
        <v>1262</v>
      </c>
      <c r="M614" s="192">
        <v>104</v>
      </c>
      <c r="N614" s="192">
        <v>365</v>
      </c>
      <c r="O614" s="108" t="s">
        <v>50</v>
      </c>
      <c r="P614" s="182">
        <v>2021.4</v>
      </c>
      <c r="Q614" s="182">
        <v>2021.12</v>
      </c>
      <c r="R614" s="190" t="s">
        <v>1263</v>
      </c>
      <c r="S614" s="182" t="s">
        <v>1264</v>
      </c>
    </row>
    <row r="615" s="3" customFormat="1" ht="33.75" spans="1:19">
      <c r="A615" s="182">
        <v>83</v>
      </c>
      <c r="B615" s="183" t="s">
        <v>1409</v>
      </c>
      <c r="C615" s="56" t="s">
        <v>1259</v>
      </c>
      <c r="D615" s="56" t="s">
        <v>220</v>
      </c>
      <c r="E615" s="183" t="s">
        <v>1260</v>
      </c>
      <c r="F615" s="182" t="s">
        <v>409</v>
      </c>
      <c r="G615" s="182" t="s">
        <v>892</v>
      </c>
      <c r="H615" s="182" t="s">
        <v>1410</v>
      </c>
      <c r="I615" s="189">
        <v>49.3400632047963</v>
      </c>
      <c r="J615" s="190" t="s">
        <v>77</v>
      </c>
      <c r="K615" s="189">
        <v>49.3400632047963</v>
      </c>
      <c r="L615" s="191" t="s">
        <v>1262</v>
      </c>
      <c r="M615" s="192">
        <v>141</v>
      </c>
      <c r="N615" s="192">
        <v>493</v>
      </c>
      <c r="O615" s="108" t="s">
        <v>50</v>
      </c>
      <c r="P615" s="182">
        <v>2021.4</v>
      </c>
      <c r="Q615" s="182">
        <v>2021.12</v>
      </c>
      <c r="R615" s="190" t="s">
        <v>1263</v>
      </c>
      <c r="S615" s="182" t="s">
        <v>1264</v>
      </c>
    </row>
    <row r="616" s="3" customFormat="1" ht="33.75" spans="1:19">
      <c r="A616" s="182">
        <v>84</v>
      </c>
      <c r="B616" s="183" t="s">
        <v>1411</v>
      </c>
      <c r="C616" s="56" t="s">
        <v>1259</v>
      </c>
      <c r="D616" s="56" t="s">
        <v>1412</v>
      </c>
      <c r="E616" s="183" t="s">
        <v>1413</v>
      </c>
      <c r="F616" s="182" t="s">
        <v>141</v>
      </c>
      <c r="G616" s="182" t="s">
        <v>1414</v>
      </c>
      <c r="H616" s="182" t="s">
        <v>1261</v>
      </c>
      <c r="I616" s="189">
        <v>136.26</v>
      </c>
      <c r="J616" s="190" t="s">
        <v>77</v>
      </c>
      <c r="K616" s="189">
        <v>136.26</v>
      </c>
      <c r="L616" s="191" t="s">
        <v>1262</v>
      </c>
      <c r="M616" s="192">
        <v>41</v>
      </c>
      <c r="N616" s="192">
        <f>M616*4</f>
        <v>164</v>
      </c>
      <c r="O616" s="108" t="s">
        <v>50</v>
      </c>
      <c r="P616" s="182">
        <v>2021.4</v>
      </c>
      <c r="Q616" s="182">
        <v>2021.12</v>
      </c>
      <c r="R616" s="190" t="s">
        <v>1263</v>
      </c>
      <c r="S616" s="182" t="s">
        <v>1415</v>
      </c>
    </row>
    <row r="617" s="3" customFormat="1" ht="33.75" spans="1:19">
      <c r="A617" s="182">
        <v>85</v>
      </c>
      <c r="B617" s="183" t="s">
        <v>1416</v>
      </c>
      <c r="C617" s="56" t="s">
        <v>1259</v>
      </c>
      <c r="D617" s="56" t="s">
        <v>1412</v>
      </c>
      <c r="E617" s="183" t="s">
        <v>1413</v>
      </c>
      <c r="F617" s="182" t="s">
        <v>141</v>
      </c>
      <c r="G617" s="182" t="s">
        <v>392</v>
      </c>
      <c r="H617" s="182" t="s">
        <v>1267</v>
      </c>
      <c r="I617" s="189">
        <v>144.84</v>
      </c>
      <c r="J617" s="190" t="s">
        <v>77</v>
      </c>
      <c r="K617" s="189">
        <v>144.84</v>
      </c>
      <c r="L617" s="191" t="s">
        <v>1262</v>
      </c>
      <c r="M617" s="192">
        <v>156</v>
      </c>
      <c r="N617" s="192">
        <f>M617*4</f>
        <v>624</v>
      </c>
      <c r="O617" s="108" t="s">
        <v>50</v>
      </c>
      <c r="P617" s="182">
        <v>2021.4</v>
      </c>
      <c r="Q617" s="182">
        <v>2021.12</v>
      </c>
      <c r="R617" s="190" t="s">
        <v>1263</v>
      </c>
      <c r="S617" s="182" t="s">
        <v>1415</v>
      </c>
    </row>
    <row r="618" ht="54" spans="1:19">
      <c r="A618" s="194"/>
      <c r="B618" s="66" t="s">
        <v>1417</v>
      </c>
      <c r="C618" s="195"/>
      <c r="D618" s="195"/>
      <c r="E618" s="196"/>
      <c r="F618" s="194"/>
      <c r="G618" s="194"/>
      <c r="H618" s="194"/>
      <c r="I618" s="199">
        <v>1022.859</v>
      </c>
      <c r="J618" s="200"/>
      <c r="K618" s="199">
        <v>1022.859</v>
      </c>
      <c r="L618" s="201"/>
      <c r="M618" s="202"/>
      <c r="N618" s="202"/>
      <c r="O618" s="97"/>
      <c r="P618" s="194"/>
      <c r="Q618" s="194"/>
      <c r="R618" s="200"/>
      <c r="S618" s="206"/>
    </row>
    <row r="619" s="3" customFormat="1" ht="33.75" spans="1:19">
      <c r="A619" s="182">
        <v>1</v>
      </c>
      <c r="B619" s="42" t="s">
        <v>1418</v>
      </c>
      <c r="C619" s="56" t="s">
        <v>1259</v>
      </c>
      <c r="D619" s="42" t="s">
        <v>1419</v>
      </c>
      <c r="E619" s="183" t="s">
        <v>1420</v>
      </c>
      <c r="F619" s="197" t="s">
        <v>154</v>
      </c>
      <c r="G619" s="197" t="s">
        <v>882</v>
      </c>
      <c r="H619" s="42" t="s">
        <v>198</v>
      </c>
      <c r="I619" s="203">
        <v>3</v>
      </c>
      <c r="J619" s="190" t="s">
        <v>77</v>
      </c>
      <c r="K619" s="203">
        <v>3</v>
      </c>
      <c r="L619" s="191" t="s">
        <v>1262</v>
      </c>
      <c r="M619" s="204">
        <v>24</v>
      </c>
      <c r="N619" s="204">
        <v>103</v>
      </c>
      <c r="O619" s="108" t="s">
        <v>50</v>
      </c>
      <c r="P619" s="182">
        <v>2021.4</v>
      </c>
      <c r="Q619" s="182">
        <v>2022.12</v>
      </c>
      <c r="R619" s="190" t="s">
        <v>1263</v>
      </c>
      <c r="S619" s="182" t="s">
        <v>1415</v>
      </c>
    </row>
    <row r="620" s="3" customFormat="1" ht="33.75" spans="1:19">
      <c r="A620" s="182">
        <v>2</v>
      </c>
      <c r="B620" s="42" t="s">
        <v>1421</v>
      </c>
      <c r="C620" s="56" t="s">
        <v>1259</v>
      </c>
      <c r="D620" s="42" t="s">
        <v>1419</v>
      </c>
      <c r="E620" s="183" t="s">
        <v>1422</v>
      </c>
      <c r="F620" s="197" t="s">
        <v>154</v>
      </c>
      <c r="G620" s="197" t="s">
        <v>882</v>
      </c>
      <c r="H620" s="42" t="s">
        <v>198</v>
      </c>
      <c r="I620" s="203">
        <v>3</v>
      </c>
      <c r="J620" s="190" t="s">
        <v>77</v>
      </c>
      <c r="K620" s="203">
        <v>3</v>
      </c>
      <c r="L620" s="191" t="s">
        <v>1262</v>
      </c>
      <c r="M620" s="204">
        <v>27</v>
      </c>
      <c r="N620" s="204">
        <v>115</v>
      </c>
      <c r="O620" s="108" t="s">
        <v>50</v>
      </c>
      <c r="P620" s="182">
        <v>2021.4</v>
      </c>
      <c r="Q620" s="182">
        <v>2022.12</v>
      </c>
      <c r="R620" s="190" t="s">
        <v>1263</v>
      </c>
      <c r="S620" s="182" t="s">
        <v>1415</v>
      </c>
    </row>
    <row r="621" s="3" customFormat="1" ht="33.75" spans="1:19">
      <c r="A621" s="182">
        <v>3</v>
      </c>
      <c r="B621" s="42" t="s">
        <v>1423</v>
      </c>
      <c r="C621" s="56" t="s">
        <v>1259</v>
      </c>
      <c r="D621" s="42" t="s">
        <v>1419</v>
      </c>
      <c r="E621" s="183" t="s">
        <v>1422</v>
      </c>
      <c r="F621" s="197" t="s">
        <v>154</v>
      </c>
      <c r="G621" s="197" t="s">
        <v>882</v>
      </c>
      <c r="H621" s="42" t="s">
        <v>198</v>
      </c>
      <c r="I621" s="203">
        <v>3</v>
      </c>
      <c r="J621" s="190" t="s">
        <v>77</v>
      </c>
      <c r="K621" s="203">
        <v>3</v>
      </c>
      <c r="L621" s="191" t="s">
        <v>1262</v>
      </c>
      <c r="M621" s="204">
        <v>35</v>
      </c>
      <c r="N621" s="204">
        <v>145</v>
      </c>
      <c r="O621" s="108" t="s">
        <v>50</v>
      </c>
      <c r="P621" s="182">
        <v>2021.4</v>
      </c>
      <c r="Q621" s="182">
        <v>2022.12</v>
      </c>
      <c r="R621" s="190" t="s">
        <v>1263</v>
      </c>
      <c r="S621" s="182" t="s">
        <v>1415</v>
      </c>
    </row>
    <row r="622" s="3" customFormat="1" ht="33.75" spans="1:19">
      <c r="A622" s="182">
        <v>4</v>
      </c>
      <c r="B622" s="42" t="s">
        <v>1424</v>
      </c>
      <c r="C622" s="56" t="s">
        <v>1259</v>
      </c>
      <c r="D622" s="42" t="s">
        <v>1419</v>
      </c>
      <c r="E622" s="183" t="s">
        <v>1422</v>
      </c>
      <c r="F622" s="197" t="s">
        <v>154</v>
      </c>
      <c r="G622" s="197" t="s">
        <v>882</v>
      </c>
      <c r="H622" s="42" t="s">
        <v>198</v>
      </c>
      <c r="I622" s="203">
        <v>11</v>
      </c>
      <c r="J622" s="190" t="s">
        <v>77</v>
      </c>
      <c r="K622" s="203">
        <v>11</v>
      </c>
      <c r="L622" s="191" t="s">
        <v>1262</v>
      </c>
      <c r="M622" s="204">
        <v>78</v>
      </c>
      <c r="N622" s="204">
        <v>328</v>
      </c>
      <c r="O622" s="108" t="s">
        <v>50</v>
      </c>
      <c r="P622" s="182">
        <v>2021.4</v>
      </c>
      <c r="Q622" s="182">
        <v>2022.12</v>
      </c>
      <c r="R622" s="190" t="s">
        <v>1263</v>
      </c>
      <c r="S622" s="182" t="s">
        <v>1415</v>
      </c>
    </row>
    <row r="623" s="3" customFormat="1" ht="33.75" spans="1:19">
      <c r="A623" s="182">
        <v>5</v>
      </c>
      <c r="B623" s="42" t="s">
        <v>1425</v>
      </c>
      <c r="C623" s="56" t="s">
        <v>1259</v>
      </c>
      <c r="D623" s="42" t="s">
        <v>1419</v>
      </c>
      <c r="E623" s="183" t="s">
        <v>1426</v>
      </c>
      <c r="F623" s="197" t="s">
        <v>280</v>
      </c>
      <c r="G623" s="197" t="s">
        <v>296</v>
      </c>
      <c r="H623" s="42" t="s">
        <v>198</v>
      </c>
      <c r="I623" s="203">
        <v>7</v>
      </c>
      <c r="J623" s="190" t="s">
        <v>77</v>
      </c>
      <c r="K623" s="203">
        <v>7</v>
      </c>
      <c r="L623" s="191" t="s">
        <v>1262</v>
      </c>
      <c r="M623" s="204">
        <v>31</v>
      </c>
      <c r="N623" s="204">
        <v>127</v>
      </c>
      <c r="O623" s="108" t="s">
        <v>50</v>
      </c>
      <c r="P623" s="182">
        <v>2021.4</v>
      </c>
      <c r="Q623" s="182">
        <v>2022.12</v>
      </c>
      <c r="R623" s="190" t="s">
        <v>1263</v>
      </c>
      <c r="S623" s="182" t="s">
        <v>1415</v>
      </c>
    </row>
    <row r="624" s="3" customFormat="1" ht="33.75" spans="1:19">
      <c r="A624" s="182">
        <v>6</v>
      </c>
      <c r="B624" s="42" t="s">
        <v>1427</v>
      </c>
      <c r="C624" s="56" t="s">
        <v>1259</v>
      </c>
      <c r="D624" s="42" t="s">
        <v>1419</v>
      </c>
      <c r="E624" s="183" t="s">
        <v>1428</v>
      </c>
      <c r="F624" s="197" t="s">
        <v>280</v>
      </c>
      <c r="G624" s="197" t="s">
        <v>296</v>
      </c>
      <c r="H624" s="42" t="s">
        <v>198</v>
      </c>
      <c r="I624" s="203">
        <v>11</v>
      </c>
      <c r="J624" s="190" t="s">
        <v>77</v>
      </c>
      <c r="K624" s="203">
        <v>11</v>
      </c>
      <c r="L624" s="191" t="s">
        <v>1262</v>
      </c>
      <c r="M624" s="204">
        <v>43</v>
      </c>
      <c r="N624" s="204">
        <v>180</v>
      </c>
      <c r="O624" s="108" t="s">
        <v>50</v>
      </c>
      <c r="P624" s="182">
        <v>2021.4</v>
      </c>
      <c r="Q624" s="182">
        <v>2022.12</v>
      </c>
      <c r="R624" s="190" t="s">
        <v>1263</v>
      </c>
      <c r="S624" s="182" t="s">
        <v>1415</v>
      </c>
    </row>
    <row r="625" s="3" customFormat="1" ht="33.75" spans="1:19">
      <c r="A625" s="182">
        <v>7</v>
      </c>
      <c r="B625" s="42" t="s">
        <v>1429</v>
      </c>
      <c r="C625" s="56" t="s">
        <v>1259</v>
      </c>
      <c r="D625" s="42" t="s">
        <v>1419</v>
      </c>
      <c r="E625" s="183" t="s">
        <v>1430</v>
      </c>
      <c r="F625" s="197" t="s">
        <v>280</v>
      </c>
      <c r="G625" s="197" t="s">
        <v>846</v>
      </c>
      <c r="H625" s="42" t="s">
        <v>198</v>
      </c>
      <c r="I625" s="203">
        <v>0.9</v>
      </c>
      <c r="J625" s="190" t="s">
        <v>77</v>
      </c>
      <c r="K625" s="203">
        <v>0.9</v>
      </c>
      <c r="L625" s="191" t="s">
        <v>1262</v>
      </c>
      <c r="M625" s="204">
        <v>37</v>
      </c>
      <c r="N625" s="204">
        <v>128</v>
      </c>
      <c r="O625" s="108" t="s">
        <v>50</v>
      </c>
      <c r="P625" s="182">
        <v>2021.4</v>
      </c>
      <c r="Q625" s="182">
        <v>2022.12</v>
      </c>
      <c r="R625" s="190" t="s">
        <v>1263</v>
      </c>
      <c r="S625" s="182" t="s">
        <v>1415</v>
      </c>
    </row>
    <row r="626" s="3" customFormat="1" ht="33.75" spans="1:19">
      <c r="A626" s="182">
        <v>8</v>
      </c>
      <c r="B626" s="42" t="s">
        <v>1431</v>
      </c>
      <c r="C626" s="56" t="s">
        <v>1259</v>
      </c>
      <c r="D626" s="42" t="s">
        <v>1419</v>
      </c>
      <c r="E626" s="183" t="s">
        <v>1426</v>
      </c>
      <c r="F626" s="198" t="s">
        <v>128</v>
      </c>
      <c r="G626" s="198" t="s">
        <v>181</v>
      </c>
      <c r="H626" s="42" t="s">
        <v>198</v>
      </c>
      <c r="I626" s="162">
        <v>3.44</v>
      </c>
      <c r="J626" s="190" t="s">
        <v>77</v>
      </c>
      <c r="K626" s="162">
        <v>3.44</v>
      </c>
      <c r="L626" s="191" t="s">
        <v>1262</v>
      </c>
      <c r="M626" s="205">
        <v>32</v>
      </c>
      <c r="N626" s="205">
        <v>116</v>
      </c>
      <c r="O626" s="108" t="s">
        <v>50</v>
      </c>
      <c r="P626" s="182">
        <v>2021.4</v>
      </c>
      <c r="Q626" s="182">
        <v>2022.12</v>
      </c>
      <c r="R626" s="190" t="s">
        <v>1263</v>
      </c>
      <c r="S626" s="182" t="s">
        <v>1415</v>
      </c>
    </row>
    <row r="627" s="3" customFormat="1" ht="33.75" spans="1:19">
      <c r="A627" s="182">
        <v>9</v>
      </c>
      <c r="B627" s="42" t="s">
        <v>1432</v>
      </c>
      <c r="C627" s="56" t="s">
        <v>1259</v>
      </c>
      <c r="D627" s="42" t="s">
        <v>1419</v>
      </c>
      <c r="E627" s="183" t="s">
        <v>1433</v>
      </c>
      <c r="F627" s="198" t="s">
        <v>128</v>
      </c>
      <c r="G627" s="198" t="s">
        <v>1295</v>
      </c>
      <c r="H627" s="42" t="s">
        <v>198</v>
      </c>
      <c r="I627" s="162">
        <v>7.38</v>
      </c>
      <c r="J627" s="190" t="s">
        <v>77</v>
      </c>
      <c r="K627" s="162">
        <v>7.38</v>
      </c>
      <c r="L627" s="191" t="s">
        <v>1262</v>
      </c>
      <c r="M627" s="205">
        <v>120</v>
      </c>
      <c r="N627" s="205">
        <v>360</v>
      </c>
      <c r="O627" s="108" t="s">
        <v>50</v>
      </c>
      <c r="P627" s="182">
        <v>2021.4</v>
      </c>
      <c r="Q627" s="182">
        <v>2022.12</v>
      </c>
      <c r="R627" s="190" t="s">
        <v>1263</v>
      </c>
      <c r="S627" s="182" t="s">
        <v>1415</v>
      </c>
    </row>
    <row r="628" s="3" customFormat="1" ht="33.75" spans="1:19">
      <c r="A628" s="182">
        <v>10</v>
      </c>
      <c r="B628" s="42" t="s">
        <v>1434</v>
      </c>
      <c r="C628" s="56" t="s">
        <v>1259</v>
      </c>
      <c r="D628" s="42" t="s">
        <v>1419</v>
      </c>
      <c r="E628" s="183" t="s">
        <v>1435</v>
      </c>
      <c r="F628" s="198" t="s">
        <v>128</v>
      </c>
      <c r="G628" s="198" t="s">
        <v>1288</v>
      </c>
      <c r="H628" s="42" t="s">
        <v>198</v>
      </c>
      <c r="I628" s="162">
        <v>12</v>
      </c>
      <c r="J628" s="190" t="s">
        <v>77</v>
      </c>
      <c r="K628" s="162">
        <v>12</v>
      </c>
      <c r="L628" s="191" t="s">
        <v>1262</v>
      </c>
      <c r="M628" s="205">
        <v>167</v>
      </c>
      <c r="N628" s="205">
        <v>568</v>
      </c>
      <c r="O628" s="108" t="s">
        <v>50</v>
      </c>
      <c r="P628" s="182">
        <v>2021.4</v>
      </c>
      <c r="Q628" s="182">
        <v>2022.12</v>
      </c>
      <c r="R628" s="190" t="s">
        <v>1263</v>
      </c>
      <c r="S628" s="182" t="s">
        <v>1415</v>
      </c>
    </row>
    <row r="629" s="3" customFormat="1" ht="33.75" spans="1:19">
      <c r="A629" s="182">
        <v>11</v>
      </c>
      <c r="B629" s="42" t="s">
        <v>1436</v>
      </c>
      <c r="C629" s="56" t="s">
        <v>1259</v>
      </c>
      <c r="D629" s="42" t="s">
        <v>1419</v>
      </c>
      <c r="E629" s="183" t="s">
        <v>1422</v>
      </c>
      <c r="F629" s="198" t="s">
        <v>128</v>
      </c>
      <c r="G629" s="198" t="s">
        <v>1303</v>
      </c>
      <c r="H629" s="42" t="s">
        <v>198</v>
      </c>
      <c r="I629" s="162">
        <v>12</v>
      </c>
      <c r="J629" s="190" t="s">
        <v>77</v>
      </c>
      <c r="K629" s="162">
        <v>12</v>
      </c>
      <c r="L629" s="191" t="s">
        <v>1262</v>
      </c>
      <c r="M629" s="205">
        <v>83</v>
      </c>
      <c r="N629" s="205">
        <v>278</v>
      </c>
      <c r="O629" s="108" t="s">
        <v>50</v>
      </c>
      <c r="P629" s="182">
        <v>2021.4</v>
      </c>
      <c r="Q629" s="182">
        <v>2022.12</v>
      </c>
      <c r="R629" s="190" t="s">
        <v>1263</v>
      </c>
      <c r="S629" s="182" t="s">
        <v>1415</v>
      </c>
    </row>
    <row r="630" s="3" customFormat="1" ht="33.75" spans="1:19">
      <c r="A630" s="182">
        <v>12</v>
      </c>
      <c r="B630" s="42" t="s">
        <v>1437</v>
      </c>
      <c r="C630" s="56" t="s">
        <v>1259</v>
      </c>
      <c r="D630" s="42" t="s">
        <v>1419</v>
      </c>
      <c r="E630" s="183" t="s">
        <v>1438</v>
      </c>
      <c r="F630" s="198" t="s">
        <v>96</v>
      </c>
      <c r="G630" s="198" t="s">
        <v>422</v>
      </c>
      <c r="H630" s="42" t="s">
        <v>198</v>
      </c>
      <c r="I630" s="162">
        <v>1.25</v>
      </c>
      <c r="J630" s="190" t="s">
        <v>77</v>
      </c>
      <c r="K630" s="162">
        <v>1.25</v>
      </c>
      <c r="L630" s="191" t="s">
        <v>1262</v>
      </c>
      <c r="M630" s="205">
        <v>65</v>
      </c>
      <c r="N630" s="205">
        <v>227</v>
      </c>
      <c r="O630" s="108" t="s">
        <v>50</v>
      </c>
      <c r="P630" s="182">
        <v>2021.4</v>
      </c>
      <c r="Q630" s="182">
        <v>2022.12</v>
      </c>
      <c r="R630" s="190" t="s">
        <v>1263</v>
      </c>
      <c r="S630" s="182" t="s">
        <v>1415</v>
      </c>
    </row>
    <row r="631" s="3" customFormat="1" ht="33.75" spans="1:19">
      <c r="A631" s="182">
        <v>13</v>
      </c>
      <c r="B631" s="42" t="s">
        <v>1439</v>
      </c>
      <c r="C631" s="56" t="s">
        <v>1259</v>
      </c>
      <c r="D631" s="42" t="s">
        <v>1419</v>
      </c>
      <c r="E631" s="183" t="s">
        <v>1422</v>
      </c>
      <c r="F631" s="198" t="s">
        <v>96</v>
      </c>
      <c r="G631" s="198" t="s">
        <v>422</v>
      </c>
      <c r="H631" s="42" t="s">
        <v>198</v>
      </c>
      <c r="I631" s="162">
        <v>15.5</v>
      </c>
      <c r="J631" s="190" t="s">
        <v>77</v>
      </c>
      <c r="K631" s="162">
        <v>15.5</v>
      </c>
      <c r="L631" s="191" t="s">
        <v>1262</v>
      </c>
      <c r="M631" s="205">
        <v>382</v>
      </c>
      <c r="N631" s="205">
        <v>1200</v>
      </c>
      <c r="O631" s="108" t="s">
        <v>50</v>
      </c>
      <c r="P631" s="182">
        <v>2021.4</v>
      </c>
      <c r="Q631" s="182">
        <v>2022.12</v>
      </c>
      <c r="R631" s="190" t="s">
        <v>1263</v>
      </c>
      <c r="S631" s="182" t="s">
        <v>1415</v>
      </c>
    </row>
    <row r="632" s="3" customFormat="1" ht="33.75" spans="1:19">
      <c r="A632" s="182">
        <v>14</v>
      </c>
      <c r="B632" s="42" t="s">
        <v>1440</v>
      </c>
      <c r="C632" s="56" t="s">
        <v>1259</v>
      </c>
      <c r="D632" s="42" t="s">
        <v>1419</v>
      </c>
      <c r="E632" s="183" t="s">
        <v>1430</v>
      </c>
      <c r="F632" s="198" t="s">
        <v>96</v>
      </c>
      <c r="G632" s="198" t="s">
        <v>573</v>
      </c>
      <c r="H632" s="42" t="s">
        <v>198</v>
      </c>
      <c r="I632" s="162">
        <v>7.85</v>
      </c>
      <c r="J632" s="190" t="s">
        <v>77</v>
      </c>
      <c r="K632" s="162">
        <v>7.85</v>
      </c>
      <c r="L632" s="191" t="s">
        <v>1262</v>
      </c>
      <c r="M632" s="205">
        <v>46</v>
      </c>
      <c r="N632" s="205">
        <v>121</v>
      </c>
      <c r="O632" s="108" t="s">
        <v>50</v>
      </c>
      <c r="P632" s="182">
        <v>2021.4</v>
      </c>
      <c r="Q632" s="182">
        <v>2022.12</v>
      </c>
      <c r="R632" s="190" t="s">
        <v>1263</v>
      </c>
      <c r="S632" s="182" t="s">
        <v>1415</v>
      </c>
    </row>
    <row r="633" s="3" customFormat="1" ht="33.75" spans="1:19">
      <c r="A633" s="182">
        <v>15</v>
      </c>
      <c r="B633" s="42" t="s">
        <v>1441</v>
      </c>
      <c r="C633" s="56" t="s">
        <v>1259</v>
      </c>
      <c r="D633" s="42" t="s">
        <v>1419</v>
      </c>
      <c r="E633" s="183" t="s">
        <v>1430</v>
      </c>
      <c r="F633" s="198" t="s">
        <v>96</v>
      </c>
      <c r="G633" s="198" t="s">
        <v>573</v>
      </c>
      <c r="H633" s="42" t="s">
        <v>198</v>
      </c>
      <c r="I633" s="162">
        <v>0.71</v>
      </c>
      <c r="J633" s="190" t="s">
        <v>77</v>
      </c>
      <c r="K633" s="162">
        <v>0.71</v>
      </c>
      <c r="L633" s="191" t="s">
        <v>1262</v>
      </c>
      <c r="M633" s="205">
        <v>48</v>
      </c>
      <c r="N633" s="205">
        <v>135</v>
      </c>
      <c r="O633" s="108" t="s">
        <v>50</v>
      </c>
      <c r="P633" s="182">
        <v>2021.4</v>
      </c>
      <c r="Q633" s="182">
        <v>2022.12</v>
      </c>
      <c r="R633" s="190" t="s">
        <v>1263</v>
      </c>
      <c r="S633" s="182" t="s">
        <v>1415</v>
      </c>
    </row>
    <row r="634" s="3" customFormat="1" ht="33.75" spans="1:19">
      <c r="A634" s="182">
        <v>16</v>
      </c>
      <c r="B634" s="42" t="s">
        <v>1442</v>
      </c>
      <c r="C634" s="56" t="s">
        <v>1259</v>
      </c>
      <c r="D634" s="42" t="s">
        <v>1419</v>
      </c>
      <c r="E634" s="183" t="s">
        <v>1422</v>
      </c>
      <c r="F634" s="198" t="s">
        <v>96</v>
      </c>
      <c r="G634" s="198" t="s">
        <v>515</v>
      </c>
      <c r="H634" s="42" t="s">
        <v>198</v>
      </c>
      <c r="I634" s="162">
        <v>5.5</v>
      </c>
      <c r="J634" s="190" t="s">
        <v>77</v>
      </c>
      <c r="K634" s="162">
        <v>5.5</v>
      </c>
      <c r="L634" s="191" t="s">
        <v>1262</v>
      </c>
      <c r="M634" s="205">
        <v>37</v>
      </c>
      <c r="N634" s="205">
        <v>185</v>
      </c>
      <c r="O634" s="108" t="s">
        <v>50</v>
      </c>
      <c r="P634" s="182">
        <v>2021.4</v>
      </c>
      <c r="Q634" s="182">
        <v>2022.12</v>
      </c>
      <c r="R634" s="190" t="s">
        <v>1263</v>
      </c>
      <c r="S634" s="182" t="s">
        <v>1415</v>
      </c>
    </row>
    <row r="635" s="3" customFormat="1" ht="33.75" spans="1:19">
      <c r="A635" s="182">
        <v>17</v>
      </c>
      <c r="B635" s="42" t="s">
        <v>1443</v>
      </c>
      <c r="C635" s="56" t="s">
        <v>1259</v>
      </c>
      <c r="D635" s="42" t="s">
        <v>1419</v>
      </c>
      <c r="E635" s="183" t="s">
        <v>1422</v>
      </c>
      <c r="F635" s="198" t="s">
        <v>96</v>
      </c>
      <c r="G635" s="198" t="s">
        <v>794</v>
      </c>
      <c r="H635" s="42" t="s">
        <v>198</v>
      </c>
      <c r="I635" s="162">
        <v>8.1</v>
      </c>
      <c r="J635" s="190" t="s">
        <v>77</v>
      </c>
      <c r="K635" s="162">
        <v>8.1</v>
      </c>
      <c r="L635" s="191" t="s">
        <v>1262</v>
      </c>
      <c r="M635" s="205">
        <v>43</v>
      </c>
      <c r="N635" s="205">
        <v>108</v>
      </c>
      <c r="O635" s="108" t="s">
        <v>50</v>
      </c>
      <c r="P635" s="182">
        <v>2021.4</v>
      </c>
      <c r="Q635" s="182">
        <v>2022.12</v>
      </c>
      <c r="R635" s="190" t="s">
        <v>1263</v>
      </c>
      <c r="S635" s="182" t="s">
        <v>1415</v>
      </c>
    </row>
    <row r="636" s="3" customFormat="1" ht="33.75" spans="1:19">
      <c r="A636" s="182">
        <v>18</v>
      </c>
      <c r="B636" s="42" t="s">
        <v>1444</v>
      </c>
      <c r="C636" s="56" t="s">
        <v>1259</v>
      </c>
      <c r="D636" s="42" t="s">
        <v>1419</v>
      </c>
      <c r="E636" s="183" t="s">
        <v>1426</v>
      </c>
      <c r="F636" s="198" t="s">
        <v>96</v>
      </c>
      <c r="G636" s="198" t="s">
        <v>758</v>
      </c>
      <c r="H636" s="42" t="s">
        <v>198</v>
      </c>
      <c r="I636" s="162">
        <v>6.1</v>
      </c>
      <c r="J636" s="190" t="s">
        <v>77</v>
      </c>
      <c r="K636" s="162">
        <v>6.1</v>
      </c>
      <c r="L636" s="191" t="s">
        <v>1262</v>
      </c>
      <c r="M636" s="205">
        <v>72</v>
      </c>
      <c r="N636" s="205">
        <v>274</v>
      </c>
      <c r="O636" s="108" t="s">
        <v>50</v>
      </c>
      <c r="P636" s="182">
        <v>2021.4</v>
      </c>
      <c r="Q636" s="182">
        <v>2022.12</v>
      </c>
      <c r="R636" s="190" t="s">
        <v>1263</v>
      </c>
      <c r="S636" s="182" t="s">
        <v>1415</v>
      </c>
    </row>
    <row r="637" s="3" customFormat="1" ht="33.75" spans="1:19">
      <c r="A637" s="182">
        <v>19</v>
      </c>
      <c r="B637" s="42" t="s">
        <v>1445</v>
      </c>
      <c r="C637" s="56" t="s">
        <v>1259</v>
      </c>
      <c r="D637" s="42" t="s">
        <v>1419</v>
      </c>
      <c r="E637" s="183" t="s">
        <v>1446</v>
      </c>
      <c r="F637" s="198" t="s">
        <v>96</v>
      </c>
      <c r="G637" s="198" t="s">
        <v>578</v>
      </c>
      <c r="H637" s="42" t="s">
        <v>198</v>
      </c>
      <c r="I637" s="162">
        <v>3.05</v>
      </c>
      <c r="J637" s="190" t="s">
        <v>77</v>
      </c>
      <c r="K637" s="162">
        <v>3.05</v>
      </c>
      <c r="L637" s="191" t="s">
        <v>1262</v>
      </c>
      <c r="M637" s="205">
        <v>19</v>
      </c>
      <c r="N637" s="205">
        <v>101</v>
      </c>
      <c r="O637" s="108" t="s">
        <v>50</v>
      </c>
      <c r="P637" s="182">
        <v>2021.4</v>
      </c>
      <c r="Q637" s="182">
        <v>2022.12</v>
      </c>
      <c r="R637" s="190" t="s">
        <v>1263</v>
      </c>
      <c r="S637" s="182" t="s">
        <v>1415</v>
      </c>
    </row>
    <row r="638" s="3" customFormat="1" ht="33.75" spans="1:19">
      <c r="A638" s="182">
        <v>20</v>
      </c>
      <c r="B638" s="42" t="s">
        <v>1447</v>
      </c>
      <c r="C638" s="56" t="s">
        <v>1259</v>
      </c>
      <c r="D638" s="42" t="s">
        <v>1419</v>
      </c>
      <c r="E638" s="183" t="s">
        <v>1448</v>
      </c>
      <c r="F638" s="198" t="s">
        <v>96</v>
      </c>
      <c r="G638" s="198" t="s">
        <v>943</v>
      </c>
      <c r="H638" s="42" t="s">
        <v>198</v>
      </c>
      <c r="I638" s="162">
        <v>5</v>
      </c>
      <c r="J638" s="190" t="s">
        <v>77</v>
      </c>
      <c r="K638" s="162">
        <v>5</v>
      </c>
      <c r="L638" s="191" t="s">
        <v>1262</v>
      </c>
      <c r="M638" s="205">
        <v>28</v>
      </c>
      <c r="N638" s="205">
        <v>5625</v>
      </c>
      <c r="O638" s="108" t="s">
        <v>50</v>
      </c>
      <c r="P638" s="182">
        <v>2021.4</v>
      </c>
      <c r="Q638" s="182">
        <v>2022.12</v>
      </c>
      <c r="R638" s="190" t="s">
        <v>1263</v>
      </c>
      <c r="S638" s="182" t="s">
        <v>1415</v>
      </c>
    </row>
    <row r="639" s="3" customFormat="1" ht="33.75" spans="1:19">
      <c r="A639" s="182">
        <v>21</v>
      </c>
      <c r="B639" s="42" t="s">
        <v>1449</v>
      </c>
      <c r="C639" s="56" t="s">
        <v>1259</v>
      </c>
      <c r="D639" s="42" t="s">
        <v>1419</v>
      </c>
      <c r="E639" s="183" t="s">
        <v>1422</v>
      </c>
      <c r="F639" s="198" t="s">
        <v>96</v>
      </c>
      <c r="G639" s="198" t="s">
        <v>943</v>
      </c>
      <c r="H639" s="42" t="s">
        <v>198</v>
      </c>
      <c r="I639" s="162">
        <v>5.5</v>
      </c>
      <c r="J639" s="190" t="s">
        <v>77</v>
      </c>
      <c r="K639" s="162">
        <v>5.5</v>
      </c>
      <c r="L639" s="191" t="s">
        <v>1262</v>
      </c>
      <c r="M639" s="205">
        <v>68</v>
      </c>
      <c r="N639" s="205">
        <v>360</v>
      </c>
      <c r="O639" s="108" t="s">
        <v>50</v>
      </c>
      <c r="P639" s="182">
        <v>2021.4</v>
      </c>
      <c r="Q639" s="182">
        <v>2022.12</v>
      </c>
      <c r="R639" s="190" t="s">
        <v>1263</v>
      </c>
      <c r="S639" s="182" t="s">
        <v>1415</v>
      </c>
    </row>
    <row r="640" s="3" customFormat="1" ht="33.75" spans="1:19">
      <c r="A640" s="182">
        <v>22</v>
      </c>
      <c r="B640" s="42" t="s">
        <v>1450</v>
      </c>
      <c r="C640" s="56" t="s">
        <v>1259</v>
      </c>
      <c r="D640" s="42" t="s">
        <v>1419</v>
      </c>
      <c r="E640" s="183" t="s">
        <v>1422</v>
      </c>
      <c r="F640" s="198" t="s">
        <v>96</v>
      </c>
      <c r="G640" s="198" t="s">
        <v>943</v>
      </c>
      <c r="H640" s="42" t="s">
        <v>198</v>
      </c>
      <c r="I640" s="162">
        <v>3.8</v>
      </c>
      <c r="J640" s="190" t="s">
        <v>77</v>
      </c>
      <c r="K640" s="162">
        <v>3.8</v>
      </c>
      <c r="L640" s="191" t="s">
        <v>1262</v>
      </c>
      <c r="M640" s="205">
        <v>63</v>
      </c>
      <c r="N640" s="205">
        <v>215</v>
      </c>
      <c r="O640" s="108" t="s">
        <v>50</v>
      </c>
      <c r="P640" s="182">
        <v>2021.4</v>
      </c>
      <c r="Q640" s="182">
        <v>2022.12</v>
      </c>
      <c r="R640" s="190" t="s">
        <v>1263</v>
      </c>
      <c r="S640" s="182" t="s">
        <v>1415</v>
      </c>
    </row>
    <row r="641" s="3" customFormat="1" ht="33.75" spans="1:19">
      <c r="A641" s="182">
        <v>23</v>
      </c>
      <c r="B641" s="42" t="s">
        <v>1451</v>
      </c>
      <c r="C641" s="56" t="s">
        <v>1259</v>
      </c>
      <c r="D641" s="42" t="s">
        <v>1419</v>
      </c>
      <c r="E641" s="183" t="s">
        <v>1422</v>
      </c>
      <c r="F641" s="198" t="s">
        <v>96</v>
      </c>
      <c r="G641" s="198" t="s">
        <v>943</v>
      </c>
      <c r="H641" s="42" t="s">
        <v>198</v>
      </c>
      <c r="I641" s="162">
        <v>2.2</v>
      </c>
      <c r="J641" s="190" t="s">
        <v>77</v>
      </c>
      <c r="K641" s="162">
        <v>2.2</v>
      </c>
      <c r="L641" s="191" t="s">
        <v>1262</v>
      </c>
      <c r="M641" s="205">
        <v>60</v>
      </c>
      <c r="N641" s="205">
        <v>217</v>
      </c>
      <c r="O641" s="108" t="s">
        <v>50</v>
      </c>
      <c r="P641" s="182">
        <v>2021.4</v>
      </c>
      <c r="Q641" s="182">
        <v>2022.12</v>
      </c>
      <c r="R641" s="190" t="s">
        <v>1263</v>
      </c>
      <c r="S641" s="182" t="s">
        <v>1415</v>
      </c>
    </row>
    <row r="642" s="3" customFormat="1" ht="33.75" spans="1:19">
      <c r="A642" s="182">
        <v>24</v>
      </c>
      <c r="B642" s="42" t="s">
        <v>1452</v>
      </c>
      <c r="C642" s="56" t="s">
        <v>1259</v>
      </c>
      <c r="D642" s="42" t="s">
        <v>1419</v>
      </c>
      <c r="E642" s="183" t="s">
        <v>1422</v>
      </c>
      <c r="F642" s="198" t="s">
        <v>96</v>
      </c>
      <c r="G642" s="198" t="s">
        <v>943</v>
      </c>
      <c r="H642" s="42" t="s">
        <v>198</v>
      </c>
      <c r="I642" s="162">
        <v>4</v>
      </c>
      <c r="J642" s="190" t="s">
        <v>77</v>
      </c>
      <c r="K642" s="162">
        <v>4</v>
      </c>
      <c r="L642" s="191" t="s">
        <v>1262</v>
      </c>
      <c r="M642" s="205">
        <v>54</v>
      </c>
      <c r="N642" s="205">
        <v>197</v>
      </c>
      <c r="O642" s="108" t="s">
        <v>50</v>
      </c>
      <c r="P642" s="182">
        <v>2021.4</v>
      </c>
      <c r="Q642" s="182">
        <v>2022.12</v>
      </c>
      <c r="R642" s="190" t="s">
        <v>1263</v>
      </c>
      <c r="S642" s="182" t="s">
        <v>1415</v>
      </c>
    </row>
    <row r="643" s="3" customFormat="1" ht="33.75" spans="1:19">
      <c r="A643" s="182">
        <v>25</v>
      </c>
      <c r="B643" s="42" t="s">
        <v>1453</v>
      </c>
      <c r="C643" s="56" t="s">
        <v>1259</v>
      </c>
      <c r="D643" s="42" t="s">
        <v>1419</v>
      </c>
      <c r="E643" s="183" t="s">
        <v>1430</v>
      </c>
      <c r="F643" s="198" t="s">
        <v>96</v>
      </c>
      <c r="G643" s="198" t="s">
        <v>530</v>
      </c>
      <c r="H643" s="42" t="s">
        <v>198</v>
      </c>
      <c r="I643" s="162">
        <v>11</v>
      </c>
      <c r="J643" s="190" t="s">
        <v>77</v>
      </c>
      <c r="K643" s="162">
        <v>11</v>
      </c>
      <c r="L643" s="191" t="s">
        <v>1262</v>
      </c>
      <c r="M643" s="205">
        <v>27</v>
      </c>
      <c r="N643" s="205">
        <v>106</v>
      </c>
      <c r="O643" s="108" t="s">
        <v>50</v>
      </c>
      <c r="P643" s="182">
        <v>2021.4</v>
      </c>
      <c r="Q643" s="182">
        <v>2022.12</v>
      </c>
      <c r="R643" s="190" t="s">
        <v>1263</v>
      </c>
      <c r="S643" s="182" t="s">
        <v>1415</v>
      </c>
    </row>
    <row r="644" s="3" customFormat="1" ht="33.75" spans="1:19">
      <c r="A644" s="182">
        <v>26</v>
      </c>
      <c r="B644" s="42" t="s">
        <v>1454</v>
      </c>
      <c r="C644" s="56" t="s">
        <v>1259</v>
      </c>
      <c r="D644" s="42" t="s">
        <v>1419</v>
      </c>
      <c r="E644" s="183" t="s">
        <v>1430</v>
      </c>
      <c r="F644" s="198" t="s">
        <v>96</v>
      </c>
      <c r="G644" s="198" t="s">
        <v>530</v>
      </c>
      <c r="H644" s="42" t="s">
        <v>198</v>
      </c>
      <c r="I644" s="162">
        <v>8.9</v>
      </c>
      <c r="J644" s="190" t="s">
        <v>77</v>
      </c>
      <c r="K644" s="162">
        <v>8.9</v>
      </c>
      <c r="L644" s="191" t="s">
        <v>1262</v>
      </c>
      <c r="M644" s="205">
        <v>41</v>
      </c>
      <c r="N644" s="205">
        <v>178</v>
      </c>
      <c r="O644" s="108" t="s">
        <v>50</v>
      </c>
      <c r="P644" s="182">
        <v>2021.4</v>
      </c>
      <c r="Q644" s="182">
        <v>2022.12</v>
      </c>
      <c r="R644" s="190" t="s">
        <v>1263</v>
      </c>
      <c r="S644" s="182" t="s">
        <v>1415</v>
      </c>
    </row>
    <row r="645" s="3" customFormat="1" ht="33.75" spans="1:19">
      <c r="A645" s="182">
        <v>27</v>
      </c>
      <c r="B645" s="42" t="s">
        <v>1455</v>
      </c>
      <c r="C645" s="56" t="s">
        <v>1259</v>
      </c>
      <c r="D645" s="42" t="s">
        <v>1419</v>
      </c>
      <c r="E645" s="183" t="s">
        <v>1456</v>
      </c>
      <c r="F645" s="198" t="s">
        <v>96</v>
      </c>
      <c r="G645" s="198" t="s">
        <v>790</v>
      </c>
      <c r="H645" s="42" t="s">
        <v>198</v>
      </c>
      <c r="I645" s="162">
        <v>5.5</v>
      </c>
      <c r="J645" s="190" t="s">
        <v>77</v>
      </c>
      <c r="K645" s="162">
        <v>5.5</v>
      </c>
      <c r="L645" s="191" t="s">
        <v>1262</v>
      </c>
      <c r="M645" s="205">
        <v>130</v>
      </c>
      <c r="N645" s="205">
        <v>267</v>
      </c>
      <c r="O645" s="108" t="s">
        <v>50</v>
      </c>
      <c r="P645" s="182">
        <v>2021.4</v>
      </c>
      <c r="Q645" s="182">
        <v>2022.12</v>
      </c>
      <c r="R645" s="190" t="s">
        <v>1263</v>
      </c>
      <c r="S645" s="182" t="s">
        <v>1415</v>
      </c>
    </row>
    <row r="646" s="3" customFormat="1" ht="33.75" spans="1:19">
      <c r="A646" s="182">
        <v>28</v>
      </c>
      <c r="B646" s="42" t="s">
        <v>1457</v>
      </c>
      <c r="C646" s="56" t="s">
        <v>1259</v>
      </c>
      <c r="D646" s="42" t="s">
        <v>1419</v>
      </c>
      <c r="E646" s="183" t="s">
        <v>1426</v>
      </c>
      <c r="F646" s="198" t="s">
        <v>1229</v>
      </c>
      <c r="G646" s="198" t="s">
        <v>588</v>
      </c>
      <c r="H646" s="42" t="s">
        <v>198</v>
      </c>
      <c r="I646" s="162">
        <v>4.86</v>
      </c>
      <c r="J646" s="190" t="s">
        <v>77</v>
      </c>
      <c r="K646" s="162">
        <v>4.86</v>
      </c>
      <c r="L646" s="191" t="s">
        <v>1262</v>
      </c>
      <c r="M646" s="205">
        <v>53</v>
      </c>
      <c r="N646" s="205">
        <v>173</v>
      </c>
      <c r="O646" s="108" t="s">
        <v>50</v>
      </c>
      <c r="P646" s="182">
        <v>2021.4</v>
      </c>
      <c r="Q646" s="182">
        <v>2022.12</v>
      </c>
      <c r="R646" s="190" t="s">
        <v>1263</v>
      </c>
      <c r="S646" s="182" t="s">
        <v>1415</v>
      </c>
    </row>
    <row r="647" s="3" customFormat="1" ht="33.75" spans="1:19">
      <c r="A647" s="182">
        <v>29</v>
      </c>
      <c r="B647" s="42" t="s">
        <v>1458</v>
      </c>
      <c r="C647" s="56" t="s">
        <v>1259</v>
      </c>
      <c r="D647" s="42" t="s">
        <v>1419</v>
      </c>
      <c r="E647" s="183" t="s">
        <v>1426</v>
      </c>
      <c r="F647" s="198" t="s">
        <v>1229</v>
      </c>
      <c r="G647" s="198" t="s">
        <v>588</v>
      </c>
      <c r="H647" s="42" t="s">
        <v>198</v>
      </c>
      <c r="I647" s="162">
        <v>3.525</v>
      </c>
      <c r="J647" s="190" t="s">
        <v>77</v>
      </c>
      <c r="K647" s="162">
        <v>3.525</v>
      </c>
      <c r="L647" s="191" t="s">
        <v>1262</v>
      </c>
      <c r="M647" s="205">
        <v>98</v>
      </c>
      <c r="N647" s="205">
        <v>320</v>
      </c>
      <c r="O647" s="108" t="s">
        <v>50</v>
      </c>
      <c r="P647" s="182">
        <v>2021.4</v>
      </c>
      <c r="Q647" s="182">
        <v>2022.12</v>
      </c>
      <c r="R647" s="190" t="s">
        <v>1263</v>
      </c>
      <c r="S647" s="182" t="s">
        <v>1415</v>
      </c>
    </row>
    <row r="648" s="3" customFormat="1" ht="33.75" spans="1:19">
      <c r="A648" s="182">
        <v>30</v>
      </c>
      <c r="B648" s="42" t="s">
        <v>1459</v>
      </c>
      <c r="C648" s="56" t="s">
        <v>1259</v>
      </c>
      <c r="D648" s="42" t="s">
        <v>1419</v>
      </c>
      <c r="E648" s="183" t="s">
        <v>1426</v>
      </c>
      <c r="F648" s="198" t="s">
        <v>1229</v>
      </c>
      <c r="G648" s="198" t="s">
        <v>588</v>
      </c>
      <c r="H648" s="42" t="s">
        <v>198</v>
      </c>
      <c r="I648" s="162">
        <v>9.96</v>
      </c>
      <c r="J648" s="190" t="s">
        <v>77</v>
      </c>
      <c r="K648" s="162">
        <v>9.96</v>
      </c>
      <c r="L648" s="191" t="s">
        <v>1262</v>
      </c>
      <c r="M648" s="205">
        <v>64</v>
      </c>
      <c r="N648" s="205">
        <v>243</v>
      </c>
      <c r="O648" s="108" t="s">
        <v>50</v>
      </c>
      <c r="P648" s="182">
        <v>2021.4</v>
      </c>
      <c r="Q648" s="182">
        <v>2022.12</v>
      </c>
      <c r="R648" s="190" t="s">
        <v>1263</v>
      </c>
      <c r="S648" s="182" t="s">
        <v>1415</v>
      </c>
    </row>
    <row r="649" s="3" customFormat="1" ht="33.75" spans="1:19">
      <c r="A649" s="182">
        <v>31</v>
      </c>
      <c r="B649" s="42" t="s">
        <v>1460</v>
      </c>
      <c r="C649" s="56" t="s">
        <v>1259</v>
      </c>
      <c r="D649" s="42" t="s">
        <v>1419</v>
      </c>
      <c r="E649" s="183" t="s">
        <v>1461</v>
      </c>
      <c r="F649" s="197" t="s">
        <v>285</v>
      </c>
      <c r="G649" s="197" t="s">
        <v>437</v>
      </c>
      <c r="H649" s="42" t="s">
        <v>198</v>
      </c>
      <c r="I649" s="203">
        <v>13</v>
      </c>
      <c r="J649" s="190" t="s">
        <v>77</v>
      </c>
      <c r="K649" s="203">
        <v>13</v>
      </c>
      <c r="L649" s="191" t="s">
        <v>1262</v>
      </c>
      <c r="M649" s="204">
        <v>685</v>
      </c>
      <c r="N649" s="204">
        <v>2400</v>
      </c>
      <c r="O649" s="108" t="s">
        <v>50</v>
      </c>
      <c r="P649" s="182">
        <v>2021.4</v>
      </c>
      <c r="Q649" s="182">
        <v>2022.12</v>
      </c>
      <c r="R649" s="190" t="s">
        <v>1263</v>
      </c>
      <c r="S649" s="182" t="s">
        <v>1415</v>
      </c>
    </row>
    <row r="650" s="3" customFormat="1" ht="33.75" spans="1:19">
      <c r="A650" s="182">
        <v>32</v>
      </c>
      <c r="B650" s="42" t="s">
        <v>1462</v>
      </c>
      <c r="C650" s="56" t="s">
        <v>1259</v>
      </c>
      <c r="D650" s="42" t="s">
        <v>1419</v>
      </c>
      <c r="E650" s="183" t="s">
        <v>1426</v>
      </c>
      <c r="F650" s="197" t="s">
        <v>141</v>
      </c>
      <c r="G650" s="197" t="s">
        <v>734</v>
      </c>
      <c r="H650" s="42" t="s">
        <v>198</v>
      </c>
      <c r="I650" s="203">
        <v>2.5</v>
      </c>
      <c r="J650" s="190" t="s">
        <v>77</v>
      </c>
      <c r="K650" s="203">
        <v>2.5</v>
      </c>
      <c r="L650" s="191" t="s">
        <v>1262</v>
      </c>
      <c r="M650" s="204">
        <v>54</v>
      </c>
      <c r="N650" s="204">
        <v>350</v>
      </c>
      <c r="O650" s="108" t="s">
        <v>50</v>
      </c>
      <c r="P650" s="182">
        <v>2021.4</v>
      </c>
      <c r="Q650" s="182">
        <v>2022.12</v>
      </c>
      <c r="R650" s="190" t="s">
        <v>1263</v>
      </c>
      <c r="S650" s="182" t="s">
        <v>1415</v>
      </c>
    </row>
    <row r="651" s="3" customFormat="1" ht="33.75" spans="1:19">
      <c r="A651" s="182">
        <v>33</v>
      </c>
      <c r="B651" s="42" t="s">
        <v>1463</v>
      </c>
      <c r="C651" s="56" t="s">
        <v>1259</v>
      </c>
      <c r="D651" s="42" t="s">
        <v>1419</v>
      </c>
      <c r="E651" s="183" t="s">
        <v>1426</v>
      </c>
      <c r="F651" s="197" t="s">
        <v>141</v>
      </c>
      <c r="G651" s="197" t="s">
        <v>734</v>
      </c>
      <c r="H651" s="42" t="s">
        <v>198</v>
      </c>
      <c r="I651" s="203">
        <v>4</v>
      </c>
      <c r="J651" s="190" t="s">
        <v>77</v>
      </c>
      <c r="K651" s="203">
        <v>4</v>
      </c>
      <c r="L651" s="191" t="s">
        <v>1262</v>
      </c>
      <c r="M651" s="204">
        <v>100</v>
      </c>
      <c r="N651" s="204">
        <v>550</v>
      </c>
      <c r="O651" s="108" t="s">
        <v>50</v>
      </c>
      <c r="P651" s="182">
        <v>2021.4</v>
      </c>
      <c r="Q651" s="182">
        <v>2022.12</v>
      </c>
      <c r="R651" s="190" t="s">
        <v>1263</v>
      </c>
      <c r="S651" s="182" t="s">
        <v>1415</v>
      </c>
    </row>
    <row r="652" s="3" customFormat="1" ht="33.75" spans="1:19">
      <c r="A652" s="182">
        <v>34</v>
      </c>
      <c r="B652" s="42" t="s">
        <v>1464</v>
      </c>
      <c r="C652" s="56" t="s">
        <v>1259</v>
      </c>
      <c r="D652" s="42" t="s">
        <v>1419</v>
      </c>
      <c r="E652" s="183" t="s">
        <v>1426</v>
      </c>
      <c r="F652" s="197" t="s">
        <v>141</v>
      </c>
      <c r="G652" s="197" t="s">
        <v>734</v>
      </c>
      <c r="H652" s="42" t="s">
        <v>198</v>
      </c>
      <c r="I652" s="203">
        <v>5.3</v>
      </c>
      <c r="J652" s="190" t="s">
        <v>77</v>
      </c>
      <c r="K652" s="203">
        <v>5.3</v>
      </c>
      <c r="L652" s="191" t="s">
        <v>1262</v>
      </c>
      <c r="M652" s="204">
        <v>140</v>
      </c>
      <c r="N652" s="204">
        <v>680</v>
      </c>
      <c r="O652" s="108" t="s">
        <v>50</v>
      </c>
      <c r="P652" s="182">
        <v>2021.4</v>
      </c>
      <c r="Q652" s="182">
        <v>2022.12</v>
      </c>
      <c r="R652" s="190" t="s">
        <v>1263</v>
      </c>
      <c r="S652" s="182" t="s">
        <v>1415</v>
      </c>
    </row>
    <row r="653" s="3" customFormat="1" ht="33.75" spans="1:19">
      <c r="A653" s="182">
        <v>35</v>
      </c>
      <c r="B653" s="42" t="s">
        <v>1465</v>
      </c>
      <c r="C653" s="56" t="s">
        <v>1259</v>
      </c>
      <c r="D653" s="42" t="s">
        <v>1419</v>
      </c>
      <c r="E653" s="183" t="s">
        <v>1426</v>
      </c>
      <c r="F653" s="197" t="s">
        <v>141</v>
      </c>
      <c r="G653" s="197" t="s">
        <v>104</v>
      </c>
      <c r="H653" s="42" t="s">
        <v>198</v>
      </c>
      <c r="I653" s="203">
        <v>3</v>
      </c>
      <c r="J653" s="190" t="s">
        <v>77</v>
      </c>
      <c r="K653" s="203">
        <v>3</v>
      </c>
      <c r="L653" s="191" t="s">
        <v>1262</v>
      </c>
      <c r="M653" s="204">
        <v>198</v>
      </c>
      <c r="N653" s="204">
        <v>692</v>
      </c>
      <c r="O653" s="108" t="s">
        <v>50</v>
      </c>
      <c r="P653" s="182">
        <v>2021.4</v>
      </c>
      <c r="Q653" s="182">
        <v>2022.12</v>
      </c>
      <c r="R653" s="190" t="s">
        <v>1263</v>
      </c>
      <c r="S653" s="182" t="s">
        <v>1415</v>
      </c>
    </row>
    <row r="654" s="3" customFormat="1" ht="33.75" spans="1:19">
      <c r="A654" s="182">
        <v>36</v>
      </c>
      <c r="B654" s="42" t="s">
        <v>1466</v>
      </c>
      <c r="C654" s="56" t="s">
        <v>1259</v>
      </c>
      <c r="D654" s="42" t="s">
        <v>1419</v>
      </c>
      <c r="E654" s="183" t="s">
        <v>1456</v>
      </c>
      <c r="F654" s="197" t="s">
        <v>141</v>
      </c>
      <c r="G654" s="197" t="s">
        <v>1467</v>
      </c>
      <c r="H654" s="42" t="s">
        <v>198</v>
      </c>
      <c r="I654" s="203">
        <v>3.96</v>
      </c>
      <c r="J654" s="190" t="s">
        <v>77</v>
      </c>
      <c r="K654" s="203">
        <v>3.96</v>
      </c>
      <c r="L654" s="191" t="s">
        <v>1262</v>
      </c>
      <c r="M654" s="204">
        <v>110</v>
      </c>
      <c r="N654" s="204">
        <v>320</v>
      </c>
      <c r="O654" s="108" t="s">
        <v>50</v>
      </c>
      <c r="P654" s="182">
        <v>2021.4</v>
      </c>
      <c r="Q654" s="182">
        <v>2022.12</v>
      </c>
      <c r="R654" s="190" t="s">
        <v>1263</v>
      </c>
      <c r="S654" s="182" t="s">
        <v>1415</v>
      </c>
    </row>
    <row r="655" s="3" customFormat="1" ht="33.75" spans="1:19">
      <c r="A655" s="182">
        <v>37</v>
      </c>
      <c r="B655" s="42" t="s">
        <v>1468</v>
      </c>
      <c r="C655" s="56" t="s">
        <v>1259</v>
      </c>
      <c r="D655" s="42" t="s">
        <v>1419</v>
      </c>
      <c r="E655" s="183" t="s">
        <v>1456</v>
      </c>
      <c r="F655" s="197" t="s">
        <v>141</v>
      </c>
      <c r="G655" s="197" t="s">
        <v>1467</v>
      </c>
      <c r="H655" s="42" t="s">
        <v>198</v>
      </c>
      <c r="I655" s="203">
        <v>4.02</v>
      </c>
      <c r="J655" s="190" t="s">
        <v>77</v>
      </c>
      <c r="K655" s="203">
        <v>4.02</v>
      </c>
      <c r="L655" s="191" t="s">
        <v>1262</v>
      </c>
      <c r="M655" s="204">
        <v>70</v>
      </c>
      <c r="N655" s="204">
        <v>180</v>
      </c>
      <c r="O655" s="108" t="s">
        <v>50</v>
      </c>
      <c r="P655" s="182">
        <v>2021.4</v>
      </c>
      <c r="Q655" s="182">
        <v>2022.12</v>
      </c>
      <c r="R655" s="190" t="s">
        <v>1263</v>
      </c>
      <c r="S655" s="182" t="s">
        <v>1415</v>
      </c>
    </row>
    <row r="656" s="3" customFormat="1" ht="33.75" spans="1:19">
      <c r="A656" s="182">
        <v>38</v>
      </c>
      <c r="B656" s="42" t="s">
        <v>1469</v>
      </c>
      <c r="C656" s="56" t="s">
        <v>1259</v>
      </c>
      <c r="D656" s="42" t="s">
        <v>1419</v>
      </c>
      <c r="E656" s="183" t="s">
        <v>1456</v>
      </c>
      <c r="F656" s="197" t="s">
        <v>141</v>
      </c>
      <c r="G656" s="197" t="s">
        <v>1467</v>
      </c>
      <c r="H656" s="42" t="s">
        <v>198</v>
      </c>
      <c r="I656" s="203">
        <v>4.9</v>
      </c>
      <c r="J656" s="190" t="s">
        <v>77</v>
      </c>
      <c r="K656" s="203">
        <v>4.9</v>
      </c>
      <c r="L656" s="191" t="s">
        <v>1262</v>
      </c>
      <c r="M656" s="204">
        <v>101</v>
      </c>
      <c r="N656" s="204">
        <v>290</v>
      </c>
      <c r="O656" s="108" t="s">
        <v>50</v>
      </c>
      <c r="P656" s="182">
        <v>2021.4</v>
      </c>
      <c r="Q656" s="182">
        <v>2022.12</v>
      </c>
      <c r="R656" s="190" t="s">
        <v>1263</v>
      </c>
      <c r="S656" s="182" t="s">
        <v>1415</v>
      </c>
    </row>
    <row r="657" s="3" customFormat="1" ht="33.75" spans="1:19">
      <c r="A657" s="182">
        <v>39</v>
      </c>
      <c r="B657" s="42" t="s">
        <v>1470</v>
      </c>
      <c r="C657" s="56" t="s">
        <v>1259</v>
      </c>
      <c r="D657" s="42" t="s">
        <v>1419</v>
      </c>
      <c r="E657" s="183" t="s">
        <v>1426</v>
      </c>
      <c r="F657" s="197" t="s">
        <v>141</v>
      </c>
      <c r="G657" s="197" t="s">
        <v>1467</v>
      </c>
      <c r="H657" s="42" t="s">
        <v>198</v>
      </c>
      <c r="I657" s="203">
        <v>3.6</v>
      </c>
      <c r="J657" s="190" t="s">
        <v>77</v>
      </c>
      <c r="K657" s="203">
        <v>3.6</v>
      </c>
      <c r="L657" s="191" t="s">
        <v>1262</v>
      </c>
      <c r="M657" s="204">
        <v>30</v>
      </c>
      <c r="N657" s="204">
        <v>140</v>
      </c>
      <c r="O657" s="108" t="s">
        <v>50</v>
      </c>
      <c r="P657" s="182">
        <v>2021.4</v>
      </c>
      <c r="Q657" s="182">
        <v>2022.12</v>
      </c>
      <c r="R657" s="190" t="s">
        <v>1263</v>
      </c>
      <c r="S657" s="182" t="s">
        <v>1415</v>
      </c>
    </row>
    <row r="658" s="3" customFormat="1" ht="33.75" spans="1:19">
      <c r="A658" s="182">
        <v>40</v>
      </c>
      <c r="B658" s="42" t="s">
        <v>1471</v>
      </c>
      <c r="C658" s="56" t="s">
        <v>1259</v>
      </c>
      <c r="D658" s="42" t="s">
        <v>1419</v>
      </c>
      <c r="E658" s="183" t="s">
        <v>1456</v>
      </c>
      <c r="F658" s="197" t="s">
        <v>141</v>
      </c>
      <c r="G658" s="197" t="s">
        <v>426</v>
      </c>
      <c r="H658" s="42" t="s">
        <v>198</v>
      </c>
      <c r="I658" s="203">
        <v>12.46</v>
      </c>
      <c r="J658" s="190" t="s">
        <v>77</v>
      </c>
      <c r="K658" s="203">
        <v>12.46</v>
      </c>
      <c r="L658" s="191" t="s">
        <v>1262</v>
      </c>
      <c r="M658" s="204">
        <v>346</v>
      </c>
      <c r="N658" s="204">
        <v>1105</v>
      </c>
      <c r="O658" s="108" t="s">
        <v>50</v>
      </c>
      <c r="P658" s="182">
        <v>2021.4</v>
      </c>
      <c r="Q658" s="182">
        <v>2022.12</v>
      </c>
      <c r="R658" s="190" t="s">
        <v>1263</v>
      </c>
      <c r="S658" s="182" t="s">
        <v>1415</v>
      </c>
    </row>
    <row r="659" s="3" customFormat="1" ht="33.75" spans="1:19">
      <c r="A659" s="182">
        <v>41</v>
      </c>
      <c r="B659" s="42" t="s">
        <v>1472</v>
      </c>
      <c r="C659" s="56" t="s">
        <v>1259</v>
      </c>
      <c r="D659" s="42" t="s">
        <v>1419</v>
      </c>
      <c r="E659" s="183" t="s">
        <v>1473</v>
      </c>
      <c r="F659" s="197" t="s">
        <v>141</v>
      </c>
      <c r="G659" s="197" t="s">
        <v>1474</v>
      </c>
      <c r="H659" s="42" t="s">
        <v>198</v>
      </c>
      <c r="I659" s="203">
        <v>8.6</v>
      </c>
      <c r="J659" s="190" t="s">
        <v>77</v>
      </c>
      <c r="K659" s="203">
        <v>8.6</v>
      </c>
      <c r="L659" s="191" t="s">
        <v>1262</v>
      </c>
      <c r="M659" s="204">
        <v>45</v>
      </c>
      <c r="N659" s="204">
        <v>150</v>
      </c>
      <c r="O659" s="108" t="s">
        <v>50</v>
      </c>
      <c r="P659" s="182">
        <v>2021.4</v>
      </c>
      <c r="Q659" s="182">
        <v>2022.12</v>
      </c>
      <c r="R659" s="190" t="s">
        <v>1263</v>
      </c>
      <c r="S659" s="182" t="s">
        <v>1415</v>
      </c>
    </row>
    <row r="660" s="3" customFormat="1" ht="33.75" spans="1:19">
      <c r="A660" s="182">
        <v>42</v>
      </c>
      <c r="B660" s="42" t="s">
        <v>1475</v>
      </c>
      <c r="C660" s="56" t="s">
        <v>1259</v>
      </c>
      <c r="D660" s="42" t="s">
        <v>1419</v>
      </c>
      <c r="E660" s="183" t="s">
        <v>1422</v>
      </c>
      <c r="F660" s="197" t="s">
        <v>141</v>
      </c>
      <c r="G660" s="197" t="s">
        <v>1474</v>
      </c>
      <c r="H660" s="42" t="s">
        <v>198</v>
      </c>
      <c r="I660" s="203">
        <v>6</v>
      </c>
      <c r="J660" s="190" t="s">
        <v>77</v>
      </c>
      <c r="K660" s="203">
        <v>6</v>
      </c>
      <c r="L660" s="191" t="s">
        <v>1262</v>
      </c>
      <c r="M660" s="204">
        <v>250</v>
      </c>
      <c r="N660" s="204">
        <v>820</v>
      </c>
      <c r="O660" s="108" t="s">
        <v>50</v>
      </c>
      <c r="P660" s="182">
        <v>2021.4</v>
      </c>
      <c r="Q660" s="182">
        <v>2022.12</v>
      </c>
      <c r="R660" s="190" t="s">
        <v>1263</v>
      </c>
      <c r="S660" s="182" t="s">
        <v>1415</v>
      </c>
    </row>
    <row r="661" s="3" customFormat="1" ht="33.75" spans="1:19">
      <c r="A661" s="182">
        <v>43</v>
      </c>
      <c r="B661" s="42" t="s">
        <v>1476</v>
      </c>
      <c r="C661" s="56" t="s">
        <v>1259</v>
      </c>
      <c r="D661" s="42" t="s">
        <v>1419</v>
      </c>
      <c r="E661" s="183" t="s">
        <v>1456</v>
      </c>
      <c r="F661" s="197" t="s">
        <v>141</v>
      </c>
      <c r="G661" s="197" t="s">
        <v>1477</v>
      </c>
      <c r="H661" s="42" t="s">
        <v>198</v>
      </c>
      <c r="I661" s="203">
        <v>13</v>
      </c>
      <c r="J661" s="190" t="s">
        <v>77</v>
      </c>
      <c r="K661" s="203">
        <v>13</v>
      </c>
      <c r="L661" s="191" t="s">
        <v>1262</v>
      </c>
      <c r="M661" s="204">
        <v>329</v>
      </c>
      <c r="N661" s="204">
        <v>1288</v>
      </c>
      <c r="O661" s="108" t="s">
        <v>50</v>
      </c>
      <c r="P661" s="182">
        <v>2021.4</v>
      </c>
      <c r="Q661" s="182">
        <v>2022.12</v>
      </c>
      <c r="R661" s="190" t="s">
        <v>1263</v>
      </c>
      <c r="S661" s="182" t="s">
        <v>1415</v>
      </c>
    </row>
    <row r="662" s="3" customFormat="1" ht="33.75" spans="1:19">
      <c r="A662" s="182">
        <v>44</v>
      </c>
      <c r="B662" s="42" t="s">
        <v>1478</v>
      </c>
      <c r="C662" s="56" t="s">
        <v>1259</v>
      </c>
      <c r="D662" s="42" t="s">
        <v>1419</v>
      </c>
      <c r="E662" s="183" t="s">
        <v>1422</v>
      </c>
      <c r="F662" s="197" t="s">
        <v>141</v>
      </c>
      <c r="G662" s="197" t="s">
        <v>1479</v>
      </c>
      <c r="H662" s="42" t="s">
        <v>198</v>
      </c>
      <c r="I662" s="203">
        <v>4.6</v>
      </c>
      <c r="J662" s="190" t="s">
        <v>77</v>
      </c>
      <c r="K662" s="203">
        <v>4.6</v>
      </c>
      <c r="L662" s="191" t="s">
        <v>1262</v>
      </c>
      <c r="M662" s="204">
        <v>120</v>
      </c>
      <c r="N662" s="204">
        <v>350</v>
      </c>
      <c r="O662" s="108" t="s">
        <v>50</v>
      </c>
      <c r="P662" s="182">
        <v>2021.4</v>
      </c>
      <c r="Q662" s="182">
        <v>2022.12</v>
      </c>
      <c r="R662" s="190" t="s">
        <v>1263</v>
      </c>
      <c r="S662" s="182" t="s">
        <v>1415</v>
      </c>
    </row>
    <row r="663" s="3" customFormat="1" ht="33.75" spans="1:19">
      <c r="A663" s="182">
        <v>45</v>
      </c>
      <c r="B663" s="42" t="s">
        <v>1480</v>
      </c>
      <c r="C663" s="56" t="s">
        <v>1259</v>
      </c>
      <c r="D663" s="42" t="s">
        <v>1419</v>
      </c>
      <c r="E663" s="183" t="s">
        <v>1422</v>
      </c>
      <c r="F663" s="197" t="s">
        <v>141</v>
      </c>
      <c r="G663" s="197" t="s">
        <v>1479</v>
      </c>
      <c r="H663" s="42" t="s">
        <v>198</v>
      </c>
      <c r="I663" s="203">
        <v>3.3</v>
      </c>
      <c r="J663" s="190" t="s">
        <v>77</v>
      </c>
      <c r="K663" s="203">
        <v>3.3</v>
      </c>
      <c r="L663" s="191" t="s">
        <v>1262</v>
      </c>
      <c r="M663" s="204">
        <v>60</v>
      </c>
      <c r="N663" s="204">
        <v>150</v>
      </c>
      <c r="O663" s="108" t="s">
        <v>50</v>
      </c>
      <c r="P663" s="182">
        <v>2021.4</v>
      </c>
      <c r="Q663" s="182">
        <v>2022.12</v>
      </c>
      <c r="R663" s="190" t="s">
        <v>1263</v>
      </c>
      <c r="S663" s="182" t="s">
        <v>1415</v>
      </c>
    </row>
    <row r="664" s="3" customFormat="1" ht="33.75" spans="1:19">
      <c r="A664" s="182">
        <v>46</v>
      </c>
      <c r="B664" s="42" t="s">
        <v>1481</v>
      </c>
      <c r="C664" s="56" t="s">
        <v>1259</v>
      </c>
      <c r="D664" s="42" t="s">
        <v>1419</v>
      </c>
      <c r="E664" s="183" t="s">
        <v>1426</v>
      </c>
      <c r="F664" s="197" t="s">
        <v>141</v>
      </c>
      <c r="G664" s="197" t="s">
        <v>1331</v>
      </c>
      <c r="H664" s="42" t="s">
        <v>198</v>
      </c>
      <c r="I664" s="203">
        <v>11.8</v>
      </c>
      <c r="J664" s="190" t="s">
        <v>77</v>
      </c>
      <c r="K664" s="203">
        <v>11.8</v>
      </c>
      <c r="L664" s="191" t="s">
        <v>1262</v>
      </c>
      <c r="M664" s="204">
        <v>218</v>
      </c>
      <c r="N664" s="204">
        <v>760</v>
      </c>
      <c r="O664" s="108" t="s">
        <v>50</v>
      </c>
      <c r="P664" s="182">
        <v>2021.4</v>
      </c>
      <c r="Q664" s="182">
        <v>2022.12</v>
      </c>
      <c r="R664" s="190" t="s">
        <v>1263</v>
      </c>
      <c r="S664" s="182" t="s">
        <v>1415</v>
      </c>
    </row>
    <row r="665" s="3" customFormat="1" ht="33.75" spans="1:19">
      <c r="A665" s="182">
        <v>47</v>
      </c>
      <c r="B665" s="42" t="s">
        <v>1482</v>
      </c>
      <c r="C665" s="56" t="s">
        <v>1259</v>
      </c>
      <c r="D665" s="42" t="s">
        <v>1419</v>
      </c>
      <c r="E665" s="183" t="s">
        <v>1426</v>
      </c>
      <c r="F665" s="197" t="s">
        <v>141</v>
      </c>
      <c r="G665" s="197" t="s">
        <v>728</v>
      </c>
      <c r="H665" s="42" t="s">
        <v>198</v>
      </c>
      <c r="I665" s="203">
        <v>4.6</v>
      </c>
      <c r="J665" s="190" t="s">
        <v>77</v>
      </c>
      <c r="K665" s="203">
        <v>4.6</v>
      </c>
      <c r="L665" s="191" t="s">
        <v>1262</v>
      </c>
      <c r="M665" s="204">
        <v>72</v>
      </c>
      <c r="N665" s="204">
        <v>280</v>
      </c>
      <c r="O665" s="108" t="s">
        <v>50</v>
      </c>
      <c r="P665" s="182">
        <v>2021.4</v>
      </c>
      <c r="Q665" s="182">
        <v>2022.12</v>
      </c>
      <c r="R665" s="190" t="s">
        <v>1263</v>
      </c>
      <c r="S665" s="182" t="s">
        <v>1415</v>
      </c>
    </row>
    <row r="666" s="3" customFormat="1" ht="33.75" spans="1:19">
      <c r="A666" s="182">
        <v>48</v>
      </c>
      <c r="B666" s="42" t="s">
        <v>1483</v>
      </c>
      <c r="C666" s="56" t="s">
        <v>1259</v>
      </c>
      <c r="D666" s="42" t="s">
        <v>1419</v>
      </c>
      <c r="E666" s="183" t="s">
        <v>1456</v>
      </c>
      <c r="F666" s="197" t="s">
        <v>141</v>
      </c>
      <c r="G666" s="197" t="s">
        <v>728</v>
      </c>
      <c r="H666" s="42" t="s">
        <v>198</v>
      </c>
      <c r="I666" s="203">
        <v>6.3</v>
      </c>
      <c r="J666" s="190" t="s">
        <v>77</v>
      </c>
      <c r="K666" s="203">
        <v>6.3</v>
      </c>
      <c r="L666" s="191" t="s">
        <v>1262</v>
      </c>
      <c r="M666" s="204">
        <v>148</v>
      </c>
      <c r="N666" s="204">
        <v>520</v>
      </c>
      <c r="O666" s="108" t="s">
        <v>50</v>
      </c>
      <c r="P666" s="182">
        <v>2021.4</v>
      </c>
      <c r="Q666" s="182">
        <v>2022.12</v>
      </c>
      <c r="R666" s="190" t="s">
        <v>1263</v>
      </c>
      <c r="S666" s="182" t="s">
        <v>1415</v>
      </c>
    </row>
    <row r="667" s="3" customFormat="1" ht="33.75" spans="1:19">
      <c r="A667" s="182">
        <v>49</v>
      </c>
      <c r="B667" s="42" t="s">
        <v>1484</v>
      </c>
      <c r="C667" s="56" t="s">
        <v>1259</v>
      </c>
      <c r="D667" s="42" t="s">
        <v>1419</v>
      </c>
      <c r="E667" s="183" t="s">
        <v>1430</v>
      </c>
      <c r="F667" s="197" t="s">
        <v>141</v>
      </c>
      <c r="G667" s="197" t="s">
        <v>174</v>
      </c>
      <c r="H667" s="42" t="s">
        <v>198</v>
      </c>
      <c r="I667" s="203">
        <v>4.2</v>
      </c>
      <c r="J667" s="190" t="s">
        <v>77</v>
      </c>
      <c r="K667" s="203">
        <v>4.2</v>
      </c>
      <c r="L667" s="191" t="s">
        <v>1262</v>
      </c>
      <c r="M667" s="204">
        <v>500</v>
      </c>
      <c r="N667" s="204">
        <v>1998</v>
      </c>
      <c r="O667" s="108" t="s">
        <v>50</v>
      </c>
      <c r="P667" s="182">
        <v>2021.4</v>
      </c>
      <c r="Q667" s="182">
        <v>2022.12</v>
      </c>
      <c r="R667" s="190" t="s">
        <v>1263</v>
      </c>
      <c r="S667" s="182" t="s">
        <v>1415</v>
      </c>
    </row>
    <row r="668" s="3" customFormat="1" ht="33.75" spans="1:19">
      <c r="A668" s="182">
        <v>50</v>
      </c>
      <c r="B668" s="42" t="s">
        <v>1485</v>
      </c>
      <c r="C668" s="56" t="s">
        <v>1259</v>
      </c>
      <c r="D668" s="42" t="s">
        <v>1419</v>
      </c>
      <c r="E668" s="183" t="s">
        <v>1486</v>
      </c>
      <c r="F668" s="197" t="s">
        <v>455</v>
      </c>
      <c r="G668" s="197" t="s">
        <v>456</v>
      </c>
      <c r="H668" s="42" t="s">
        <v>198</v>
      </c>
      <c r="I668" s="203">
        <v>3.044</v>
      </c>
      <c r="J668" s="190" t="s">
        <v>77</v>
      </c>
      <c r="K668" s="203">
        <v>3.044</v>
      </c>
      <c r="L668" s="191" t="s">
        <v>1262</v>
      </c>
      <c r="M668" s="204">
        <v>121</v>
      </c>
      <c r="N668" s="204">
        <v>450</v>
      </c>
      <c r="O668" s="108" t="s">
        <v>50</v>
      </c>
      <c r="P668" s="182">
        <v>2021.4</v>
      </c>
      <c r="Q668" s="182">
        <v>2022.12</v>
      </c>
      <c r="R668" s="190" t="s">
        <v>1263</v>
      </c>
      <c r="S668" s="182" t="s">
        <v>1415</v>
      </c>
    </row>
    <row r="669" s="3" customFormat="1" ht="33.75" spans="1:19">
      <c r="A669" s="182">
        <v>51</v>
      </c>
      <c r="B669" s="42" t="s">
        <v>1487</v>
      </c>
      <c r="C669" s="56" t="s">
        <v>1259</v>
      </c>
      <c r="D669" s="42" t="s">
        <v>1419</v>
      </c>
      <c r="E669" s="183" t="s">
        <v>1488</v>
      </c>
      <c r="F669" s="197" t="s">
        <v>455</v>
      </c>
      <c r="G669" s="197" t="s">
        <v>1379</v>
      </c>
      <c r="H669" s="42" t="s">
        <v>198</v>
      </c>
      <c r="I669" s="203">
        <v>5.143</v>
      </c>
      <c r="J669" s="190" t="s">
        <v>77</v>
      </c>
      <c r="K669" s="203">
        <v>5.143</v>
      </c>
      <c r="L669" s="191" t="s">
        <v>1262</v>
      </c>
      <c r="M669" s="204">
        <v>28</v>
      </c>
      <c r="N669" s="204">
        <v>102</v>
      </c>
      <c r="O669" s="108" t="s">
        <v>50</v>
      </c>
      <c r="P669" s="182">
        <v>2021.4</v>
      </c>
      <c r="Q669" s="182">
        <v>2022.12</v>
      </c>
      <c r="R669" s="190" t="s">
        <v>1263</v>
      </c>
      <c r="S669" s="182" t="s">
        <v>1415</v>
      </c>
    </row>
    <row r="670" s="3" customFormat="1" ht="33.75" spans="1:19">
      <c r="A670" s="182">
        <v>52</v>
      </c>
      <c r="B670" s="42" t="s">
        <v>1489</v>
      </c>
      <c r="C670" s="56" t="s">
        <v>1259</v>
      </c>
      <c r="D670" s="42" t="s">
        <v>1419</v>
      </c>
      <c r="E670" s="183" t="s">
        <v>1426</v>
      </c>
      <c r="F670" s="197" t="s">
        <v>455</v>
      </c>
      <c r="G670" s="197" t="s">
        <v>1379</v>
      </c>
      <c r="H670" s="42" t="s">
        <v>198</v>
      </c>
      <c r="I670" s="203">
        <v>7.613</v>
      </c>
      <c r="J670" s="190" t="s">
        <v>77</v>
      </c>
      <c r="K670" s="203">
        <v>7.613</v>
      </c>
      <c r="L670" s="191" t="s">
        <v>1262</v>
      </c>
      <c r="M670" s="204">
        <v>68</v>
      </c>
      <c r="N670" s="204">
        <v>308</v>
      </c>
      <c r="O670" s="108" t="s">
        <v>50</v>
      </c>
      <c r="P670" s="182">
        <v>2021.4</v>
      </c>
      <c r="Q670" s="182">
        <v>2022.12</v>
      </c>
      <c r="R670" s="190" t="s">
        <v>1263</v>
      </c>
      <c r="S670" s="182" t="s">
        <v>1415</v>
      </c>
    </row>
    <row r="671" s="3" customFormat="1" ht="33.75" spans="1:19">
      <c r="A671" s="182">
        <v>53</v>
      </c>
      <c r="B671" s="42" t="s">
        <v>1490</v>
      </c>
      <c r="C671" s="56" t="s">
        <v>1259</v>
      </c>
      <c r="D671" s="42" t="s">
        <v>1419</v>
      </c>
      <c r="E671" s="183" t="s">
        <v>1422</v>
      </c>
      <c r="F671" s="197" t="s">
        <v>455</v>
      </c>
      <c r="G671" s="197" t="s">
        <v>1080</v>
      </c>
      <c r="H671" s="42" t="s">
        <v>198</v>
      </c>
      <c r="I671" s="203">
        <v>12.612</v>
      </c>
      <c r="J671" s="190" t="s">
        <v>77</v>
      </c>
      <c r="K671" s="203">
        <v>12.612</v>
      </c>
      <c r="L671" s="191" t="s">
        <v>1262</v>
      </c>
      <c r="M671" s="204">
        <v>142</v>
      </c>
      <c r="N671" s="204">
        <v>518</v>
      </c>
      <c r="O671" s="108" t="s">
        <v>50</v>
      </c>
      <c r="P671" s="182">
        <v>2021.4</v>
      </c>
      <c r="Q671" s="182">
        <v>2022.12</v>
      </c>
      <c r="R671" s="190" t="s">
        <v>1263</v>
      </c>
      <c r="S671" s="182" t="s">
        <v>1415</v>
      </c>
    </row>
    <row r="672" s="3" customFormat="1" ht="33.75" spans="1:19">
      <c r="A672" s="182">
        <v>54</v>
      </c>
      <c r="B672" s="42" t="s">
        <v>1491</v>
      </c>
      <c r="C672" s="56" t="s">
        <v>1259</v>
      </c>
      <c r="D672" s="42" t="s">
        <v>1419</v>
      </c>
      <c r="E672" s="183" t="s">
        <v>1422</v>
      </c>
      <c r="F672" s="197" t="s">
        <v>455</v>
      </c>
      <c r="G672" s="197" t="s">
        <v>1080</v>
      </c>
      <c r="H672" s="42" t="s">
        <v>198</v>
      </c>
      <c r="I672" s="203">
        <v>9.928</v>
      </c>
      <c r="J672" s="190" t="s">
        <v>77</v>
      </c>
      <c r="K672" s="203">
        <v>9.928</v>
      </c>
      <c r="L672" s="191" t="s">
        <v>1262</v>
      </c>
      <c r="M672" s="204">
        <v>98</v>
      </c>
      <c r="N672" s="204">
        <v>328</v>
      </c>
      <c r="O672" s="108" t="s">
        <v>50</v>
      </c>
      <c r="P672" s="182">
        <v>2021.4</v>
      </c>
      <c r="Q672" s="182">
        <v>2022.12</v>
      </c>
      <c r="R672" s="190" t="s">
        <v>1263</v>
      </c>
      <c r="S672" s="182" t="s">
        <v>1415</v>
      </c>
    </row>
    <row r="673" s="3" customFormat="1" ht="33.75" spans="1:19">
      <c r="A673" s="182">
        <v>55</v>
      </c>
      <c r="B673" s="42" t="s">
        <v>1492</v>
      </c>
      <c r="C673" s="56" t="s">
        <v>1259</v>
      </c>
      <c r="D673" s="42" t="s">
        <v>1419</v>
      </c>
      <c r="E673" s="183" t="s">
        <v>1422</v>
      </c>
      <c r="F673" s="197" t="s">
        <v>455</v>
      </c>
      <c r="G673" s="197" t="s">
        <v>1080</v>
      </c>
      <c r="H673" s="42" t="s">
        <v>198</v>
      </c>
      <c r="I673" s="203">
        <v>4</v>
      </c>
      <c r="J673" s="190" t="s">
        <v>77</v>
      </c>
      <c r="K673" s="203">
        <v>4</v>
      </c>
      <c r="L673" s="191" t="s">
        <v>1262</v>
      </c>
      <c r="M673" s="204">
        <v>35</v>
      </c>
      <c r="N673" s="204">
        <v>139</v>
      </c>
      <c r="O673" s="108" t="s">
        <v>50</v>
      </c>
      <c r="P673" s="182">
        <v>2021.4</v>
      </c>
      <c r="Q673" s="182">
        <v>2022.12</v>
      </c>
      <c r="R673" s="190" t="s">
        <v>1263</v>
      </c>
      <c r="S673" s="182" t="s">
        <v>1415</v>
      </c>
    </row>
    <row r="674" s="3" customFormat="1" ht="33.75" spans="1:19">
      <c r="A674" s="182">
        <v>56</v>
      </c>
      <c r="B674" s="42" t="s">
        <v>1493</v>
      </c>
      <c r="C674" s="56" t="s">
        <v>1259</v>
      </c>
      <c r="D674" s="42" t="s">
        <v>1419</v>
      </c>
      <c r="E674" s="183" t="s">
        <v>1422</v>
      </c>
      <c r="F674" s="197" t="s">
        <v>455</v>
      </c>
      <c r="G674" s="197" t="s">
        <v>1080</v>
      </c>
      <c r="H674" s="42" t="s">
        <v>198</v>
      </c>
      <c r="I674" s="203">
        <v>5.1</v>
      </c>
      <c r="J674" s="190" t="s">
        <v>77</v>
      </c>
      <c r="K674" s="203">
        <v>5.1</v>
      </c>
      <c r="L674" s="191" t="s">
        <v>1262</v>
      </c>
      <c r="M674" s="204">
        <v>41</v>
      </c>
      <c r="N674" s="204">
        <v>178</v>
      </c>
      <c r="O674" s="108" t="s">
        <v>50</v>
      </c>
      <c r="P674" s="182">
        <v>2021.4</v>
      </c>
      <c r="Q674" s="182">
        <v>2022.12</v>
      </c>
      <c r="R674" s="190" t="s">
        <v>1263</v>
      </c>
      <c r="S674" s="182" t="s">
        <v>1415</v>
      </c>
    </row>
    <row r="675" s="3" customFormat="1" ht="33.75" spans="1:19">
      <c r="A675" s="182">
        <v>57</v>
      </c>
      <c r="B675" s="42" t="s">
        <v>1494</v>
      </c>
      <c r="C675" s="56" t="s">
        <v>1259</v>
      </c>
      <c r="D675" s="42" t="s">
        <v>1419</v>
      </c>
      <c r="E675" s="183" t="s">
        <v>1422</v>
      </c>
      <c r="F675" s="197" t="s">
        <v>455</v>
      </c>
      <c r="G675" s="197" t="s">
        <v>1080</v>
      </c>
      <c r="H675" s="42" t="s">
        <v>198</v>
      </c>
      <c r="I675" s="203">
        <v>8.8</v>
      </c>
      <c r="J675" s="190" t="s">
        <v>77</v>
      </c>
      <c r="K675" s="203">
        <v>8.8</v>
      </c>
      <c r="L675" s="191" t="s">
        <v>1262</v>
      </c>
      <c r="M675" s="204">
        <v>56</v>
      </c>
      <c r="N675" s="204">
        <v>243</v>
      </c>
      <c r="O675" s="108" t="s">
        <v>50</v>
      </c>
      <c r="P675" s="182">
        <v>2021.4</v>
      </c>
      <c r="Q675" s="182">
        <v>2022.12</v>
      </c>
      <c r="R675" s="190" t="s">
        <v>1263</v>
      </c>
      <c r="S675" s="182" t="s">
        <v>1415</v>
      </c>
    </row>
    <row r="676" s="3" customFormat="1" ht="33.75" spans="1:19">
      <c r="A676" s="182">
        <v>58</v>
      </c>
      <c r="B676" s="42" t="s">
        <v>1495</v>
      </c>
      <c r="C676" s="56" t="s">
        <v>1259</v>
      </c>
      <c r="D676" s="42" t="s">
        <v>1419</v>
      </c>
      <c r="E676" s="183" t="s">
        <v>1426</v>
      </c>
      <c r="F676" s="197" t="s">
        <v>167</v>
      </c>
      <c r="G676" s="197" t="s">
        <v>630</v>
      </c>
      <c r="H676" s="42" t="s">
        <v>198</v>
      </c>
      <c r="I676" s="203">
        <v>4.5</v>
      </c>
      <c r="J676" s="190" t="s">
        <v>77</v>
      </c>
      <c r="K676" s="203">
        <v>4.5</v>
      </c>
      <c r="L676" s="191" t="s">
        <v>1262</v>
      </c>
      <c r="M676" s="204">
        <v>40</v>
      </c>
      <c r="N676" s="204">
        <v>160</v>
      </c>
      <c r="O676" s="108" t="s">
        <v>50</v>
      </c>
      <c r="P676" s="182">
        <v>2021.4</v>
      </c>
      <c r="Q676" s="182">
        <v>2022.12</v>
      </c>
      <c r="R676" s="190" t="s">
        <v>1263</v>
      </c>
      <c r="S676" s="182" t="s">
        <v>1415</v>
      </c>
    </row>
    <row r="677" s="3" customFormat="1" ht="33.75" spans="1:19">
      <c r="A677" s="182">
        <v>59</v>
      </c>
      <c r="B677" s="42" t="s">
        <v>1496</v>
      </c>
      <c r="C677" s="56" t="s">
        <v>1259</v>
      </c>
      <c r="D677" s="42" t="s">
        <v>1419</v>
      </c>
      <c r="E677" s="183" t="s">
        <v>1426</v>
      </c>
      <c r="F677" s="197" t="s">
        <v>167</v>
      </c>
      <c r="G677" s="197" t="s">
        <v>630</v>
      </c>
      <c r="H677" s="42" t="s">
        <v>198</v>
      </c>
      <c r="I677" s="203">
        <v>2.9</v>
      </c>
      <c r="J677" s="190" t="s">
        <v>77</v>
      </c>
      <c r="K677" s="203">
        <v>2.9</v>
      </c>
      <c r="L677" s="191" t="s">
        <v>1262</v>
      </c>
      <c r="M677" s="204">
        <v>35</v>
      </c>
      <c r="N677" s="204">
        <v>143</v>
      </c>
      <c r="O677" s="108" t="s">
        <v>50</v>
      </c>
      <c r="P677" s="182">
        <v>2021.4</v>
      </c>
      <c r="Q677" s="182">
        <v>2022.12</v>
      </c>
      <c r="R677" s="190" t="s">
        <v>1263</v>
      </c>
      <c r="S677" s="182" t="s">
        <v>1415</v>
      </c>
    </row>
    <row r="678" s="3" customFormat="1" ht="33.75" spans="1:19">
      <c r="A678" s="182">
        <v>60</v>
      </c>
      <c r="B678" s="42" t="s">
        <v>1497</v>
      </c>
      <c r="C678" s="56" t="s">
        <v>1259</v>
      </c>
      <c r="D678" s="42" t="s">
        <v>1419</v>
      </c>
      <c r="E678" s="183" t="s">
        <v>1426</v>
      </c>
      <c r="F678" s="197" t="s">
        <v>167</v>
      </c>
      <c r="G678" s="197" t="s">
        <v>630</v>
      </c>
      <c r="H678" s="42" t="s">
        <v>198</v>
      </c>
      <c r="I678" s="203">
        <v>5.8</v>
      </c>
      <c r="J678" s="190" t="s">
        <v>77</v>
      </c>
      <c r="K678" s="203">
        <v>5.8</v>
      </c>
      <c r="L678" s="191" t="s">
        <v>1262</v>
      </c>
      <c r="M678" s="204">
        <v>76</v>
      </c>
      <c r="N678" s="204">
        <v>306</v>
      </c>
      <c r="O678" s="108" t="s">
        <v>50</v>
      </c>
      <c r="P678" s="182">
        <v>2021.4</v>
      </c>
      <c r="Q678" s="182">
        <v>2022.12</v>
      </c>
      <c r="R678" s="190" t="s">
        <v>1263</v>
      </c>
      <c r="S678" s="182" t="s">
        <v>1415</v>
      </c>
    </row>
    <row r="679" s="3" customFormat="1" ht="33.75" spans="1:19">
      <c r="A679" s="182">
        <v>61</v>
      </c>
      <c r="B679" s="42" t="s">
        <v>1498</v>
      </c>
      <c r="C679" s="56" t="s">
        <v>1259</v>
      </c>
      <c r="D679" s="42" t="s">
        <v>1419</v>
      </c>
      <c r="E679" s="183" t="s">
        <v>1420</v>
      </c>
      <c r="F679" s="197" t="s">
        <v>167</v>
      </c>
      <c r="G679" s="197" t="s">
        <v>545</v>
      </c>
      <c r="H679" s="42" t="s">
        <v>198</v>
      </c>
      <c r="I679" s="203">
        <v>4</v>
      </c>
      <c r="J679" s="190" t="s">
        <v>77</v>
      </c>
      <c r="K679" s="203">
        <v>4</v>
      </c>
      <c r="L679" s="191" t="s">
        <v>1262</v>
      </c>
      <c r="M679" s="204">
        <v>52</v>
      </c>
      <c r="N679" s="204">
        <v>210</v>
      </c>
      <c r="O679" s="108" t="s">
        <v>50</v>
      </c>
      <c r="P679" s="182">
        <v>2021.4</v>
      </c>
      <c r="Q679" s="182">
        <v>2022.12</v>
      </c>
      <c r="R679" s="190" t="s">
        <v>1263</v>
      </c>
      <c r="S679" s="182" t="s">
        <v>1415</v>
      </c>
    </row>
    <row r="680" s="3" customFormat="1" ht="33.75" spans="1:19">
      <c r="A680" s="182">
        <v>62</v>
      </c>
      <c r="B680" s="42" t="s">
        <v>1499</v>
      </c>
      <c r="C680" s="56" t="s">
        <v>1259</v>
      </c>
      <c r="D680" s="42" t="s">
        <v>1419</v>
      </c>
      <c r="E680" s="183" t="s">
        <v>1426</v>
      </c>
      <c r="F680" s="197" t="s">
        <v>167</v>
      </c>
      <c r="G680" s="197" t="s">
        <v>545</v>
      </c>
      <c r="H680" s="42" t="s">
        <v>198</v>
      </c>
      <c r="I680" s="203">
        <v>2.2</v>
      </c>
      <c r="J680" s="190" t="s">
        <v>77</v>
      </c>
      <c r="K680" s="203">
        <v>2.2</v>
      </c>
      <c r="L680" s="191" t="s">
        <v>1262</v>
      </c>
      <c r="M680" s="204">
        <v>40</v>
      </c>
      <c r="N680" s="204">
        <v>160</v>
      </c>
      <c r="O680" s="108" t="s">
        <v>50</v>
      </c>
      <c r="P680" s="182">
        <v>2021.4</v>
      </c>
      <c r="Q680" s="182">
        <v>2022.12</v>
      </c>
      <c r="R680" s="190" t="s">
        <v>1263</v>
      </c>
      <c r="S680" s="182" t="s">
        <v>1415</v>
      </c>
    </row>
    <row r="681" s="3" customFormat="1" ht="33.75" spans="1:19">
      <c r="A681" s="182">
        <v>63</v>
      </c>
      <c r="B681" s="42" t="s">
        <v>1500</v>
      </c>
      <c r="C681" s="56" t="s">
        <v>1259</v>
      </c>
      <c r="D681" s="42" t="s">
        <v>1419</v>
      </c>
      <c r="E681" s="183" t="s">
        <v>1422</v>
      </c>
      <c r="F681" s="197" t="s">
        <v>167</v>
      </c>
      <c r="G681" s="197" t="s">
        <v>545</v>
      </c>
      <c r="H681" s="42" t="s">
        <v>198</v>
      </c>
      <c r="I681" s="203">
        <v>2</v>
      </c>
      <c r="J681" s="190" t="s">
        <v>77</v>
      </c>
      <c r="K681" s="203">
        <v>2</v>
      </c>
      <c r="L681" s="191" t="s">
        <v>1262</v>
      </c>
      <c r="M681" s="204">
        <v>27</v>
      </c>
      <c r="N681" s="204">
        <v>108</v>
      </c>
      <c r="O681" s="108" t="s">
        <v>50</v>
      </c>
      <c r="P681" s="182">
        <v>2021.4</v>
      </c>
      <c r="Q681" s="182">
        <v>2022.12</v>
      </c>
      <c r="R681" s="190" t="s">
        <v>1263</v>
      </c>
      <c r="S681" s="182" t="s">
        <v>1415</v>
      </c>
    </row>
    <row r="682" s="3" customFormat="1" ht="33.75" spans="1:19">
      <c r="A682" s="182">
        <v>64</v>
      </c>
      <c r="B682" s="42" t="s">
        <v>1501</v>
      </c>
      <c r="C682" s="56" t="s">
        <v>1259</v>
      </c>
      <c r="D682" s="42" t="s">
        <v>1419</v>
      </c>
      <c r="E682" s="183" t="s">
        <v>1426</v>
      </c>
      <c r="F682" s="197" t="s">
        <v>167</v>
      </c>
      <c r="G682" s="197" t="s">
        <v>545</v>
      </c>
      <c r="H682" s="42" t="s">
        <v>198</v>
      </c>
      <c r="I682" s="203">
        <v>2</v>
      </c>
      <c r="J682" s="190" t="s">
        <v>77</v>
      </c>
      <c r="K682" s="203">
        <v>2</v>
      </c>
      <c r="L682" s="191" t="s">
        <v>1262</v>
      </c>
      <c r="M682" s="204">
        <v>33</v>
      </c>
      <c r="N682" s="204">
        <v>132</v>
      </c>
      <c r="O682" s="108" t="s">
        <v>50</v>
      </c>
      <c r="P682" s="182">
        <v>2021.4</v>
      </c>
      <c r="Q682" s="182">
        <v>2022.12</v>
      </c>
      <c r="R682" s="190" t="s">
        <v>1263</v>
      </c>
      <c r="S682" s="182" t="s">
        <v>1415</v>
      </c>
    </row>
    <row r="683" s="3" customFormat="1" ht="33.75" spans="1:19">
      <c r="A683" s="182">
        <v>65</v>
      </c>
      <c r="B683" s="42" t="s">
        <v>1502</v>
      </c>
      <c r="C683" s="56" t="s">
        <v>1259</v>
      </c>
      <c r="D683" s="42" t="s">
        <v>1419</v>
      </c>
      <c r="E683" s="183" t="s">
        <v>1456</v>
      </c>
      <c r="F683" s="197" t="s">
        <v>167</v>
      </c>
      <c r="G683" s="197" t="s">
        <v>545</v>
      </c>
      <c r="H683" s="42" t="s">
        <v>198</v>
      </c>
      <c r="I683" s="203">
        <v>2.5</v>
      </c>
      <c r="J683" s="190" t="s">
        <v>77</v>
      </c>
      <c r="K683" s="203">
        <v>2.5</v>
      </c>
      <c r="L683" s="191" t="s">
        <v>1262</v>
      </c>
      <c r="M683" s="204">
        <v>50</v>
      </c>
      <c r="N683" s="204">
        <v>200</v>
      </c>
      <c r="O683" s="108" t="s">
        <v>50</v>
      </c>
      <c r="P683" s="182">
        <v>2021.4</v>
      </c>
      <c r="Q683" s="182">
        <v>2022.12</v>
      </c>
      <c r="R683" s="190" t="s">
        <v>1263</v>
      </c>
      <c r="S683" s="182" t="s">
        <v>1415</v>
      </c>
    </row>
    <row r="684" s="3" customFormat="1" ht="33.75" spans="1:19">
      <c r="A684" s="182">
        <v>66</v>
      </c>
      <c r="B684" s="42" t="s">
        <v>1503</v>
      </c>
      <c r="C684" s="56" t="s">
        <v>1259</v>
      </c>
      <c r="D684" s="42" t="s">
        <v>1419</v>
      </c>
      <c r="E684" s="183" t="s">
        <v>1426</v>
      </c>
      <c r="F684" s="197" t="s">
        <v>167</v>
      </c>
      <c r="G684" s="197" t="s">
        <v>545</v>
      </c>
      <c r="H684" s="42" t="s">
        <v>198</v>
      </c>
      <c r="I684" s="203">
        <v>4.5</v>
      </c>
      <c r="J684" s="190" t="s">
        <v>77</v>
      </c>
      <c r="K684" s="203">
        <v>4.5</v>
      </c>
      <c r="L684" s="191" t="s">
        <v>1262</v>
      </c>
      <c r="M684" s="204">
        <v>50</v>
      </c>
      <c r="N684" s="204">
        <v>200</v>
      </c>
      <c r="O684" s="108" t="s">
        <v>50</v>
      </c>
      <c r="P684" s="182">
        <v>2021.4</v>
      </c>
      <c r="Q684" s="182">
        <v>2022.12</v>
      </c>
      <c r="R684" s="190" t="s">
        <v>1263</v>
      </c>
      <c r="S684" s="182" t="s">
        <v>1415</v>
      </c>
    </row>
    <row r="685" s="3" customFormat="1" ht="33.75" spans="1:19">
      <c r="A685" s="182">
        <v>67</v>
      </c>
      <c r="B685" s="42" t="s">
        <v>1504</v>
      </c>
      <c r="C685" s="56" t="s">
        <v>1259</v>
      </c>
      <c r="D685" s="42" t="s">
        <v>1419</v>
      </c>
      <c r="E685" s="183" t="s">
        <v>1422</v>
      </c>
      <c r="F685" s="197" t="s">
        <v>167</v>
      </c>
      <c r="G685" s="197" t="s">
        <v>545</v>
      </c>
      <c r="H685" s="42" t="s">
        <v>198</v>
      </c>
      <c r="I685" s="203">
        <v>2.7</v>
      </c>
      <c r="J685" s="190" t="s">
        <v>77</v>
      </c>
      <c r="K685" s="203">
        <v>2.7</v>
      </c>
      <c r="L685" s="191" t="s">
        <v>1262</v>
      </c>
      <c r="M685" s="204">
        <v>28</v>
      </c>
      <c r="N685" s="204">
        <v>110</v>
      </c>
      <c r="O685" s="108" t="s">
        <v>50</v>
      </c>
      <c r="P685" s="182">
        <v>2021.4</v>
      </c>
      <c r="Q685" s="182">
        <v>2022.12</v>
      </c>
      <c r="R685" s="190" t="s">
        <v>1263</v>
      </c>
      <c r="S685" s="182" t="s">
        <v>1415</v>
      </c>
    </row>
    <row r="686" s="3" customFormat="1" ht="33.75" spans="1:19">
      <c r="A686" s="182">
        <v>68</v>
      </c>
      <c r="B686" s="42" t="s">
        <v>1505</v>
      </c>
      <c r="C686" s="56" t="s">
        <v>1259</v>
      </c>
      <c r="D686" s="42" t="s">
        <v>1419</v>
      </c>
      <c r="E686" s="183" t="s">
        <v>1456</v>
      </c>
      <c r="F686" s="197" t="s">
        <v>167</v>
      </c>
      <c r="G686" s="197" t="s">
        <v>545</v>
      </c>
      <c r="H686" s="42" t="s">
        <v>198</v>
      </c>
      <c r="I686" s="203">
        <v>2.8</v>
      </c>
      <c r="J686" s="190" t="s">
        <v>77</v>
      </c>
      <c r="K686" s="203">
        <v>2.8</v>
      </c>
      <c r="L686" s="191" t="s">
        <v>1262</v>
      </c>
      <c r="M686" s="204">
        <v>30</v>
      </c>
      <c r="N686" s="204">
        <v>120</v>
      </c>
      <c r="O686" s="108" t="s">
        <v>50</v>
      </c>
      <c r="P686" s="182">
        <v>2021.4</v>
      </c>
      <c r="Q686" s="182">
        <v>2022.12</v>
      </c>
      <c r="R686" s="190" t="s">
        <v>1263</v>
      </c>
      <c r="S686" s="182" t="s">
        <v>1415</v>
      </c>
    </row>
    <row r="687" s="3" customFormat="1" ht="33.75" spans="1:19">
      <c r="A687" s="182">
        <v>69</v>
      </c>
      <c r="B687" s="42" t="s">
        <v>1506</v>
      </c>
      <c r="C687" s="56" t="s">
        <v>1259</v>
      </c>
      <c r="D687" s="42" t="s">
        <v>1419</v>
      </c>
      <c r="E687" s="183" t="s">
        <v>1426</v>
      </c>
      <c r="F687" s="197" t="s">
        <v>167</v>
      </c>
      <c r="G687" s="197" t="s">
        <v>377</v>
      </c>
      <c r="H687" s="42" t="s">
        <v>198</v>
      </c>
      <c r="I687" s="203">
        <v>14.5</v>
      </c>
      <c r="J687" s="190" t="s">
        <v>77</v>
      </c>
      <c r="K687" s="203">
        <v>14.5</v>
      </c>
      <c r="L687" s="191" t="s">
        <v>1262</v>
      </c>
      <c r="M687" s="204">
        <v>260</v>
      </c>
      <c r="N687" s="204">
        <v>1031</v>
      </c>
      <c r="O687" s="108" t="s">
        <v>50</v>
      </c>
      <c r="P687" s="182">
        <v>2021.4</v>
      </c>
      <c r="Q687" s="182">
        <v>2022.12</v>
      </c>
      <c r="R687" s="190" t="s">
        <v>1263</v>
      </c>
      <c r="S687" s="182" t="s">
        <v>1415</v>
      </c>
    </row>
    <row r="688" s="3" customFormat="1" ht="33.75" spans="1:19">
      <c r="A688" s="182">
        <v>70</v>
      </c>
      <c r="B688" s="42" t="s">
        <v>1507</v>
      </c>
      <c r="C688" s="56" t="s">
        <v>1259</v>
      </c>
      <c r="D688" s="42" t="s">
        <v>1419</v>
      </c>
      <c r="E688" s="183" t="s">
        <v>1508</v>
      </c>
      <c r="F688" s="197" t="s">
        <v>167</v>
      </c>
      <c r="G688" s="197" t="s">
        <v>172</v>
      </c>
      <c r="H688" s="42" t="s">
        <v>198</v>
      </c>
      <c r="I688" s="203">
        <v>7</v>
      </c>
      <c r="J688" s="190" t="s">
        <v>77</v>
      </c>
      <c r="K688" s="203">
        <v>7</v>
      </c>
      <c r="L688" s="191" t="s">
        <v>1262</v>
      </c>
      <c r="M688" s="204">
        <v>112</v>
      </c>
      <c r="N688" s="204">
        <v>392</v>
      </c>
      <c r="O688" s="108" t="s">
        <v>50</v>
      </c>
      <c r="P688" s="182">
        <v>2021.4</v>
      </c>
      <c r="Q688" s="182">
        <v>2022.12</v>
      </c>
      <c r="R688" s="190" t="s">
        <v>1263</v>
      </c>
      <c r="S688" s="182" t="s">
        <v>1415</v>
      </c>
    </row>
    <row r="689" s="3" customFormat="1" ht="33.75" spans="1:19">
      <c r="A689" s="182">
        <v>71</v>
      </c>
      <c r="B689" s="42" t="s">
        <v>1509</v>
      </c>
      <c r="C689" s="56" t="s">
        <v>1259</v>
      </c>
      <c r="D689" s="42" t="s">
        <v>1419</v>
      </c>
      <c r="E689" s="183" t="s">
        <v>1510</v>
      </c>
      <c r="F689" s="197" t="s">
        <v>167</v>
      </c>
      <c r="G689" s="197" t="s">
        <v>168</v>
      </c>
      <c r="H689" s="42" t="s">
        <v>198</v>
      </c>
      <c r="I689" s="203">
        <v>5</v>
      </c>
      <c r="J689" s="190" t="s">
        <v>77</v>
      </c>
      <c r="K689" s="203">
        <v>5</v>
      </c>
      <c r="L689" s="191" t="s">
        <v>1262</v>
      </c>
      <c r="M689" s="204">
        <v>200</v>
      </c>
      <c r="N689" s="204">
        <v>800</v>
      </c>
      <c r="O689" s="108" t="s">
        <v>50</v>
      </c>
      <c r="P689" s="182">
        <v>2021.4</v>
      </c>
      <c r="Q689" s="182">
        <v>2022.12</v>
      </c>
      <c r="R689" s="190" t="s">
        <v>1263</v>
      </c>
      <c r="S689" s="182" t="s">
        <v>1415</v>
      </c>
    </row>
    <row r="690" s="3" customFormat="1" ht="33.75" spans="1:19">
      <c r="A690" s="182">
        <v>72</v>
      </c>
      <c r="B690" s="42" t="s">
        <v>1511</v>
      </c>
      <c r="C690" s="56" t="s">
        <v>1259</v>
      </c>
      <c r="D690" s="42" t="s">
        <v>1419</v>
      </c>
      <c r="E690" s="183" t="s">
        <v>1512</v>
      </c>
      <c r="F690" s="197" t="s">
        <v>409</v>
      </c>
      <c r="G690" s="197" t="s">
        <v>1513</v>
      </c>
      <c r="H690" s="42" t="s">
        <v>198</v>
      </c>
      <c r="I690" s="203">
        <v>10</v>
      </c>
      <c r="J690" s="190" t="s">
        <v>77</v>
      </c>
      <c r="K690" s="203">
        <v>10</v>
      </c>
      <c r="L690" s="191" t="s">
        <v>1262</v>
      </c>
      <c r="M690" s="204">
        <v>857</v>
      </c>
      <c r="N690" s="204">
        <v>3200</v>
      </c>
      <c r="O690" s="108" t="s">
        <v>50</v>
      </c>
      <c r="P690" s="182">
        <v>2021.4</v>
      </c>
      <c r="Q690" s="182">
        <v>2022.12</v>
      </c>
      <c r="R690" s="190" t="s">
        <v>1263</v>
      </c>
      <c r="S690" s="182" t="s">
        <v>1415</v>
      </c>
    </row>
    <row r="691" s="3" customFormat="1" ht="33.75" spans="1:19">
      <c r="A691" s="182">
        <v>73</v>
      </c>
      <c r="B691" s="42" t="s">
        <v>1514</v>
      </c>
      <c r="C691" s="56" t="s">
        <v>1259</v>
      </c>
      <c r="D691" s="42" t="s">
        <v>1419</v>
      </c>
      <c r="E691" s="183" t="s">
        <v>1515</v>
      </c>
      <c r="F691" s="197" t="s">
        <v>409</v>
      </c>
      <c r="G691" s="197" t="s">
        <v>599</v>
      </c>
      <c r="H691" s="42" t="s">
        <v>198</v>
      </c>
      <c r="I691" s="203">
        <v>10.406</v>
      </c>
      <c r="J691" s="190" t="s">
        <v>77</v>
      </c>
      <c r="K691" s="203">
        <v>10.406</v>
      </c>
      <c r="L691" s="191" t="s">
        <v>1262</v>
      </c>
      <c r="M691" s="204">
        <v>46</v>
      </c>
      <c r="N691" s="204">
        <v>153</v>
      </c>
      <c r="O691" s="108" t="s">
        <v>50</v>
      </c>
      <c r="P691" s="182">
        <v>2021.4</v>
      </c>
      <c r="Q691" s="182">
        <v>2022.12</v>
      </c>
      <c r="R691" s="190" t="s">
        <v>1263</v>
      </c>
      <c r="S691" s="182" t="s">
        <v>1415</v>
      </c>
    </row>
    <row r="692" s="3" customFormat="1" ht="33.75" spans="1:19">
      <c r="A692" s="182">
        <v>74</v>
      </c>
      <c r="B692" s="42" t="s">
        <v>1516</v>
      </c>
      <c r="C692" s="56" t="s">
        <v>1259</v>
      </c>
      <c r="D692" s="42" t="s">
        <v>1419</v>
      </c>
      <c r="E692" s="183" t="s">
        <v>1422</v>
      </c>
      <c r="F692" s="197" t="s">
        <v>409</v>
      </c>
      <c r="G692" s="197" t="s">
        <v>599</v>
      </c>
      <c r="H692" s="42" t="s">
        <v>198</v>
      </c>
      <c r="I692" s="203">
        <v>9.871</v>
      </c>
      <c r="J692" s="190" t="s">
        <v>77</v>
      </c>
      <c r="K692" s="203">
        <v>9.871</v>
      </c>
      <c r="L692" s="191" t="s">
        <v>1262</v>
      </c>
      <c r="M692" s="204">
        <v>56</v>
      </c>
      <c r="N692" s="204">
        <v>145</v>
      </c>
      <c r="O692" s="108" t="s">
        <v>50</v>
      </c>
      <c r="P692" s="182">
        <v>2021.4</v>
      </c>
      <c r="Q692" s="182">
        <v>2022.12</v>
      </c>
      <c r="R692" s="190" t="s">
        <v>1263</v>
      </c>
      <c r="S692" s="182" t="s">
        <v>1415</v>
      </c>
    </row>
    <row r="693" s="3" customFormat="1" ht="33.75" spans="1:19">
      <c r="A693" s="182">
        <v>75</v>
      </c>
      <c r="B693" s="42" t="s">
        <v>1517</v>
      </c>
      <c r="C693" s="56" t="s">
        <v>1259</v>
      </c>
      <c r="D693" s="42" t="s">
        <v>1419</v>
      </c>
      <c r="E693" s="183" t="s">
        <v>1456</v>
      </c>
      <c r="F693" s="197" t="s">
        <v>196</v>
      </c>
      <c r="G693" s="197" t="s">
        <v>1518</v>
      </c>
      <c r="H693" s="42" t="s">
        <v>198</v>
      </c>
      <c r="I693" s="203">
        <v>7.103</v>
      </c>
      <c r="J693" s="190" t="s">
        <v>77</v>
      </c>
      <c r="K693" s="203">
        <v>7.103</v>
      </c>
      <c r="L693" s="191" t="s">
        <v>1262</v>
      </c>
      <c r="M693" s="204">
        <v>43</v>
      </c>
      <c r="N693" s="204">
        <v>200</v>
      </c>
      <c r="O693" s="108" t="s">
        <v>50</v>
      </c>
      <c r="P693" s="182">
        <v>2021.4</v>
      </c>
      <c r="Q693" s="182">
        <v>2022.12</v>
      </c>
      <c r="R693" s="190" t="s">
        <v>1263</v>
      </c>
      <c r="S693" s="182" t="s">
        <v>1415</v>
      </c>
    </row>
    <row r="694" s="3" customFormat="1" ht="33.75" spans="1:19">
      <c r="A694" s="182">
        <v>76</v>
      </c>
      <c r="B694" s="42" t="s">
        <v>1519</v>
      </c>
      <c r="C694" s="56" t="s">
        <v>1259</v>
      </c>
      <c r="D694" s="42" t="s">
        <v>1419</v>
      </c>
      <c r="E694" s="183" t="s">
        <v>1520</v>
      </c>
      <c r="F694" s="197" t="s">
        <v>196</v>
      </c>
      <c r="G694" s="197" t="s">
        <v>1521</v>
      </c>
      <c r="H694" s="42" t="s">
        <v>198</v>
      </c>
      <c r="I694" s="203">
        <v>19</v>
      </c>
      <c r="J694" s="190" t="s">
        <v>77</v>
      </c>
      <c r="K694" s="203">
        <v>19</v>
      </c>
      <c r="L694" s="191" t="s">
        <v>1262</v>
      </c>
      <c r="M694" s="204">
        <v>358</v>
      </c>
      <c r="N694" s="204">
        <v>3000</v>
      </c>
      <c r="O694" s="108" t="s">
        <v>50</v>
      </c>
      <c r="P694" s="182">
        <v>2021.4</v>
      </c>
      <c r="Q694" s="182">
        <v>2022.12</v>
      </c>
      <c r="R694" s="190" t="s">
        <v>1263</v>
      </c>
      <c r="S694" s="182" t="s">
        <v>1415</v>
      </c>
    </row>
    <row r="695" s="3" customFormat="1" ht="33.75" spans="1:19">
      <c r="A695" s="182">
        <v>77</v>
      </c>
      <c r="B695" s="42" t="s">
        <v>1522</v>
      </c>
      <c r="C695" s="56" t="s">
        <v>1259</v>
      </c>
      <c r="D695" s="42" t="s">
        <v>1419</v>
      </c>
      <c r="E695" s="183" t="s">
        <v>1523</v>
      </c>
      <c r="F695" s="197" t="s">
        <v>196</v>
      </c>
      <c r="G695" s="197" t="s">
        <v>1521</v>
      </c>
      <c r="H695" s="42" t="s">
        <v>198</v>
      </c>
      <c r="I695" s="203">
        <v>4</v>
      </c>
      <c r="J695" s="190" t="s">
        <v>77</v>
      </c>
      <c r="K695" s="203">
        <v>4</v>
      </c>
      <c r="L695" s="191" t="s">
        <v>1262</v>
      </c>
      <c r="M695" s="204">
        <v>135</v>
      </c>
      <c r="N695" s="204">
        <v>492</v>
      </c>
      <c r="O695" s="108" t="s">
        <v>50</v>
      </c>
      <c r="P695" s="182">
        <v>2021.4</v>
      </c>
      <c r="Q695" s="182">
        <v>2022.12</v>
      </c>
      <c r="R695" s="190" t="s">
        <v>1263</v>
      </c>
      <c r="S695" s="182" t="s">
        <v>1415</v>
      </c>
    </row>
    <row r="696" s="3" customFormat="1" ht="33.75" spans="1:19">
      <c r="A696" s="182">
        <v>78</v>
      </c>
      <c r="B696" s="42" t="s">
        <v>1524</v>
      </c>
      <c r="C696" s="56" t="s">
        <v>1259</v>
      </c>
      <c r="D696" s="42" t="s">
        <v>1419</v>
      </c>
      <c r="E696" s="183" t="s">
        <v>1510</v>
      </c>
      <c r="F696" s="197" t="s">
        <v>196</v>
      </c>
      <c r="G696" s="197" t="s">
        <v>116</v>
      </c>
      <c r="H696" s="42" t="s">
        <v>198</v>
      </c>
      <c r="I696" s="203">
        <v>14.743</v>
      </c>
      <c r="J696" s="190" t="s">
        <v>77</v>
      </c>
      <c r="K696" s="203">
        <v>14.743</v>
      </c>
      <c r="L696" s="191" t="s">
        <v>1262</v>
      </c>
      <c r="M696" s="204">
        <v>58</v>
      </c>
      <c r="N696" s="204">
        <v>160</v>
      </c>
      <c r="O696" s="108" t="s">
        <v>50</v>
      </c>
      <c r="P696" s="182">
        <v>2021.4</v>
      </c>
      <c r="Q696" s="182">
        <v>2022.12</v>
      </c>
      <c r="R696" s="190" t="s">
        <v>1263</v>
      </c>
      <c r="S696" s="182" t="s">
        <v>1415</v>
      </c>
    </row>
    <row r="697" s="3" customFormat="1" ht="33.75" spans="1:19">
      <c r="A697" s="182">
        <v>79</v>
      </c>
      <c r="B697" s="42" t="s">
        <v>1525</v>
      </c>
      <c r="C697" s="56" t="s">
        <v>1259</v>
      </c>
      <c r="D697" s="42" t="s">
        <v>1419</v>
      </c>
      <c r="E697" s="183" t="s">
        <v>1422</v>
      </c>
      <c r="F697" s="197" t="s">
        <v>196</v>
      </c>
      <c r="G697" s="207" t="s">
        <v>1526</v>
      </c>
      <c r="H697" s="42" t="s">
        <v>198</v>
      </c>
      <c r="I697" s="203">
        <v>21.71</v>
      </c>
      <c r="J697" s="190" t="s">
        <v>77</v>
      </c>
      <c r="K697" s="203">
        <v>21.71</v>
      </c>
      <c r="L697" s="191" t="s">
        <v>1262</v>
      </c>
      <c r="M697" s="204">
        <v>360</v>
      </c>
      <c r="N697" s="204">
        <v>1080</v>
      </c>
      <c r="O697" s="108" t="s">
        <v>50</v>
      </c>
      <c r="P697" s="182">
        <v>2021.4</v>
      </c>
      <c r="Q697" s="182">
        <v>2022.12</v>
      </c>
      <c r="R697" s="190" t="s">
        <v>1263</v>
      </c>
      <c r="S697" s="182" t="s">
        <v>1415</v>
      </c>
    </row>
    <row r="698" s="3" customFormat="1" ht="33.75" spans="1:19">
      <c r="A698" s="182">
        <v>80</v>
      </c>
      <c r="B698" s="42" t="s">
        <v>1527</v>
      </c>
      <c r="C698" s="56" t="s">
        <v>1259</v>
      </c>
      <c r="D698" s="42" t="s">
        <v>1419</v>
      </c>
      <c r="E698" s="183" t="s">
        <v>1426</v>
      </c>
      <c r="F698" s="197" t="s">
        <v>196</v>
      </c>
      <c r="G698" s="197" t="s">
        <v>1274</v>
      </c>
      <c r="H698" s="42" t="s">
        <v>198</v>
      </c>
      <c r="I698" s="203">
        <v>5.055</v>
      </c>
      <c r="J698" s="190" t="s">
        <v>77</v>
      </c>
      <c r="K698" s="203">
        <v>5.055</v>
      </c>
      <c r="L698" s="191" t="s">
        <v>1262</v>
      </c>
      <c r="M698" s="204">
        <v>25</v>
      </c>
      <c r="N698" s="204">
        <v>110</v>
      </c>
      <c r="O698" s="108" t="s">
        <v>50</v>
      </c>
      <c r="P698" s="182">
        <v>2021.4</v>
      </c>
      <c r="Q698" s="182">
        <v>2022.12</v>
      </c>
      <c r="R698" s="190" t="s">
        <v>1263</v>
      </c>
      <c r="S698" s="182" t="s">
        <v>1415</v>
      </c>
    </row>
    <row r="699" s="3" customFormat="1" ht="33.75" spans="1:19">
      <c r="A699" s="182">
        <v>81</v>
      </c>
      <c r="B699" s="42" t="s">
        <v>1528</v>
      </c>
      <c r="C699" s="56" t="s">
        <v>1259</v>
      </c>
      <c r="D699" s="42" t="s">
        <v>1419</v>
      </c>
      <c r="E699" s="183" t="s">
        <v>1422</v>
      </c>
      <c r="F699" s="197" t="s">
        <v>196</v>
      </c>
      <c r="G699" s="197" t="s">
        <v>1274</v>
      </c>
      <c r="H699" s="42" t="s">
        <v>198</v>
      </c>
      <c r="I699" s="203">
        <v>23</v>
      </c>
      <c r="J699" s="190" t="s">
        <v>77</v>
      </c>
      <c r="K699" s="203">
        <v>23</v>
      </c>
      <c r="L699" s="191" t="s">
        <v>1262</v>
      </c>
      <c r="M699" s="204">
        <v>103</v>
      </c>
      <c r="N699" s="204">
        <v>380</v>
      </c>
      <c r="O699" s="108" t="s">
        <v>50</v>
      </c>
      <c r="P699" s="182">
        <v>2021.4</v>
      </c>
      <c r="Q699" s="182">
        <v>2022.12</v>
      </c>
      <c r="R699" s="190" t="s">
        <v>1263</v>
      </c>
      <c r="S699" s="182" t="s">
        <v>1415</v>
      </c>
    </row>
    <row r="700" s="3" customFormat="1" ht="33.75" spans="1:19">
      <c r="A700" s="182">
        <v>82</v>
      </c>
      <c r="B700" s="42" t="s">
        <v>1529</v>
      </c>
      <c r="C700" s="56" t="s">
        <v>1259</v>
      </c>
      <c r="D700" s="42" t="s">
        <v>1419</v>
      </c>
      <c r="E700" s="183" t="s">
        <v>1430</v>
      </c>
      <c r="F700" s="197" t="s">
        <v>196</v>
      </c>
      <c r="G700" s="197" t="s">
        <v>123</v>
      </c>
      <c r="H700" s="42" t="s">
        <v>198</v>
      </c>
      <c r="I700" s="203">
        <v>11.773</v>
      </c>
      <c r="J700" s="190" t="s">
        <v>77</v>
      </c>
      <c r="K700" s="203">
        <v>11.773</v>
      </c>
      <c r="L700" s="191" t="s">
        <v>1262</v>
      </c>
      <c r="M700" s="204">
        <v>63</v>
      </c>
      <c r="N700" s="204">
        <v>240</v>
      </c>
      <c r="O700" s="108" t="s">
        <v>50</v>
      </c>
      <c r="P700" s="182">
        <v>2021.4</v>
      </c>
      <c r="Q700" s="182">
        <v>2022.12</v>
      </c>
      <c r="R700" s="190" t="s">
        <v>1263</v>
      </c>
      <c r="S700" s="182" t="s">
        <v>1415</v>
      </c>
    </row>
    <row r="701" s="3" customFormat="1" ht="33.75" spans="1:19">
      <c r="A701" s="182">
        <v>83</v>
      </c>
      <c r="B701" s="42" t="s">
        <v>1530</v>
      </c>
      <c r="C701" s="56" t="s">
        <v>1259</v>
      </c>
      <c r="D701" s="42" t="s">
        <v>1419</v>
      </c>
      <c r="E701" s="183" t="s">
        <v>1520</v>
      </c>
      <c r="F701" s="197" t="s">
        <v>196</v>
      </c>
      <c r="G701" s="197" t="s">
        <v>1531</v>
      </c>
      <c r="H701" s="42" t="s">
        <v>198</v>
      </c>
      <c r="I701" s="203">
        <v>11.443</v>
      </c>
      <c r="J701" s="190" t="s">
        <v>77</v>
      </c>
      <c r="K701" s="203">
        <v>11.443</v>
      </c>
      <c r="L701" s="191" t="s">
        <v>1262</v>
      </c>
      <c r="M701" s="204">
        <v>48</v>
      </c>
      <c r="N701" s="204">
        <v>210</v>
      </c>
      <c r="O701" s="108" t="s">
        <v>50</v>
      </c>
      <c r="P701" s="182">
        <v>2021.4</v>
      </c>
      <c r="Q701" s="182">
        <v>2022.12</v>
      </c>
      <c r="R701" s="190" t="s">
        <v>1263</v>
      </c>
      <c r="S701" s="182" t="s">
        <v>1415</v>
      </c>
    </row>
    <row r="702" s="3" customFormat="1" ht="33.75" spans="1:19">
      <c r="A702" s="182">
        <v>84</v>
      </c>
      <c r="B702" s="42" t="s">
        <v>1532</v>
      </c>
      <c r="C702" s="56" t="s">
        <v>1259</v>
      </c>
      <c r="D702" s="42" t="s">
        <v>1419</v>
      </c>
      <c r="E702" s="183" t="s">
        <v>1422</v>
      </c>
      <c r="F702" s="197" t="s">
        <v>147</v>
      </c>
      <c r="G702" s="197" t="s">
        <v>111</v>
      </c>
      <c r="H702" s="42" t="s">
        <v>198</v>
      </c>
      <c r="I702" s="203">
        <v>12</v>
      </c>
      <c r="J702" s="190" t="s">
        <v>77</v>
      </c>
      <c r="K702" s="203">
        <v>12</v>
      </c>
      <c r="L702" s="191" t="s">
        <v>1262</v>
      </c>
      <c r="M702" s="204">
        <v>120</v>
      </c>
      <c r="N702" s="204">
        <v>480</v>
      </c>
      <c r="O702" s="108" t="s">
        <v>50</v>
      </c>
      <c r="P702" s="182">
        <v>2021.4</v>
      </c>
      <c r="Q702" s="182">
        <v>2022.12</v>
      </c>
      <c r="R702" s="190" t="s">
        <v>1263</v>
      </c>
      <c r="S702" s="182" t="s">
        <v>1415</v>
      </c>
    </row>
    <row r="703" s="3" customFormat="1" ht="33.75" spans="1:19">
      <c r="A703" s="182">
        <v>85</v>
      </c>
      <c r="B703" s="42" t="s">
        <v>1533</v>
      </c>
      <c r="C703" s="56" t="s">
        <v>1259</v>
      </c>
      <c r="D703" s="42" t="s">
        <v>1419</v>
      </c>
      <c r="E703" s="183" t="s">
        <v>1422</v>
      </c>
      <c r="F703" s="197" t="s">
        <v>147</v>
      </c>
      <c r="G703" s="197" t="s">
        <v>111</v>
      </c>
      <c r="H703" s="42" t="s">
        <v>198</v>
      </c>
      <c r="I703" s="203">
        <v>10</v>
      </c>
      <c r="J703" s="190" t="s">
        <v>77</v>
      </c>
      <c r="K703" s="203">
        <v>10</v>
      </c>
      <c r="L703" s="191" t="s">
        <v>1262</v>
      </c>
      <c r="M703" s="204">
        <v>215</v>
      </c>
      <c r="N703" s="204">
        <v>860</v>
      </c>
      <c r="O703" s="108" t="s">
        <v>50</v>
      </c>
      <c r="P703" s="182">
        <v>2021.4</v>
      </c>
      <c r="Q703" s="182">
        <v>2022.12</v>
      </c>
      <c r="R703" s="190" t="s">
        <v>1263</v>
      </c>
      <c r="S703" s="182" t="s">
        <v>1415</v>
      </c>
    </row>
    <row r="704" s="3" customFormat="1" ht="33.75" spans="1:19">
      <c r="A704" s="182">
        <v>86</v>
      </c>
      <c r="B704" s="42" t="s">
        <v>1534</v>
      </c>
      <c r="C704" s="56" t="s">
        <v>1259</v>
      </c>
      <c r="D704" s="42" t="s">
        <v>1419</v>
      </c>
      <c r="E704" s="183" t="s">
        <v>1422</v>
      </c>
      <c r="F704" s="197" t="s">
        <v>147</v>
      </c>
      <c r="G704" s="197" t="s">
        <v>1314</v>
      </c>
      <c r="H704" s="42" t="s">
        <v>198</v>
      </c>
      <c r="I704" s="203">
        <v>9.25</v>
      </c>
      <c r="J704" s="190" t="s">
        <v>77</v>
      </c>
      <c r="K704" s="203">
        <v>9.25</v>
      </c>
      <c r="L704" s="191" t="s">
        <v>1262</v>
      </c>
      <c r="M704" s="204">
        <v>45</v>
      </c>
      <c r="N704" s="204">
        <v>172</v>
      </c>
      <c r="O704" s="108" t="s">
        <v>50</v>
      </c>
      <c r="P704" s="182">
        <v>2021.4</v>
      </c>
      <c r="Q704" s="182">
        <v>2022.12</v>
      </c>
      <c r="R704" s="190" t="s">
        <v>1263</v>
      </c>
      <c r="S704" s="182" t="s">
        <v>1415</v>
      </c>
    </row>
    <row r="705" s="3" customFormat="1" ht="33.75" spans="1:19">
      <c r="A705" s="182">
        <v>87</v>
      </c>
      <c r="B705" s="42" t="s">
        <v>1535</v>
      </c>
      <c r="C705" s="56" t="s">
        <v>1259</v>
      </c>
      <c r="D705" s="42" t="s">
        <v>1419</v>
      </c>
      <c r="E705" s="183" t="s">
        <v>1426</v>
      </c>
      <c r="F705" s="197" t="s">
        <v>147</v>
      </c>
      <c r="G705" s="197" t="s">
        <v>1314</v>
      </c>
      <c r="H705" s="42" t="s">
        <v>198</v>
      </c>
      <c r="I705" s="203">
        <v>3</v>
      </c>
      <c r="J705" s="190" t="s">
        <v>77</v>
      </c>
      <c r="K705" s="203">
        <v>3</v>
      </c>
      <c r="L705" s="191" t="s">
        <v>1262</v>
      </c>
      <c r="M705" s="204">
        <v>36</v>
      </c>
      <c r="N705" s="204">
        <v>145</v>
      </c>
      <c r="O705" s="108" t="s">
        <v>50</v>
      </c>
      <c r="P705" s="182">
        <v>2021.4</v>
      </c>
      <c r="Q705" s="182">
        <v>2022.12</v>
      </c>
      <c r="R705" s="190" t="s">
        <v>1263</v>
      </c>
      <c r="S705" s="182" t="s">
        <v>1415</v>
      </c>
    </row>
    <row r="706" s="3" customFormat="1" ht="33.75" spans="1:19">
      <c r="A706" s="182">
        <v>88</v>
      </c>
      <c r="B706" s="42" t="s">
        <v>1536</v>
      </c>
      <c r="C706" s="56" t="s">
        <v>1259</v>
      </c>
      <c r="D706" s="42" t="s">
        <v>1419</v>
      </c>
      <c r="E706" s="183" t="s">
        <v>1426</v>
      </c>
      <c r="F706" s="197" t="s">
        <v>147</v>
      </c>
      <c r="G706" s="197" t="s">
        <v>1314</v>
      </c>
      <c r="H706" s="42" t="s">
        <v>198</v>
      </c>
      <c r="I706" s="203">
        <v>3.6</v>
      </c>
      <c r="J706" s="190" t="s">
        <v>77</v>
      </c>
      <c r="K706" s="203">
        <v>3.6</v>
      </c>
      <c r="L706" s="191" t="s">
        <v>1262</v>
      </c>
      <c r="M706" s="204">
        <v>52</v>
      </c>
      <c r="N706" s="204">
        <v>210</v>
      </c>
      <c r="O706" s="108" t="s">
        <v>50</v>
      </c>
      <c r="P706" s="182">
        <v>2021.4</v>
      </c>
      <c r="Q706" s="182">
        <v>2022.12</v>
      </c>
      <c r="R706" s="190" t="s">
        <v>1263</v>
      </c>
      <c r="S706" s="182" t="s">
        <v>1415</v>
      </c>
    </row>
    <row r="707" s="3" customFormat="1" ht="33.75" spans="1:19">
      <c r="A707" s="182">
        <v>89</v>
      </c>
      <c r="B707" s="42" t="s">
        <v>1537</v>
      </c>
      <c r="C707" s="56" t="s">
        <v>1259</v>
      </c>
      <c r="D707" s="42" t="s">
        <v>1419</v>
      </c>
      <c r="E707" s="183" t="s">
        <v>1538</v>
      </c>
      <c r="F707" s="197" t="s">
        <v>147</v>
      </c>
      <c r="G707" s="197" t="s">
        <v>1314</v>
      </c>
      <c r="H707" s="42" t="s">
        <v>198</v>
      </c>
      <c r="I707" s="203">
        <v>21.6</v>
      </c>
      <c r="J707" s="190" t="s">
        <v>77</v>
      </c>
      <c r="K707" s="203">
        <v>21.6</v>
      </c>
      <c r="L707" s="191" t="s">
        <v>1262</v>
      </c>
      <c r="M707" s="204">
        <v>112</v>
      </c>
      <c r="N707" s="204">
        <v>402</v>
      </c>
      <c r="O707" s="108" t="s">
        <v>50</v>
      </c>
      <c r="P707" s="182">
        <v>2021.4</v>
      </c>
      <c r="Q707" s="182">
        <v>2022.12</v>
      </c>
      <c r="R707" s="190" t="s">
        <v>1263</v>
      </c>
      <c r="S707" s="182" t="s">
        <v>1415</v>
      </c>
    </row>
    <row r="708" s="3" customFormat="1" ht="33.75" spans="1:19">
      <c r="A708" s="182">
        <v>90</v>
      </c>
      <c r="B708" s="42" t="s">
        <v>1539</v>
      </c>
      <c r="C708" s="56" t="s">
        <v>1259</v>
      </c>
      <c r="D708" s="42" t="s">
        <v>1419</v>
      </c>
      <c r="E708" s="183" t="s">
        <v>1540</v>
      </c>
      <c r="F708" s="197" t="s">
        <v>167</v>
      </c>
      <c r="G708" s="197" t="s">
        <v>377</v>
      </c>
      <c r="H708" s="42" t="s">
        <v>198</v>
      </c>
      <c r="I708" s="203">
        <v>2</v>
      </c>
      <c r="J708" s="190" t="s">
        <v>77</v>
      </c>
      <c r="K708" s="203">
        <v>2</v>
      </c>
      <c r="L708" s="191" t="s">
        <v>1262</v>
      </c>
      <c r="M708" s="101">
        <v>268</v>
      </c>
      <c r="N708" s="101">
        <v>322</v>
      </c>
      <c r="O708" s="108" t="s">
        <v>50</v>
      </c>
      <c r="P708" s="182">
        <v>2021.4</v>
      </c>
      <c r="Q708" s="182">
        <v>2022.12</v>
      </c>
      <c r="R708" s="190" t="s">
        <v>1263</v>
      </c>
      <c r="S708" s="182" t="s">
        <v>1415</v>
      </c>
    </row>
    <row r="709" s="3" customFormat="1" ht="33.75" spans="1:19">
      <c r="A709" s="182">
        <v>91</v>
      </c>
      <c r="B709" s="42" t="s">
        <v>1541</v>
      </c>
      <c r="C709" s="56" t="s">
        <v>1259</v>
      </c>
      <c r="D709" s="42" t="s">
        <v>1419</v>
      </c>
      <c r="E709" s="183" t="s">
        <v>1540</v>
      </c>
      <c r="F709" s="197" t="s">
        <v>154</v>
      </c>
      <c r="G709" s="197" t="s">
        <v>714</v>
      </c>
      <c r="H709" s="42" t="s">
        <v>198</v>
      </c>
      <c r="I709" s="203">
        <v>2</v>
      </c>
      <c r="J709" s="190" t="s">
        <v>77</v>
      </c>
      <c r="K709" s="203">
        <v>2</v>
      </c>
      <c r="L709" s="191" t="s">
        <v>1262</v>
      </c>
      <c r="M709" s="101">
        <v>312</v>
      </c>
      <c r="N709" s="101">
        <v>355</v>
      </c>
      <c r="O709" s="108" t="s">
        <v>50</v>
      </c>
      <c r="P709" s="182">
        <v>2021.4</v>
      </c>
      <c r="Q709" s="182">
        <v>2022.12</v>
      </c>
      <c r="R709" s="190" t="s">
        <v>1263</v>
      </c>
      <c r="S709" s="182" t="s">
        <v>1415</v>
      </c>
    </row>
    <row r="710" s="3" customFormat="1" ht="33.75" spans="1:19">
      <c r="A710" s="182">
        <v>92</v>
      </c>
      <c r="B710" s="42" t="s">
        <v>1542</v>
      </c>
      <c r="C710" s="56" t="s">
        <v>1259</v>
      </c>
      <c r="D710" s="42" t="s">
        <v>1419</v>
      </c>
      <c r="E710" s="183" t="s">
        <v>1540</v>
      </c>
      <c r="F710" s="197" t="s">
        <v>455</v>
      </c>
      <c r="G710" s="197" t="s">
        <v>1379</v>
      </c>
      <c r="H710" s="42" t="s">
        <v>198</v>
      </c>
      <c r="I710" s="203">
        <v>2</v>
      </c>
      <c r="J710" s="190" t="s">
        <v>77</v>
      </c>
      <c r="K710" s="203">
        <v>2</v>
      </c>
      <c r="L710" s="191" t="s">
        <v>1262</v>
      </c>
      <c r="M710" s="101">
        <v>241</v>
      </c>
      <c r="N710" s="101">
        <v>298</v>
      </c>
      <c r="O710" s="108" t="s">
        <v>50</v>
      </c>
      <c r="P710" s="182">
        <v>2021.4</v>
      </c>
      <c r="Q710" s="182">
        <v>2022.12</v>
      </c>
      <c r="R710" s="190" t="s">
        <v>1263</v>
      </c>
      <c r="S710" s="182" t="s">
        <v>1415</v>
      </c>
    </row>
    <row r="711" s="3" customFormat="1" ht="33.75" spans="1:19">
      <c r="A711" s="182">
        <v>93</v>
      </c>
      <c r="B711" s="42" t="s">
        <v>1543</v>
      </c>
      <c r="C711" s="56" t="s">
        <v>1259</v>
      </c>
      <c r="D711" s="42" t="s">
        <v>1419</v>
      </c>
      <c r="E711" s="183" t="s">
        <v>1540</v>
      </c>
      <c r="F711" s="197" t="s">
        <v>96</v>
      </c>
      <c r="G711" s="197" t="s">
        <v>800</v>
      </c>
      <c r="H711" s="42" t="s">
        <v>198</v>
      </c>
      <c r="I711" s="203">
        <v>2</v>
      </c>
      <c r="J711" s="190" t="s">
        <v>77</v>
      </c>
      <c r="K711" s="203">
        <v>2</v>
      </c>
      <c r="L711" s="191" t="s">
        <v>1262</v>
      </c>
      <c r="M711" s="101">
        <v>213</v>
      </c>
      <c r="N711" s="101">
        <v>247</v>
      </c>
      <c r="O711" s="108" t="s">
        <v>50</v>
      </c>
      <c r="P711" s="182">
        <v>2021.4</v>
      </c>
      <c r="Q711" s="182">
        <v>2022.12</v>
      </c>
      <c r="R711" s="190" t="s">
        <v>1263</v>
      </c>
      <c r="S711" s="182" t="s">
        <v>1415</v>
      </c>
    </row>
    <row r="712" s="3" customFormat="1" ht="33.75" spans="1:19">
      <c r="A712" s="182">
        <v>94</v>
      </c>
      <c r="B712" s="42" t="s">
        <v>1544</v>
      </c>
      <c r="C712" s="56" t="s">
        <v>1259</v>
      </c>
      <c r="D712" s="42" t="s">
        <v>1419</v>
      </c>
      <c r="E712" s="183" t="s">
        <v>1540</v>
      </c>
      <c r="F712" s="197" t="s">
        <v>96</v>
      </c>
      <c r="G712" s="197" t="s">
        <v>790</v>
      </c>
      <c r="H712" s="42" t="s">
        <v>198</v>
      </c>
      <c r="I712" s="203">
        <v>2</v>
      </c>
      <c r="J712" s="190" t="s">
        <v>77</v>
      </c>
      <c r="K712" s="203">
        <v>2</v>
      </c>
      <c r="L712" s="191" t="s">
        <v>1262</v>
      </c>
      <c r="M712" s="101">
        <v>259</v>
      </c>
      <c r="N712" s="101">
        <v>280</v>
      </c>
      <c r="O712" s="108" t="s">
        <v>50</v>
      </c>
      <c r="P712" s="182">
        <v>2021.4</v>
      </c>
      <c r="Q712" s="182">
        <v>2022.12</v>
      </c>
      <c r="R712" s="190" t="s">
        <v>1263</v>
      </c>
      <c r="S712" s="182" t="s">
        <v>1415</v>
      </c>
    </row>
    <row r="713" s="3" customFormat="1" ht="33.75" spans="1:19">
      <c r="A713" s="182">
        <v>95</v>
      </c>
      <c r="B713" s="42" t="s">
        <v>1545</v>
      </c>
      <c r="C713" s="56" t="s">
        <v>1259</v>
      </c>
      <c r="D713" s="42" t="s">
        <v>1546</v>
      </c>
      <c r="E713" s="183" t="s">
        <v>1547</v>
      </c>
      <c r="F713" s="42" t="s">
        <v>31</v>
      </c>
      <c r="G713" s="42" t="s">
        <v>31</v>
      </c>
      <c r="H713" s="42" t="s">
        <v>198</v>
      </c>
      <c r="I713" s="203">
        <v>85</v>
      </c>
      <c r="J713" s="190" t="s">
        <v>77</v>
      </c>
      <c r="K713" s="203">
        <v>85</v>
      </c>
      <c r="L713" s="191" t="s">
        <v>1262</v>
      </c>
      <c r="M713" s="101">
        <v>13230</v>
      </c>
      <c r="N713" s="101">
        <v>46300</v>
      </c>
      <c r="O713" s="108" t="s">
        <v>50</v>
      </c>
      <c r="P713" s="182">
        <v>2021.4</v>
      </c>
      <c r="Q713" s="182">
        <v>2022.12</v>
      </c>
      <c r="R713" s="190" t="s">
        <v>1263</v>
      </c>
      <c r="S713" s="182" t="s">
        <v>1415</v>
      </c>
    </row>
    <row r="714" s="3" customFormat="1" ht="33.75" spans="1:19">
      <c r="A714" s="182">
        <v>96</v>
      </c>
      <c r="B714" s="42" t="s">
        <v>1548</v>
      </c>
      <c r="C714" s="56" t="s">
        <v>1259</v>
      </c>
      <c r="D714" s="42" t="s">
        <v>29</v>
      </c>
      <c r="E714" s="183" t="s">
        <v>1549</v>
      </c>
      <c r="F714" s="197" t="s">
        <v>167</v>
      </c>
      <c r="G714" s="197" t="s">
        <v>1550</v>
      </c>
      <c r="H714" s="42" t="s">
        <v>198</v>
      </c>
      <c r="I714" s="203">
        <v>53</v>
      </c>
      <c r="J714" s="190" t="s">
        <v>77</v>
      </c>
      <c r="K714" s="203">
        <v>53</v>
      </c>
      <c r="L714" s="191" t="s">
        <v>1262</v>
      </c>
      <c r="M714" s="101">
        <v>13230</v>
      </c>
      <c r="N714" s="101">
        <v>46300</v>
      </c>
      <c r="O714" s="108" t="s">
        <v>50</v>
      </c>
      <c r="P714" s="182">
        <v>2021.4</v>
      </c>
      <c r="Q714" s="182">
        <v>2022.12</v>
      </c>
      <c r="R714" s="190" t="s">
        <v>1263</v>
      </c>
      <c r="S714" s="182" t="s">
        <v>1415</v>
      </c>
    </row>
    <row r="715" s="3" customFormat="1" ht="33.75" spans="1:19">
      <c r="A715" s="182">
        <v>97</v>
      </c>
      <c r="B715" s="208" t="s">
        <v>1551</v>
      </c>
      <c r="C715" s="209" t="s">
        <v>1259</v>
      </c>
      <c r="D715" s="42" t="s">
        <v>1419</v>
      </c>
      <c r="E715" s="210" t="s">
        <v>1552</v>
      </c>
      <c r="F715" s="197" t="s">
        <v>154</v>
      </c>
      <c r="G715" s="211" t="s">
        <v>187</v>
      </c>
      <c r="H715" s="42" t="s">
        <v>198</v>
      </c>
      <c r="I715" s="223">
        <v>7.5</v>
      </c>
      <c r="J715" s="190" t="s">
        <v>77</v>
      </c>
      <c r="K715" s="223">
        <v>7.5</v>
      </c>
      <c r="L715" s="191" t="s">
        <v>1262</v>
      </c>
      <c r="M715" s="224">
        <v>12</v>
      </c>
      <c r="N715" s="224">
        <v>46</v>
      </c>
      <c r="O715" s="108" t="s">
        <v>50</v>
      </c>
      <c r="P715" s="182">
        <v>2021.4</v>
      </c>
      <c r="Q715" s="182">
        <v>2022.12</v>
      </c>
      <c r="R715" s="190" t="s">
        <v>1263</v>
      </c>
      <c r="S715" s="182" t="s">
        <v>1415</v>
      </c>
    </row>
    <row r="716" s="3" customFormat="1" ht="33.75" spans="1:19">
      <c r="A716" s="182">
        <v>98</v>
      </c>
      <c r="B716" s="208" t="s">
        <v>1553</v>
      </c>
      <c r="C716" s="209" t="s">
        <v>1259</v>
      </c>
      <c r="D716" s="42" t="s">
        <v>1419</v>
      </c>
      <c r="E716" s="210" t="s">
        <v>1554</v>
      </c>
      <c r="F716" s="197" t="s">
        <v>154</v>
      </c>
      <c r="G716" s="211" t="s">
        <v>187</v>
      </c>
      <c r="H716" s="42" t="s">
        <v>198</v>
      </c>
      <c r="I716" s="223">
        <v>5</v>
      </c>
      <c r="J716" s="190" t="s">
        <v>77</v>
      </c>
      <c r="K716" s="223">
        <v>5</v>
      </c>
      <c r="L716" s="191" t="s">
        <v>1262</v>
      </c>
      <c r="M716" s="224">
        <v>22</v>
      </c>
      <c r="N716" s="224">
        <v>85</v>
      </c>
      <c r="O716" s="108" t="s">
        <v>50</v>
      </c>
      <c r="P716" s="182">
        <v>2021.4</v>
      </c>
      <c r="Q716" s="182">
        <v>2022.12</v>
      </c>
      <c r="R716" s="190" t="s">
        <v>1263</v>
      </c>
      <c r="S716" s="182" t="s">
        <v>1415</v>
      </c>
    </row>
    <row r="717" s="3" customFormat="1" ht="33.75" spans="1:19">
      <c r="A717" s="182">
        <v>99</v>
      </c>
      <c r="B717" s="208" t="s">
        <v>1555</v>
      </c>
      <c r="C717" s="209" t="s">
        <v>1259</v>
      </c>
      <c r="D717" s="42" t="s">
        <v>1419</v>
      </c>
      <c r="E717" s="210" t="s">
        <v>1554</v>
      </c>
      <c r="F717" s="197" t="s">
        <v>154</v>
      </c>
      <c r="G717" s="211" t="s">
        <v>187</v>
      </c>
      <c r="H717" s="42" t="s">
        <v>198</v>
      </c>
      <c r="I717" s="223">
        <v>6</v>
      </c>
      <c r="J717" s="190" t="s">
        <v>77</v>
      </c>
      <c r="K717" s="223">
        <v>6</v>
      </c>
      <c r="L717" s="191" t="s">
        <v>1262</v>
      </c>
      <c r="M717" s="224">
        <v>88</v>
      </c>
      <c r="N717" s="224">
        <v>352</v>
      </c>
      <c r="O717" s="108" t="s">
        <v>50</v>
      </c>
      <c r="P717" s="182">
        <v>2021.4</v>
      </c>
      <c r="Q717" s="182">
        <v>2022.12</v>
      </c>
      <c r="R717" s="190" t="s">
        <v>1263</v>
      </c>
      <c r="S717" s="182" t="s">
        <v>1415</v>
      </c>
    </row>
    <row r="718" s="3" customFormat="1" ht="33.75" spans="1:19">
      <c r="A718" s="182">
        <v>100</v>
      </c>
      <c r="B718" s="208" t="s">
        <v>1556</v>
      </c>
      <c r="C718" s="209" t="s">
        <v>1259</v>
      </c>
      <c r="D718" s="42" t="s">
        <v>1419</v>
      </c>
      <c r="E718" s="210" t="s">
        <v>1422</v>
      </c>
      <c r="F718" s="198" t="s">
        <v>128</v>
      </c>
      <c r="G718" s="198" t="s">
        <v>1303</v>
      </c>
      <c r="H718" s="42" t="s">
        <v>198</v>
      </c>
      <c r="I718" s="162">
        <v>11.6</v>
      </c>
      <c r="J718" s="190" t="s">
        <v>77</v>
      </c>
      <c r="K718" s="162">
        <v>11.6</v>
      </c>
      <c r="L718" s="191" t="s">
        <v>1262</v>
      </c>
      <c r="M718" s="205">
        <v>38</v>
      </c>
      <c r="N718" s="205">
        <v>137</v>
      </c>
      <c r="O718" s="108" t="s">
        <v>50</v>
      </c>
      <c r="P718" s="182">
        <v>2021.4</v>
      </c>
      <c r="Q718" s="182">
        <v>2022.12</v>
      </c>
      <c r="R718" s="190" t="s">
        <v>1263</v>
      </c>
      <c r="S718" s="182" t="s">
        <v>1415</v>
      </c>
    </row>
    <row r="719" s="3" customFormat="1" ht="33.75" spans="1:19">
      <c r="A719" s="182">
        <v>101</v>
      </c>
      <c r="B719" s="208" t="s">
        <v>1557</v>
      </c>
      <c r="C719" s="209" t="s">
        <v>1259</v>
      </c>
      <c r="D719" s="42" t="s">
        <v>1419</v>
      </c>
      <c r="E719" s="210" t="s">
        <v>1430</v>
      </c>
      <c r="F719" s="198" t="s">
        <v>96</v>
      </c>
      <c r="G719" s="198" t="s">
        <v>573</v>
      </c>
      <c r="H719" s="42" t="s">
        <v>198</v>
      </c>
      <c r="I719" s="162">
        <v>14.5</v>
      </c>
      <c r="J719" s="190" t="s">
        <v>77</v>
      </c>
      <c r="K719" s="162">
        <v>14.5</v>
      </c>
      <c r="L719" s="191" t="s">
        <v>1262</v>
      </c>
      <c r="M719" s="205">
        <v>73</v>
      </c>
      <c r="N719" s="205">
        <v>306</v>
      </c>
      <c r="O719" s="108" t="s">
        <v>50</v>
      </c>
      <c r="P719" s="182">
        <v>2021.4</v>
      </c>
      <c r="Q719" s="182">
        <v>2022.12</v>
      </c>
      <c r="R719" s="190" t="s">
        <v>1263</v>
      </c>
      <c r="S719" s="182" t="s">
        <v>1415</v>
      </c>
    </row>
    <row r="720" s="3" customFormat="1" ht="33.75" spans="1:19">
      <c r="A720" s="182">
        <v>102</v>
      </c>
      <c r="B720" s="208" t="s">
        <v>1558</v>
      </c>
      <c r="C720" s="209" t="s">
        <v>1259</v>
      </c>
      <c r="D720" s="42" t="s">
        <v>1419</v>
      </c>
      <c r="E720" s="210" t="s">
        <v>1448</v>
      </c>
      <c r="F720" s="198" t="s">
        <v>96</v>
      </c>
      <c r="G720" s="198" t="s">
        <v>943</v>
      </c>
      <c r="H720" s="42" t="s">
        <v>198</v>
      </c>
      <c r="I720" s="162">
        <v>9</v>
      </c>
      <c r="J720" s="190" t="s">
        <v>77</v>
      </c>
      <c r="K720" s="162">
        <v>9</v>
      </c>
      <c r="L720" s="191" t="s">
        <v>1262</v>
      </c>
      <c r="M720" s="205">
        <v>58</v>
      </c>
      <c r="N720" s="205">
        <v>213</v>
      </c>
      <c r="O720" s="108" t="s">
        <v>50</v>
      </c>
      <c r="P720" s="182">
        <v>2021.4</v>
      </c>
      <c r="Q720" s="182">
        <v>2022.12</v>
      </c>
      <c r="R720" s="190" t="s">
        <v>1263</v>
      </c>
      <c r="S720" s="182" t="s">
        <v>1415</v>
      </c>
    </row>
    <row r="721" s="3" customFormat="1" ht="33.75" spans="1:19">
      <c r="A721" s="182">
        <v>103</v>
      </c>
      <c r="B721" s="208" t="s">
        <v>1559</v>
      </c>
      <c r="C721" s="209" t="s">
        <v>1259</v>
      </c>
      <c r="D721" s="42" t="s">
        <v>1419</v>
      </c>
      <c r="E721" s="210" t="s">
        <v>1426</v>
      </c>
      <c r="F721" s="197" t="s">
        <v>141</v>
      </c>
      <c r="G721" s="197" t="s">
        <v>728</v>
      </c>
      <c r="H721" s="42" t="s">
        <v>198</v>
      </c>
      <c r="I721" s="203">
        <v>25.5</v>
      </c>
      <c r="J721" s="190" t="s">
        <v>77</v>
      </c>
      <c r="K721" s="203">
        <v>25.5</v>
      </c>
      <c r="L721" s="191" t="s">
        <v>1262</v>
      </c>
      <c r="M721" s="204">
        <v>268</v>
      </c>
      <c r="N721" s="204">
        <v>825</v>
      </c>
      <c r="O721" s="108" t="s">
        <v>50</v>
      </c>
      <c r="P721" s="182">
        <v>2021.4</v>
      </c>
      <c r="Q721" s="182">
        <v>2022.12</v>
      </c>
      <c r="R721" s="190" t="s">
        <v>1263</v>
      </c>
      <c r="S721" s="182" t="s">
        <v>1415</v>
      </c>
    </row>
    <row r="722" s="3" customFormat="1" ht="33.75" spans="1:19">
      <c r="A722" s="182">
        <v>104</v>
      </c>
      <c r="B722" s="208" t="s">
        <v>1560</v>
      </c>
      <c r="C722" s="209" t="s">
        <v>1259</v>
      </c>
      <c r="D722" s="42" t="s">
        <v>1419</v>
      </c>
      <c r="E722" s="210" t="s">
        <v>1561</v>
      </c>
      <c r="F722" s="197" t="s">
        <v>455</v>
      </c>
      <c r="G722" s="197" t="s">
        <v>456</v>
      </c>
      <c r="H722" s="42" t="s">
        <v>198</v>
      </c>
      <c r="I722" s="203">
        <v>7.7</v>
      </c>
      <c r="J722" s="190" t="s">
        <v>77</v>
      </c>
      <c r="K722" s="203">
        <v>7.7</v>
      </c>
      <c r="L722" s="191" t="s">
        <v>1262</v>
      </c>
      <c r="M722" s="204">
        <v>70</v>
      </c>
      <c r="N722" s="204">
        <v>220</v>
      </c>
      <c r="O722" s="108" t="s">
        <v>50</v>
      </c>
      <c r="P722" s="182">
        <v>2021.4</v>
      </c>
      <c r="Q722" s="182">
        <v>2022.12</v>
      </c>
      <c r="R722" s="190" t="s">
        <v>1263</v>
      </c>
      <c r="S722" s="182" t="s">
        <v>1415</v>
      </c>
    </row>
    <row r="723" s="3" customFormat="1" ht="33.75" spans="1:19">
      <c r="A723" s="182">
        <v>105</v>
      </c>
      <c r="B723" s="208" t="s">
        <v>1562</v>
      </c>
      <c r="C723" s="209" t="s">
        <v>1259</v>
      </c>
      <c r="D723" s="42" t="s">
        <v>1419</v>
      </c>
      <c r="E723" s="210" t="s">
        <v>1563</v>
      </c>
      <c r="F723" s="197" t="s">
        <v>455</v>
      </c>
      <c r="G723" s="197" t="s">
        <v>456</v>
      </c>
      <c r="H723" s="42" t="s">
        <v>198</v>
      </c>
      <c r="I723" s="203">
        <v>8.3</v>
      </c>
      <c r="J723" s="190" t="s">
        <v>77</v>
      </c>
      <c r="K723" s="203">
        <v>8.3</v>
      </c>
      <c r="L723" s="191" t="s">
        <v>1262</v>
      </c>
      <c r="M723" s="204">
        <v>30</v>
      </c>
      <c r="N723" s="204">
        <v>132</v>
      </c>
      <c r="O723" s="108" t="s">
        <v>50</v>
      </c>
      <c r="P723" s="182">
        <v>2021.4</v>
      </c>
      <c r="Q723" s="182">
        <v>2022.12</v>
      </c>
      <c r="R723" s="190" t="s">
        <v>1263</v>
      </c>
      <c r="S723" s="182" t="s">
        <v>1415</v>
      </c>
    </row>
    <row r="724" s="3" customFormat="1" ht="33.75" spans="1:19">
      <c r="A724" s="182">
        <v>106</v>
      </c>
      <c r="B724" s="208" t="s">
        <v>1564</v>
      </c>
      <c r="C724" s="209" t="s">
        <v>1259</v>
      </c>
      <c r="D724" s="42" t="s">
        <v>1419</v>
      </c>
      <c r="E724" s="210" t="s">
        <v>1565</v>
      </c>
      <c r="F724" s="197" t="s">
        <v>455</v>
      </c>
      <c r="G724" s="197" t="s">
        <v>456</v>
      </c>
      <c r="H724" s="42" t="s">
        <v>198</v>
      </c>
      <c r="I724" s="203">
        <v>11</v>
      </c>
      <c r="J724" s="190" t="s">
        <v>77</v>
      </c>
      <c r="K724" s="203">
        <v>11</v>
      </c>
      <c r="L724" s="191" t="s">
        <v>1262</v>
      </c>
      <c r="M724" s="204">
        <v>32</v>
      </c>
      <c r="N724" s="204">
        <v>135</v>
      </c>
      <c r="O724" s="108" t="s">
        <v>50</v>
      </c>
      <c r="P724" s="182">
        <v>2021.4</v>
      </c>
      <c r="Q724" s="182">
        <v>2022.12</v>
      </c>
      <c r="R724" s="190" t="s">
        <v>1263</v>
      </c>
      <c r="S724" s="182" t="s">
        <v>1415</v>
      </c>
    </row>
    <row r="725" s="3" customFormat="1" ht="33.75" spans="1:19">
      <c r="A725" s="182">
        <v>107</v>
      </c>
      <c r="B725" s="208" t="s">
        <v>1566</v>
      </c>
      <c r="C725" s="209" t="s">
        <v>1259</v>
      </c>
      <c r="D725" s="42" t="s">
        <v>1419</v>
      </c>
      <c r="E725" s="210" t="s">
        <v>1567</v>
      </c>
      <c r="F725" s="197" t="s">
        <v>455</v>
      </c>
      <c r="G725" s="197" t="s">
        <v>456</v>
      </c>
      <c r="H725" s="42" t="s">
        <v>198</v>
      </c>
      <c r="I725" s="203">
        <v>5.8</v>
      </c>
      <c r="J725" s="190" t="s">
        <v>77</v>
      </c>
      <c r="K725" s="203">
        <v>5.8</v>
      </c>
      <c r="L725" s="191" t="s">
        <v>1262</v>
      </c>
      <c r="M725" s="204">
        <v>8</v>
      </c>
      <c r="N725" s="204">
        <v>32</v>
      </c>
      <c r="O725" s="108" t="s">
        <v>50</v>
      </c>
      <c r="P725" s="182">
        <v>2021.4</v>
      </c>
      <c r="Q725" s="182">
        <v>2022.12</v>
      </c>
      <c r="R725" s="190" t="s">
        <v>1263</v>
      </c>
      <c r="S725" s="182" t="s">
        <v>1415</v>
      </c>
    </row>
    <row r="726" s="3" customFormat="1" ht="33.75" spans="1:19">
      <c r="A726" s="182">
        <v>108</v>
      </c>
      <c r="B726" s="208" t="s">
        <v>1568</v>
      </c>
      <c r="C726" s="209" t="s">
        <v>1259</v>
      </c>
      <c r="D726" s="42" t="s">
        <v>1419</v>
      </c>
      <c r="E726" s="210" t="s">
        <v>1569</v>
      </c>
      <c r="F726" s="197" t="s">
        <v>455</v>
      </c>
      <c r="G726" s="197" t="s">
        <v>456</v>
      </c>
      <c r="H726" s="42" t="s">
        <v>198</v>
      </c>
      <c r="I726" s="203">
        <v>9.3</v>
      </c>
      <c r="J726" s="190" t="s">
        <v>77</v>
      </c>
      <c r="K726" s="203">
        <v>9.3</v>
      </c>
      <c r="L726" s="191" t="s">
        <v>1262</v>
      </c>
      <c r="M726" s="204">
        <v>81</v>
      </c>
      <c r="N726" s="204">
        <v>243</v>
      </c>
      <c r="O726" s="108" t="s">
        <v>50</v>
      </c>
      <c r="P726" s="182">
        <v>2021.4</v>
      </c>
      <c r="Q726" s="182">
        <v>2022.12</v>
      </c>
      <c r="R726" s="190" t="s">
        <v>1263</v>
      </c>
      <c r="S726" s="182" t="s">
        <v>1415</v>
      </c>
    </row>
    <row r="727" s="3" customFormat="1" ht="33.75" spans="1:19">
      <c r="A727" s="182">
        <v>109</v>
      </c>
      <c r="B727" s="208" t="s">
        <v>1570</v>
      </c>
      <c r="C727" s="209" t="s">
        <v>1259</v>
      </c>
      <c r="D727" s="42" t="s">
        <v>1419</v>
      </c>
      <c r="E727" s="210" t="s">
        <v>1571</v>
      </c>
      <c r="F727" s="197" t="s">
        <v>455</v>
      </c>
      <c r="G727" s="197" t="s">
        <v>456</v>
      </c>
      <c r="H727" s="42" t="s">
        <v>198</v>
      </c>
      <c r="I727" s="203">
        <v>9.2</v>
      </c>
      <c r="J727" s="190" t="s">
        <v>77</v>
      </c>
      <c r="K727" s="203">
        <v>9.2</v>
      </c>
      <c r="L727" s="191" t="s">
        <v>1262</v>
      </c>
      <c r="M727" s="204">
        <v>95</v>
      </c>
      <c r="N727" s="204">
        <v>380</v>
      </c>
      <c r="O727" s="108" t="s">
        <v>50</v>
      </c>
      <c r="P727" s="182">
        <v>2021.4</v>
      </c>
      <c r="Q727" s="182">
        <v>2022.12</v>
      </c>
      <c r="R727" s="190" t="s">
        <v>1263</v>
      </c>
      <c r="S727" s="182" t="s">
        <v>1415</v>
      </c>
    </row>
    <row r="728" s="3" customFormat="1" ht="33.75" spans="1:19">
      <c r="A728" s="182">
        <v>110</v>
      </c>
      <c r="B728" s="208" t="s">
        <v>1572</v>
      </c>
      <c r="C728" s="209" t="s">
        <v>1259</v>
      </c>
      <c r="D728" s="42" t="s">
        <v>1419</v>
      </c>
      <c r="E728" s="210" t="s">
        <v>1573</v>
      </c>
      <c r="F728" s="197" t="s">
        <v>455</v>
      </c>
      <c r="G728" s="197" t="s">
        <v>456</v>
      </c>
      <c r="H728" s="42" t="s">
        <v>198</v>
      </c>
      <c r="I728" s="203">
        <v>7.7</v>
      </c>
      <c r="J728" s="190" t="s">
        <v>77</v>
      </c>
      <c r="K728" s="203">
        <v>7.7</v>
      </c>
      <c r="L728" s="191" t="s">
        <v>1262</v>
      </c>
      <c r="M728" s="204">
        <v>25</v>
      </c>
      <c r="N728" s="204">
        <v>95</v>
      </c>
      <c r="O728" s="108" t="s">
        <v>50</v>
      </c>
      <c r="P728" s="182">
        <v>2021.4</v>
      </c>
      <c r="Q728" s="182">
        <v>2022.12</v>
      </c>
      <c r="R728" s="190" t="s">
        <v>1263</v>
      </c>
      <c r="S728" s="182" t="s">
        <v>1415</v>
      </c>
    </row>
    <row r="729" s="3" customFormat="1" ht="33.75" spans="1:19">
      <c r="A729" s="182">
        <v>111</v>
      </c>
      <c r="B729" s="208" t="s">
        <v>1574</v>
      </c>
      <c r="C729" s="209" t="s">
        <v>1259</v>
      </c>
      <c r="D729" s="42" t="s">
        <v>1419</v>
      </c>
      <c r="E729" s="210" t="s">
        <v>1575</v>
      </c>
      <c r="F729" s="197" t="s">
        <v>455</v>
      </c>
      <c r="G729" s="197" t="s">
        <v>456</v>
      </c>
      <c r="H729" s="42" t="s">
        <v>198</v>
      </c>
      <c r="I729" s="203">
        <v>7.6</v>
      </c>
      <c r="J729" s="190" t="s">
        <v>77</v>
      </c>
      <c r="K729" s="203">
        <v>7.6</v>
      </c>
      <c r="L729" s="191" t="s">
        <v>1262</v>
      </c>
      <c r="M729" s="204">
        <v>30</v>
      </c>
      <c r="N729" s="204">
        <v>107</v>
      </c>
      <c r="O729" s="108" t="s">
        <v>50</v>
      </c>
      <c r="P729" s="182">
        <v>2021.4</v>
      </c>
      <c r="Q729" s="182">
        <v>2022.12</v>
      </c>
      <c r="R729" s="190" t="s">
        <v>1263</v>
      </c>
      <c r="S729" s="182" t="s">
        <v>1415</v>
      </c>
    </row>
    <row r="730" s="3" customFormat="1" ht="33.75" spans="1:19">
      <c r="A730" s="182">
        <v>112</v>
      </c>
      <c r="B730" s="208" t="s">
        <v>1576</v>
      </c>
      <c r="C730" s="209" t="s">
        <v>1259</v>
      </c>
      <c r="D730" s="42" t="s">
        <v>1419</v>
      </c>
      <c r="E730" s="210" t="s">
        <v>1577</v>
      </c>
      <c r="F730" s="197" t="s">
        <v>455</v>
      </c>
      <c r="G730" s="197" t="s">
        <v>456</v>
      </c>
      <c r="H730" s="42" t="s">
        <v>198</v>
      </c>
      <c r="I730" s="203">
        <v>6.5</v>
      </c>
      <c r="J730" s="190" t="s">
        <v>77</v>
      </c>
      <c r="K730" s="203">
        <v>6.5</v>
      </c>
      <c r="L730" s="191" t="s">
        <v>1262</v>
      </c>
      <c r="M730" s="204">
        <v>32</v>
      </c>
      <c r="N730" s="204">
        <v>66</v>
      </c>
      <c r="O730" s="108" t="s">
        <v>50</v>
      </c>
      <c r="P730" s="182">
        <v>2021.4</v>
      </c>
      <c r="Q730" s="182">
        <v>2022.12</v>
      </c>
      <c r="R730" s="190" t="s">
        <v>1263</v>
      </c>
      <c r="S730" s="182" t="s">
        <v>1415</v>
      </c>
    </row>
    <row r="731" s="3" customFormat="1" ht="33.75" spans="1:19">
      <c r="A731" s="182">
        <v>113</v>
      </c>
      <c r="B731" s="208" t="s">
        <v>1578</v>
      </c>
      <c r="C731" s="209" t="s">
        <v>1259</v>
      </c>
      <c r="D731" s="42" t="s">
        <v>1419</v>
      </c>
      <c r="E731" s="210" t="s">
        <v>1579</v>
      </c>
      <c r="F731" s="197" t="s">
        <v>455</v>
      </c>
      <c r="G731" s="197" t="s">
        <v>456</v>
      </c>
      <c r="H731" s="42" t="s">
        <v>198</v>
      </c>
      <c r="I731" s="203">
        <v>6.5</v>
      </c>
      <c r="J731" s="190" t="s">
        <v>77</v>
      </c>
      <c r="K731" s="203">
        <v>6.5</v>
      </c>
      <c r="L731" s="191" t="s">
        <v>1262</v>
      </c>
      <c r="M731" s="204">
        <v>13</v>
      </c>
      <c r="N731" s="204">
        <v>39</v>
      </c>
      <c r="O731" s="108" t="s">
        <v>50</v>
      </c>
      <c r="P731" s="182">
        <v>2021.4</v>
      </c>
      <c r="Q731" s="182">
        <v>2022.12</v>
      </c>
      <c r="R731" s="190" t="s">
        <v>1263</v>
      </c>
      <c r="S731" s="182" t="s">
        <v>1415</v>
      </c>
    </row>
    <row r="732" s="3" customFormat="1" ht="33.75" spans="1:19">
      <c r="A732" s="182">
        <v>114</v>
      </c>
      <c r="B732" s="208" t="s">
        <v>1580</v>
      </c>
      <c r="C732" s="209" t="s">
        <v>1259</v>
      </c>
      <c r="D732" s="42" t="s">
        <v>1419</v>
      </c>
      <c r="E732" s="210" t="s">
        <v>1567</v>
      </c>
      <c r="F732" s="197" t="s">
        <v>455</v>
      </c>
      <c r="G732" s="197" t="s">
        <v>456</v>
      </c>
      <c r="H732" s="42" t="s">
        <v>198</v>
      </c>
      <c r="I732" s="203">
        <v>7.1</v>
      </c>
      <c r="J732" s="190" t="s">
        <v>77</v>
      </c>
      <c r="K732" s="203">
        <v>7.1</v>
      </c>
      <c r="L732" s="191" t="s">
        <v>1262</v>
      </c>
      <c r="M732" s="204">
        <v>35</v>
      </c>
      <c r="N732" s="204">
        <v>142</v>
      </c>
      <c r="O732" s="108" t="s">
        <v>50</v>
      </c>
      <c r="P732" s="182">
        <v>2021.4</v>
      </c>
      <c r="Q732" s="182">
        <v>2022.12</v>
      </c>
      <c r="R732" s="190" t="s">
        <v>1263</v>
      </c>
      <c r="S732" s="182" t="s">
        <v>1415</v>
      </c>
    </row>
    <row r="733" s="3" customFormat="1" ht="33.75" spans="1:19">
      <c r="A733" s="182">
        <v>115</v>
      </c>
      <c r="B733" s="208" t="s">
        <v>1581</v>
      </c>
      <c r="C733" s="209" t="s">
        <v>1259</v>
      </c>
      <c r="D733" s="42" t="s">
        <v>1419</v>
      </c>
      <c r="E733" s="210" t="s">
        <v>1582</v>
      </c>
      <c r="F733" s="197" t="s">
        <v>455</v>
      </c>
      <c r="G733" s="197" t="s">
        <v>1379</v>
      </c>
      <c r="H733" s="42" t="s">
        <v>198</v>
      </c>
      <c r="I733" s="203">
        <v>6.5</v>
      </c>
      <c r="J733" s="190" t="s">
        <v>77</v>
      </c>
      <c r="K733" s="203">
        <v>6.5</v>
      </c>
      <c r="L733" s="191" t="s">
        <v>1262</v>
      </c>
      <c r="M733" s="204">
        <v>51</v>
      </c>
      <c r="N733" s="204">
        <v>116</v>
      </c>
      <c r="O733" s="108" t="s">
        <v>50</v>
      </c>
      <c r="P733" s="182">
        <v>2021.4</v>
      </c>
      <c r="Q733" s="182">
        <v>2022.12</v>
      </c>
      <c r="R733" s="190" t="s">
        <v>1263</v>
      </c>
      <c r="S733" s="182" t="s">
        <v>1415</v>
      </c>
    </row>
    <row r="734" s="3" customFormat="1" ht="33.75" spans="1:19">
      <c r="A734" s="182">
        <v>116</v>
      </c>
      <c r="B734" s="208" t="s">
        <v>1583</v>
      </c>
      <c r="C734" s="209" t="s">
        <v>1259</v>
      </c>
      <c r="D734" s="42" t="s">
        <v>1419</v>
      </c>
      <c r="E734" s="210" t="s">
        <v>1584</v>
      </c>
      <c r="F734" s="197" t="s">
        <v>167</v>
      </c>
      <c r="G734" s="197" t="s">
        <v>303</v>
      </c>
      <c r="H734" s="42" t="s">
        <v>198</v>
      </c>
      <c r="I734" s="203">
        <v>19.5</v>
      </c>
      <c r="J734" s="190" t="s">
        <v>77</v>
      </c>
      <c r="K734" s="203">
        <v>19.5</v>
      </c>
      <c r="L734" s="191" t="s">
        <v>1262</v>
      </c>
      <c r="M734" s="204">
        <v>48</v>
      </c>
      <c r="N734" s="204">
        <v>199</v>
      </c>
      <c r="O734" s="108" t="s">
        <v>50</v>
      </c>
      <c r="P734" s="182">
        <v>2021.4</v>
      </c>
      <c r="Q734" s="182">
        <v>2022.12</v>
      </c>
      <c r="R734" s="190" t="s">
        <v>1263</v>
      </c>
      <c r="S734" s="182" t="s">
        <v>1415</v>
      </c>
    </row>
    <row r="735" s="3" customFormat="1" ht="33.75" spans="1:19">
      <c r="A735" s="182">
        <v>117</v>
      </c>
      <c r="B735" s="208" t="s">
        <v>1585</v>
      </c>
      <c r="C735" s="209" t="s">
        <v>1259</v>
      </c>
      <c r="D735" s="42" t="s">
        <v>1419</v>
      </c>
      <c r="E735" s="210" t="s">
        <v>1586</v>
      </c>
      <c r="F735" s="197" t="s">
        <v>196</v>
      </c>
      <c r="G735" s="197" t="s">
        <v>116</v>
      </c>
      <c r="H735" s="42" t="s">
        <v>198</v>
      </c>
      <c r="I735" s="203">
        <v>9.5</v>
      </c>
      <c r="J735" s="190" t="s">
        <v>77</v>
      </c>
      <c r="K735" s="203">
        <v>9.5</v>
      </c>
      <c r="L735" s="191" t="s">
        <v>1262</v>
      </c>
      <c r="M735" s="204">
        <v>28</v>
      </c>
      <c r="N735" s="204">
        <v>85</v>
      </c>
      <c r="O735" s="108" t="s">
        <v>50</v>
      </c>
      <c r="P735" s="182">
        <v>2021.4</v>
      </c>
      <c r="Q735" s="182">
        <v>2022.12</v>
      </c>
      <c r="R735" s="190" t="s">
        <v>1263</v>
      </c>
      <c r="S735" s="182" t="s">
        <v>1415</v>
      </c>
    </row>
    <row r="736" s="3" customFormat="1" ht="33.75" spans="1:19">
      <c r="A736" s="182">
        <v>118</v>
      </c>
      <c r="B736" s="208" t="s">
        <v>1587</v>
      </c>
      <c r="C736" s="209" t="s">
        <v>1259</v>
      </c>
      <c r="D736" s="42" t="s">
        <v>1419</v>
      </c>
      <c r="E736" s="210" t="s">
        <v>1554</v>
      </c>
      <c r="F736" s="197" t="s">
        <v>147</v>
      </c>
      <c r="G736" s="197" t="s">
        <v>1314</v>
      </c>
      <c r="H736" s="42" t="s">
        <v>198</v>
      </c>
      <c r="I736" s="203">
        <v>5.2</v>
      </c>
      <c r="J736" s="190" t="s">
        <v>77</v>
      </c>
      <c r="K736" s="203">
        <v>5.2</v>
      </c>
      <c r="L736" s="191" t="s">
        <v>1262</v>
      </c>
      <c r="M736" s="204">
        <v>45</v>
      </c>
      <c r="N736" s="204">
        <v>171</v>
      </c>
      <c r="O736" s="108" t="s">
        <v>50</v>
      </c>
      <c r="P736" s="182">
        <v>2021.4</v>
      </c>
      <c r="Q736" s="182">
        <v>2022.12</v>
      </c>
      <c r="R736" s="190" t="s">
        <v>1263</v>
      </c>
      <c r="S736" s="182" t="s">
        <v>1415</v>
      </c>
    </row>
    <row r="737" s="3" customFormat="1" ht="33.75" spans="1:19">
      <c r="A737" s="182">
        <v>119</v>
      </c>
      <c r="B737" s="208" t="s">
        <v>1588</v>
      </c>
      <c r="C737" s="209" t="s">
        <v>1259</v>
      </c>
      <c r="D737" s="42" t="s">
        <v>1419</v>
      </c>
      <c r="E737" s="210" t="s">
        <v>1589</v>
      </c>
      <c r="F737" s="197" t="s">
        <v>31</v>
      </c>
      <c r="G737" s="197" t="s">
        <v>31</v>
      </c>
      <c r="H737" s="42" t="s">
        <v>198</v>
      </c>
      <c r="I737" s="203">
        <v>13</v>
      </c>
      <c r="J737" s="190" t="s">
        <v>77</v>
      </c>
      <c r="K737" s="203">
        <v>13</v>
      </c>
      <c r="L737" s="191" t="s">
        <v>1262</v>
      </c>
      <c r="M737" s="101">
        <v>13230</v>
      </c>
      <c r="N737" s="101">
        <v>46300</v>
      </c>
      <c r="O737" s="108" t="s">
        <v>50</v>
      </c>
      <c r="P737" s="182">
        <v>2021.4</v>
      </c>
      <c r="Q737" s="182">
        <v>2022.12</v>
      </c>
      <c r="R737" s="190" t="s">
        <v>1263</v>
      </c>
      <c r="S737" s="182" t="s">
        <v>1415</v>
      </c>
    </row>
    <row r="738" s="3" customFormat="1" ht="33.75" spans="1:19">
      <c r="A738" s="182">
        <v>120</v>
      </c>
      <c r="B738" s="208" t="s">
        <v>1590</v>
      </c>
      <c r="C738" s="209" t="s">
        <v>1259</v>
      </c>
      <c r="D738" s="42" t="s">
        <v>1419</v>
      </c>
      <c r="E738" s="210" t="s">
        <v>1430</v>
      </c>
      <c r="F738" s="197" t="s">
        <v>409</v>
      </c>
      <c r="G738" s="197" t="s">
        <v>489</v>
      </c>
      <c r="H738" s="42" t="s">
        <v>198</v>
      </c>
      <c r="I738" s="203">
        <v>13</v>
      </c>
      <c r="J738" s="190" t="s">
        <v>77</v>
      </c>
      <c r="K738" s="203">
        <v>13</v>
      </c>
      <c r="L738" s="191" t="s">
        <v>1262</v>
      </c>
      <c r="M738" s="101">
        <v>22</v>
      </c>
      <c r="N738" s="101">
        <v>75</v>
      </c>
      <c r="O738" s="108" t="s">
        <v>50</v>
      </c>
      <c r="P738" s="182">
        <v>2021.4</v>
      </c>
      <c r="Q738" s="182">
        <v>2022.12</v>
      </c>
      <c r="R738" s="190" t="s">
        <v>1263</v>
      </c>
      <c r="S738" s="182" t="s">
        <v>1415</v>
      </c>
    </row>
    <row r="739" s="3" customFormat="1" ht="33.75" spans="1:19">
      <c r="A739" s="182">
        <v>121</v>
      </c>
      <c r="B739" s="208" t="s">
        <v>1591</v>
      </c>
      <c r="C739" s="209" t="s">
        <v>1259</v>
      </c>
      <c r="D739" s="42" t="s">
        <v>1546</v>
      </c>
      <c r="E739" s="210" t="s">
        <v>1592</v>
      </c>
      <c r="F739" s="197" t="s">
        <v>141</v>
      </c>
      <c r="G739" s="197" t="s">
        <v>1091</v>
      </c>
      <c r="H739" s="42" t="s">
        <v>198</v>
      </c>
      <c r="I739" s="203">
        <v>11</v>
      </c>
      <c r="J739" s="190" t="s">
        <v>77</v>
      </c>
      <c r="K739" s="203">
        <v>11</v>
      </c>
      <c r="L739" s="191" t="s">
        <v>1262</v>
      </c>
      <c r="M739" s="101">
        <v>34</v>
      </c>
      <c r="N739" s="101">
        <v>198</v>
      </c>
      <c r="O739" s="108" t="s">
        <v>50</v>
      </c>
      <c r="P739" s="182">
        <v>2021.4</v>
      </c>
      <c r="Q739" s="182">
        <v>2022.12</v>
      </c>
      <c r="R739" s="190" t="s">
        <v>1263</v>
      </c>
      <c r="S739" s="182" t="s">
        <v>1415</v>
      </c>
    </row>
    <row r="740" ht="27" spans="1:19">
      <c r="A740" s="66"/>
      <c r="B740" s="66" t="s">
        <v>1593</v>
      </c>
      <c r="C740" s="66"/>
      <c r="D740" s="66"/>
      <c r="E740" s="66"/>
      <c r="F740" s="66"/>
      <c r="G740" s="66"/>
      <c r="H740" s="66"/>
      <c r="I740" s="225">
        <f t="shared" ref="I740:N740" si="0">SUM(I741:I747)</f>
        <v>570</v>
      </c>
      <c r="J740" s="99"/>
      <c r="K740" s="225">
        <f t="shared" ref="K740:K750" si="1">I740</f>
        <v>570</v>
      </c>
      <c r="L740" s="52"/>
      <c r="M740" s="226">
        <f t="shared" si="0"/>
        <v>125.75</v>
      </c>
      <c r="N740" s="226">
        <f t="shared" si="0"/>
        <v>503</v>
      </c>
      <c r="O740" s="97"/>
      <c r="P740" s="99"/>
      <c r="Q740" s="225"/>
      <c r="R740" s="52"/>
      <c r="S740" s="206"/>
    </row>
    <row r="741" s="3" customFormat="1" ht="33.75" spans="1:19">
      <c r="A741" s="25">
        <v>1</v>
      </c>
      <c r="B741" s="42" t="s">
        <v>1594</v>
      </c>
      <c r="C741" s="42" t="s">
        <v>210</v>
      </c>
      <c r="D741" s="42" t="s">
        <v>29</v>
      </c>
      <c r="E741" s="108" t="s">
        <v>1595</v>
      </c>
      <c r="F741" s="42" t="s">
        <v>128</v>
      </c>
      <c r="G741" s="108" t="s">
        <v>1596</v>
      </c>
      <c r="H741" s="108" t="s">
        <v>1597</v>
      </c>
      <c r="I741" s="227">
        <v>23.816</v>
      </c>
      <c r="J741" s="101" t="s">
        <v>77</v>
      </c>
      <c r="K741" s="227">
        <f t="shared" si="1"/>
        <v>23.816</v>
      </c>
      <c r="L741" s="228" t="s">
        <v>1598</v>
      </c>
      <c r="M741" s="165">
        <v>14.25</v>
      </c>
      <c r="N741" s="170">
        <v>57</v>
      </c>
      <c r="O741" s="108" t="s">
        <v>50</v>
      </c>
      <c r="P741" s="182">
        <v>2021.1</v>
      </c>
      <c r="Q741" s="182">
        <v>2021.4</v>
      </c>
      <c r="R741" s="42" t="s">
        <v>1263</v>
      </c>
      <c r="S741" s="182" t="s">
        <v>1415</v>
      </c>
    </row>
    <row r="742" s="3" customFormat="1" ht="33.75" spans="1:19">
      <c r="A742" s="25">
        <v>2</v>
      </c>
      <c r="B742" s="42" t="s">
        <v>1594</v>
      </c>
      <c r="C742" s="42" t="s">
        <v>210</v>
      </c>
      <c r="D742" s="42" t="s">
        <v>29</v>
      </c>
      <c r="E742" s="108" t="s">
        <v>1599</v>
      </c>
      <c r="F742" s="42" t="s">
        <v>280</v>
      </c>
      <c r="G742" s="108" t="s">
        <v>1600</v>
      </c>
      <c r="H742" s="108" t="s">
        <v>1601</v>
      </c>
      <c r="I742" s="227">
        <v>27.268</v>
      </c>
      <c r="J742" s="101" t="s">
        <v>77</v>
      </c>
      <c r="K742" s="227">
        <f t="shared" si="1"/>
        <v>27.268</v>
      </c>
      <c r="L742" s="228" t="s">
        <v>1602</v>
      </c>
      <c r="M742" s="165">
        <v>15.25</v>
      </c>
      <c r="N742" s="170">
        <v>61</v>
      </c>
      <c r="O742" s="108" t="s">
        <v>50</v>
      </c>
      <c r="P742" s="182">
        <v>2021.1</v>
      </c>
      <c r="Q742" s="182">
        <v>2021.4</v>
      </c>
      <c r="R742" s="42" t="s">
        <v>1263</v>
      </c>
      <c r="S742" s="182" t="s">
        <v>1415</v>
      </c>
    </row>
    <row r="743" s="3" customFormat="1" ht="33.75" spans="1:19">
      <c r="A743" s="25">
        <v>3</v>
      </c>
      <c r="B743" s="42" t="s">
        <v>1594</v>
      </c>
      <c r="C743" s="42" t="s">
        <v>210</v>
      </c>
      <c r="D743" s="42" t="s">
        <v>29</v>
      </c>
      <c r="E743" s="108" t="s">
        <v>1603</v>
      </c>
      <c r="F743" s="42" t="s">
        <v>147</v>
      </c>
      <c r="G743" s="108" t="s">
        <v>1604</v>
      </c>
      <c r="H743" s="108" t="s">
        <v>1605</v>
      </c>
      <c r="I743" s="227">
        <v>84.624</v>
      </c>
      <c r="J743" s="101" t="s">
        <v>77</v>
      </c>
      <c r="K743" s="227">
        <f t="shared" si="1"/>
        <v>84.624</v>
      </c>
      <c r="L743" s="228" t="s">
        <v>1606</v>
      </c>
      <c r="M743" s="165">
        <v>18.25</v>
      </c>
      <c r="N743" s="170">
        <v>73</v>
      </c>
      <c r="O743" s="108" t="s">
        <v>50</v>
      </c>
      <c r="P743" s="182">
        <v>2021.1</v>
      </c>
      <c r="Q743" s="182">
        <v>2021.4</v>
      </c>
      <c r="R743" s="42" t="s">
        <v>1263</v>
      </c>
      <c r="S743" s="182" t="s">
        <v>1415</v>
      </c>
    </row>
    <row r="744" s="3" customFormat="1" ht="33.75" spans="1:19">
      <c r="A744" s="25">
        <v>4</v>
      </c>
      <c r="B744" s="42" t="s">
        <v>1594</v>
      </c>
      <c r="C744" s="42" t="s">
        <v>210</v>
      </c>
      <c r="D744" s="42" t="s">
        <v>29</v>
      </c>
      <c r="E744" s="108" t="s">
        <v>1607</v>
      </c>
      <c r="F744" s="42" t="s">
        <v>147</v>
      </c>
      <c r="G744" s="108" t="s">
        <v>1608</v>
      </c>
      <c r="H744" s="108" t="s">
        <v>1609</v>
      </c>
      <c r="I744" s="227">
        <v>106.928</v>
      </c>
      <c r="J744" s="101" t="s">
        <v>77</v>
      </c>
      <c r="K744" s="227">
        <f t="shared" si="1"/>
        <v>106.928</v>
      </c>
      <c r="L744" s="228" t="s">
        <v>1610</v>
      </c>
      <c r="M744" s="165">
        <v>19</v>
      </c>
      <c r="N744" s="170">
        <v>76</v>
      </c>
      <c r="O744" s="108" t="s">
        <v>50</v>
      </c>
      <c r="P744" s="182">
        <v>2021.1</v>
      </c>
      <c r="Q744" s="182">
        <v>2021.4</v>
      </c>
      <c r="R744" s="42" t="s">
        <v>1263</v>
      </c>
      <c r="S744" s="182" t="s">
        <v>1415</v>
      </c>
    </row>
    <row r="745" s="3" customFormat="1" ht="33.75" spans="1:19">
      <c r="A745" s="25">
        <v>5</v>
      </c>
      <c r="B745" s="42" t="s">
        <v>1594</v>
      </c>
      <c r="C745" s="42" t="s">
        <v>210</v>
      </c>
      <c r="D745" s="42" t="s">
        <v>29</v>
      </c>
      <c r="E745" s="108" t="s">
        <v>1611</v>
      </c>
      <c r="F745" s="42" t="s">
        <v>147</v>
      </c>
      <c r="G745" s="108" t="s">
        <v>1612</v>
      </c>
      <c r="H745" s="108" t="s">
        <v>1613</v>
      </c>
      <c r="I745" s="227">
        <v>133.052</v>
      </c>
      <c r="J745" s="101" t="s">
        <v>77</v>
      </c>
      <c r="K745" s="227">
        <f t="shared" si="1"/>
        <v>133.052</v>
      </c>
      <c r="L745" s="228" t="s">
        <v>1614</v>
      </c>
      <c r="M745" s="165">
        <v>19.5</v>
      </c>
      <c r="N745" s="170">
        <v>78</v>
      </c>
      <c r="O745" s="108" t="s">
        <v>50</v>
      </c>
      <c r="P745" s="182">
        <v>2021.1</v>
      </c>
      <c r="Q745" s="182">
        <v>2021.4</v>
      </c>
      <c r="R745" s="42" t="s">
        <v>1263</v>
      </c>
      <c r="S745" s="182" t="s">
        <v>1415</v>
      </c>
    </row>
    <row r="746" s="3" customFormat="1" ht="33.75" spans="1:19">
      <c r="A746" s="25">
        <v>6</v>
      </c>
      <c r="B746" s="42" t="s">
        <v>1594</v>
      </c>
      <c r="C746" s="42" t="s">
        <v>210</v>
      </c>
      <c r="D746" s="42" t="s">
        <v>29</v>
      </c>
      <c r="E746" s="108" t="s">
        <v>1599</v>
      </c>
      <c r="F746" s="42" t="s">
        <v>147</v>
      </c>
      <c r="G746" s="108" t="s">
        <v>1615</v>
      </c>
      <c r="H746" s="108" t="s">
        <v>1616</v>
      </c>
      <c r="I746" s="227">
        <v>24.312</v>
      </c>
      <c r="J746" s="101" t="s">
        <v>77</v>
      </c>
      <c r="K746" s="227">
        <f t="shared" si="1"/>
        <v>24.312</v>
      </c>
      <c r="L746" s="228" t="s">
        <v>1617</v>
      </c>
      <c r="M746" s="165">
        <v>13.75</v>
      </c>
      <c r="N746" s="170">
        <v>55</v>
      </c>
      <c r="O746" s="108" t="s">
        <v>50</v>
      </c>
      <c r="P746" s="182">
        <v>2021.1</v>
      </c>
      <c r="Q746" s="182">
        <v>2021.4</v>
      </c>
      <c r="R746" s="42" t="s">
        <v>1263</v>
      </c>
      <c r="S746" s="182" t="s">
        <v>1415</v>
      </c>
    </row>
    <row r="747" s="3" customFormat="1" ht="33.75" spans="1:19">
      <c r="A747" s="25">
        <v>7</v>
      </c>
      <c r="B747" s="42" t="s">
        <v>1594</v>
      </c>
      <c r="C747" s="42" t="s">
        <v>210</v>
      </c>
      <c r="D747" s="42" t="s">
        <v>29</v>
      </c>
      <c r="E747" s="108" t="s">
        <v>1618</v>
      </c>
      <c r="F747" s="42" t="s">
        <v>280</v>
      </c>
      <c r="G747" s="108" t="s">
        <v>1619</v>
      </c>
      <c r="H747" s="108" t="s">
        <v>1616</v>
      </c>
      <c r="I747" s="227">
        <v>170</v>
      </c>
      <c r="J747" s="101" t="s">
        <v>77</v>
      </c>
      <c r="K747" s="227">
        <f t="shared" si="1"/>
        <v>170</v>
      </c>
      <c r="L747" s="228" t="s">
        <v>1620</v>
      </c>
      <c r="M747" s="165">
        <v>25.75</v>
      </c>
      <c r="N747" s="170">
        <v>103</v>
      </c>
      <c r="O747" s="108" t="s">
        <v>50</v>
      </c>
      <c r="P747" s="182">
        <v>2021.1</v>
      </c>
      <c r="Q747" s="182">
        <v>2021.4</v>
      </c>
      <c r="R747" s="42" t="s">
        <v>1263</v>
      </c>
      <c r="S747" s="182" t="s">
        <v>1415</v>
      </c>
    </row>
    <row r="748" spans="1:19">
      <c r="A748" s="52"/>
      <c r="B748" s="212" t="s">
        <v>1621</v>
      </c>
      <c r="C748" s="52"/>
      <c r="D748" s="52"/>
      <c r="E748" s="52"/>
      <c r="F748" s="52"/>
      <c r="G748" s="52"/>
      <c r="H748" s="213"/>
      <c r="I748" s="135">
        <f>I749</f>
        <v>356.34</v>
      </c>
      <c r="J748" s="135"/>
      <c r="K748" s="135">
        <f>K749</f>
        <v>356.34</v>
      </c>
      <c r="L748" s="52"/>
      <c r="M748" s="99">
        <v>78</v>
      </c>
      <c r="N748" s="99">
        <v>269</v>
      </c>
      <c r="O748" s="52"/>
      <c r="P748" s="52"/>
      <c r="Q748" s="52"/>
      <c r="R748" s="52"/>
      <c r="S748" s="206"/>
    </row>
    <row r="749" s="12" customFormat="1" ht="22.5" spans="1:19">
      <c r="A749" s="40">
        <v>1</v>
      </c>
      <c r="B749" s="214" t="s">
        <v>1622</v>
      </c>
      <c r="C749" s="214" t="s">
        <v>210</v>
      </c>
      <c r="D749" s="214" t="s">
        <v>29</v>
      </c>
      <c r="E749" s="214" t="s">
        <v>1623</v>
      </c>
      <c r="F749" s="214" t="s">
        <v>141</v>
      </c>
      <c r="G749" s="214" t="s">
        <v>1624</v>
      </c>
      <c r="H749" s="214" t="s">
        <v>1625</v>
      </c>
      <c r="I749" s="173">
        <v>356.34</v>
      </c>
      <c r="J749" s="229" t="s">
        <v>77</v>
      </c>
      <c r="K749" s="229">
        <v>356.34</v>
      </c>
      <c r="L749" s="214" t="s">
        <v>1626</v>
      </c>
      <c r="M749" s="230">
        <v>78</v>
      </c>
      <c r="N749" s="230">
        <v>269</v>
      </c>
      <c r="O749" s="108" t="s">
        <v>50</v>
      </c>
      <c r="P749" s="230">
        <v>2021.1</v>
      </c>
      <c r="Q749" s="230">
        <v>2021.4</v>
      </c>
      <c r="R749" s="40" t="s">
        <v>1263</v>
      </c>
      <c r="S749" s="182" t="s">
        <v>1415</v>
      </c>
    </row>
    <row r="750" s="12" customFormat="1" spans="1:19">
      <c r="A750" s="215"/>
      <c r="B750" s="216" t="s">
        <v>1627</v>
      </c>
      <c r="C750" s="217"/>
      <c r="D750" s="217"/>
      <c r="E750" s="217"/>
      <c r="F750" s="217"/>
      <c r="G750" s="217"/>
      <c r="H750" s="217"/>
      <c r="I750" s="231">
        <v>40</v>
      </c>
      <c r="J750" s="232"/>
      <c r="K750" s="232">
        <v>40</v>
      </c>
      <c r="L750" s="217"/>
      <c r="M750" s="233"/>
      <c r="N750" s="233"/>
      <c r="O750" s="217"/>
      <c r="P750" s="233"/>
      <c r="Q750" s="233"/>
      <c r="R750" s="215"/>
      <c r="S750" s="206"/>
    </row>
    <row r="751" s="12" customFormat="1" ht="33.75" spans="1:19">
      <c r="A751" s="40">
        <v>1</v>
      </c>
      <c r="B751" s="208" t="s">
        <v>1628</v>
      </c>
      <c r="C751" s="183" t="s">
        <v>210</v>
      </c>
      <c r="D751" s="183" t="s">
        <v>29</v>
      </c>
      <c r="E751" s="208" t="s">
        <v>1629</v>
      </c>
      <c r="F751" s="183" t="s">
        <v>31</v>
      </c>
      <c r="G751" s="183" t="s">
        <v>31</v>
      </c>
      <c r="H751" s="208" t="s">
        <v>1630</v>
      </c>
      <c r="I751" s="227">
        <v>40</v>
      </c>
      <c r="J751" s="229" t="s">
        <v>77</v>
      </c>
      <c r="K751" s="229">
        <v>40</v>
      </c>
      <c r="L751" s="208" t="s">
        <v>1631</v>
      </c>
      <c r="M751" s="182">
        <v>998</v>
      </c>
      <c r="N751" s="182">
        <v>2950</v>
      </c>
      <c r="O751" s="108" t="s">
        <v>50</v>
      </c>
      <c r="P751" s="182">
        <v>2021.9</v>
      </c>
      <c r="Q751" s="182">
        <v>2021.12</v>
      </c>
      <c r="R751" s="42" t="s">
        <v>1263</v>
      </c>
      <c r="S751" s="182" t="s">
        <v>1415</v>
      </c>
    </row>
    <row r="752" ht="27" customHeight="1" spans="1:19">
      <c r="A752" s="169"/>
      <c r="B752" s="69" t="s">
        <v>1632</v>
      </c>
      <c r="C752" s="218"/>
      <c r="D752" s="218"/>
      <c r="E752" s="218"/>
      <c r="F752" s="218"/>
      <c r="G752" s="218"/>
      <c r="H752" s="218"/>
      <c r="I752" s="234">
        <v>545</v>
      </c>
      <c r="J752" s="235"/>
      <c r="K752" s="236">
        <v>545</v>
      </c>
      <c r="L752" s="218"/>
      <c r="M752" s="237"/>
      <c r="N752" s="237"/>
      <c r="O752" s="218"/>
      <c r="P752" s="237"/>
      <c r="Q752" s="237"/>
      <c r="R752" s="169"/>
      <c r="S752" s="206"/>
    </row>
    <row r="753" s="12" customFormat="1" ht="22.5" spans="1:19">
      <c r="A753" s="40">
        <v>1</v>
      </c>
      <c r="B753" s="48" t="s">
        <v>1633</v>
      </c>
      <c r="C753" s="56" t="s">
        <v>1259</v>
      </c>
      <c r="D753" s="214" t="s">
        <v>29</v>
      </c>
      <c r="E753" s="30" t="s">
        <v>1634</v>
      </c>
      <c r="F753" s="214" t="s">
        <v>31</v>
      </c>
      <c r="G753" s="214" t="s">
        <v>31</v>
      </c>
      <c r="H753" s="214" t="s">
        <v>198</v>
      </c>
      <c r="I753" s="173">
        <v>545</v>
      </c>
      <c r="J753" s="229" t="s">
        <v>77</v>
      </c>
      <c r="K753" s="238">
        <v>545</v>
      </c>
      <c r="L753" s="214" t="s">
        <v>1635</v>
      </c>
      <c r="M753" s="25">
        <v>13288</v>
      </c>
      <c r="N753" s="25">
        <v>45879</v>
      </c>
      <c r="O753" s="108" t="s">
        <v>50</v>
      </c>
      <c r="P753" s="230">
        <v>2021.1</v>
      </c>
      <c r="Q753" s="230">
        <v>2021.4</v>
      </c>
      <c r="R753" s="40" t="s">
        <v>1263</v>
      </c>
      <c r="S753" s="182" t="s">
        <v>1415</v>
      </c>
    </row>
    <row r="754" ht="27" spans="1:19">
      <c r="A754" s="64" t="s">
        <v>1636</v>
      </c>
      <c r="B754" s="219" t="s">
        <v>1637</v>
      </c>
      <c r="C754" s="50"/>
      <c r="D754" s="50"/>
      <c r="E754" s="220"/>
      <c r="F754" s="53"/>
      <c r="G754" s="53"/>
      <c r="H754" s="50"/>
      <c r="I754" s="239">
        <f>I755+I756+I757+I758+I759+I760+I761+I762+I763+I764+I765</f>
        <v>548</v>
      </c>
      <c r="J754" s="240"/>
      <c r="K754" s="239">
        <v>548</v>
      </c>
      <c r="L754" s="50"/>
      <c r="M754" s="240"/>
      <c r="N754" s="240"/>
      <c r="O754" s="50"/>
      <c r="P754" s="240"/>
      <c r="Q754" s="240"/>
      <c r="R754" s="50"/>
      <c r="S754" s="50"/>
    </row>
    <row r="755" s="12" customFormat="1" ht="22.5" spans="1:19">
      <c r="A755" s="25">
        <v>1</v>
      </c>
      <c r="B755" s="221" t="s">
        <v>1638</v>
      </c>
      <c r="C755" s="42" t="s">
        <v>210</v>
      </c>
      <c r="D755" s="42" t="s">
        <v>1546</v>
      </c>
      <c r="E755" s="79" t="s">
        <v>1639</v>
      </c>
      <c r="F755" s="42" t="s">
        <v>196</v>
      </c>
      <c r="G755" s="43" t="s">
        <v>196</v>
      </c>
      <c r="H755" s="42" t="s">
        <v>198</v>
      </c>
      <c r="I755" s="101">
        <v>45</v>
      </c>
      <c r="J755" s="101" t="s">
        <v>77</v>
      </c>
      <c r="K755" s="101">
        <v>45</v>
      </c>
      <c r="L755" s="108" t="s">
        <v>1640</v>
      </c>
      <c r="M755" s="42">
        <v>4909</v>
      </c>
      <c r="N755" s="42">
        <v>16589</v>
      </c>
      <c r="O755" s="108" t="s">
        <v>50</v>
      </c>
      <c r="P755" s="241">
        <v>2021.03</v>
      </c>
      <c r="Q755" s="241">
        <v>2021.12</v>
      </c>
      <c r="R755" s="244" t="s">
        <v>196</v>
      </c>
      <c r="S755" s="244" t="s">
        <v>196</v>
      </c>
    </row>
    <row r="756" s="12" customFormat="1" ht="22.5" spans="1:19">
      <c r="A756" s="25">
        <v>2</v>
      </c>
      <c r="B756" s="221" t="s">
        <v>1638</v>
      </c>
      <c r="C756" s="42" t="s">
        <v>210</v>
      </c>
      <c r="D756" s="42" t="s">
        <v>1546</v>
      </c>
      <c r="E756" s="79" t="s">
        <v>1639</v>
      </c>
      <c r="F756" s="42" t="s">
        <v>285</v>
      </c>
      <c r="G756" s="43" t="s">
        <v>285</v>
      </c>
      <c r="H756" s="42" t="s">
        <v>198</v>
      </c>
      <c r="I756" s="101">
        <v>20</v>
      </c>
      <c r="J756" s="101" t="s">
        <v>77</v>
      </c>
      <c r="K756" s="101">
        <v>20</v>
      </c>
      <c r="L756" s="108" t="s">
        <v>1640</v>
      </c>
      <c r="M756" s="242">
        <v>972</v>
      </c>
      <c r="N756" s="101">
        <v>3094</v>
      </c>
      <c r="O756" s="108" t="s">
        <v>50</v>
      </c>
      <c r="P756" s="241" t="s">
        <v>78</v>
      </c>
      <c r="Q756" s="241" t="s">
        <v>79</v>
      </c>
      <c r="R756" s="244" t="s">
        <v>285</v>
      </c>
      <c r="S756" s="244" t="s">
        <v>285</v>
      </c>
    </row>
    <row r="757" s="12" customFormat="1" ht="22.5" spans="1:19">
      <c r="A757" s="25">
        <v>3</v>
      </c>
      <c r="B757" s="221" t="s">
        <v>1638</v>
      </c>
      <c r="C757" s="42" t="s">
        <v>210</v>
      </c>
      <c r="D757" s="42" t="s">
        <v>1546</v>
      </c>
      <c r="E757" s="79" t="s">
        <v>1639</v>
      </c>
      <c r="F757" s="42" t="s">
        <v>128</v>
      </c>
      <c r="G757" s="42" t="s">
        <v>128</v>
      </c>
      <c r="H757" s="42" t="s">
        <v>198</v>
      </c>
      <c r="I757" s="101">
        <v>55</v>
      </c>
      <c r="J757" s="101" t="s">
        <v>77</v>
      </c>
      <c r="K757" s="101">
        <v>55</v>
      </c>
      <c r="L757" s="108" t="s">
        <v>1640</v>
      </c>
      <c r="M757" s="243">
        <v>1600</v>
      </c>
      <c r="N757" s="242">
        <v>5132</v>
      </c>
      <c r="O757" s="108" t="s">
        <v>50</v>
      </c>
      <c r="P757" s="241">
        <v>2021.03</v>
      </c>
      <c r="Q757" s="241">
        <v>2021.12</v>
      </c>
      <c r="R757" s="244" t="s">
        <v>128</v>
      </c>
      <c r="S757" s="244" t="s">
        <v>128</v>
      </c>
    </row>
    <row r="758" s="12" customFormat="1" ht="22.5" spans="1:19">
      <c r="A758" s="25">
        <v>4</v>
      </c>
      <c r="B758" s="221" t="s">
        <v>1638</v>
      </c>
      <c r="C758" s="42" t="s">
        <v>210</v>
      </c>
      <c r="D758" s="42" t="s">
        <v>1546</v>
      </c>
      <c r="E758" s="79" t="s">
        <v>1639</v>
      </c>
      <c r="F758" s="42" t="s">
        <v>147</v>
      </c>
      <c r="G758" s="43" t="s">
        <v>147</v>
      </c>
      <c r="H758" s="42" t="s">
        <v>198</v>
      </c>
      <c r="I758" s="101">
        <v>25</v>
      </c>
      <c r="J758" s="101" t="s">
        <v>77</v>
      </c>
      <c r="K758" s="101">
        <v>25</v>
      </c>
      <c r="L758" s="108" t="s">
        <v>1640</v>
      </c>
      <c r="M758" s="242">
        <v>4048</v>
      </c>
      <c r="N758" s="101">
        <v>13875</v>
      </c>
      <c r="O758" s="108" t="s">
        <v>50</v>
      </c>
      <c r="P758" s="241">
        <v>2021.03</v>
      </c>
      <c r="Q758" s="241">
        <v>2021.12</v>
      </c>
      <c r="R758" s="244" t="s">
        <v>147</v>
      </c>
      <c r="S758" s="244" t="s">
        <v>147</v>
      </c>
    </row>
    <row r="759" s="12" customFormat="1" ht="22.5" spans="1:19">
      <c r="A759" s="25">
        <v>5</v>
      </c>
      <c r="B759" s="221" t="s">
        <v>1638</v>
      </c>
      <c r="C759" s="42" t="s">
        <v>210</v>
      </c>
      <c r="D759" s="42" t="s">
        <v>1546</v>
      </c>
      <c r="E759" s="79" t="s">
        <v>1639</v>
      </c>
      <c r="F759" s="42" t="s">
        <v>280</v>
      </c>
      <c r="G759" s="42" t="s">
        <v>280</v>
      </c>
      <c r="H759" s="42" t="s">
        <v>198</v>
      </c>
      <c r="I759" s="101">
        <v>30</v>
      </c>
      <c r="J759" s="101" t="s">
        <v>77</v>
      </c>
      <c r="K759" s="101">
        <v>30</v>
      </c>
      <c r="L759" s="108" t="s">
        <v>1640</v>
      </c>
      <c r="M759" s="242">
        <v>3371</v>
      </c>
      <c r="N759" s="101">
        <v>10799</v>
      </c>
      <c r="O759" s="108" t="s">
        <v>50</v>
      </c>
      <c r="P759" s="241" t="s">
        <v>78</v>
      </c>
      <c r="Q759" s="241" t="s">
        <v>79</v>
      </c>
      <c r="R759" s="244" t="s">
        <v>280</v>
      </c>
      <c r="S759" s="244" t="s">
        <v>280</v>
      </c>
    </row>
    <row r="760" s="12" customFormat="1" ht="22.5" spans="1:19">
      <c r="A760" s="25">
        <v>6</v>
      </c>
      <c r="B760" s="221" t="s">
        <v>1638</v>
      </c>
      <c r="C760" s="42" t="s">
        <v>210</v>
      </c>
      <c r="D760" s="42" t="s">
        <v>1546</v>
      </c>
      <c r="E760" s="79" t="s">
        <v>1639</v>
      </c>
      <c r="F760" s="42" t="s">
        <v>141</v>
      </c>
      <c r="G760" s="42" t="s">
        <v>141</v>
      </c>
      <c r="H760" s="42" t="s">
        <v>198</v>
      </c>
      <c r="I760" s="101">
        <v>125</v>
      </c>
      <c r="J760" s="101" t="s">
        <v>77</v>
      </c>
      <c r="K760" s="101">
        <v>125</v>
      </c>
      <c r="L760" s="108" t="s">
        <v>1640</v>
      </c>
      <c r="M760" s="242">
        <v>1111</v>
      </c>
      <c r="N760" s="101">
        <v>3600</v>
      </c>
      <c r="O760" s="108" t="s">
        <v>50</v>
      </c>
      <c r="P760" s="241">
        <v>2021.03</v>
      </c>
      <c r="Q760" s="241">
        <v>2021.12</v>
      </c>
      <c r="R760" s="244" t="s">
        <v>141</v>
      </c>
      <c r="S760" s="244" t="s">
        <v>141</v>
      </c>
    </row>
    <row r="761" s="12" customFormat="1" ht="22.5" spans="1:19">
      <c r="A761" s="25">
        <v>7</v>
      </c>
      <c r="B761" s="221" t="s">
        <v>1638</v>
      </c>
      <c r="C761" s="42" t="s">
        <v>210</v>
      </c>
      <c r="D761" s="42" t="s">
        <v>1546</v>
      </c>
      <c r="E761" s="79" t="s">
        <v>1639</v>
      </c>
      <c r="F761" s="42" t="s">
        <v>96</v>
      </c>
      <c r="G761" s="42" t="s">
        <v>96</v>
      </c>
      <c r="H761" s="42" t="s">
        <v>198</v>
      </c>
      <c r="I761" s="101">
        <v>95</v>
      </c>
      <c r="J761" s="101" t="s">
        <v>77</v>
      </c>
      <c r="K761" s="101">
        <v>95</v>
      </c>
      <c r="L761" s="108" t="s">
        <v>1640</v>
      </c>
      <c r="M761" s="242">
        <v>4738</v>
      </c>
      <c r="N761" s="101">
        <v>16624</v>
      </c>
      <c r="O761" s="108" t="s">
        <v>50</v>
      </c>
      <c r="P761" s="241">
        <v>2021.03</v>
      </c>
      <c r="Q761" s="241">
        <v>2021.12</v>
      </c>
      <c r="R761" s="244" t="s">
        <v>96</v>
      </c>
      <c r="S761" s="244" t="s">
        <v>96</v>
      </c>
    </row>
    <row r="762" s="12" customFormat="1" ht="22.5" spans="1:19">
      <c r="A762" s="25">
        <v>8</v>
      </c>
      <c r="B762" s="221" t="s">
        <v>1638</v>
      </c>
      <c r="C762" s="42" t="s">
        <v>210</v>
      </c>
      <c r="D762" s="42" t="s">
        <v>1546</v>
      </c>
      <c r="E762" s="79" t="s">
        <v>1639</v>
      </c>
      <c r="F762" s="42" t="s">
        <v>154</v>
      </c>
      <c r="G762" s="42" t="s">
        <v>154</v>
      </c>
      <c r="H762" s="42" t="s">
        <v>198</v>
      </c>
      <c r="I762" s="101">
        <v>43</v>
      </c>
      <c r="J762" s="101" t="s">
        <v>77</v>
      </c>
      <c r="K762" s="101">
        <v>43</v>
      </c>
      <c r="L762" s="108" t="s">
        <v>1640</v>
      </c>
      <c r="M762" s="242">
        <v>3958</v>
      </c>
      <c r="N762" s="101">
        <v>13868</v>
      </c>
      <c r="O762" s="108" t="s">
        <v>50</v>
      </c>
      <c r="P762" s="241">
        <v>2021.03</v>
      </c>
      <c r="Q762" s="241">
        <v>2021.12</v>
      </c>
      <c r="R762" s="244" t="s">
        <v>154</v>
      </c>
      <c r="S762" s="244" t="s">
        <v>154</v>
      </c>
    </row>
    <row r="763" s="12" customFormat="1" ht="22.5" spans="1:19">
      <c r="A763" s="25">
        <v>9</v>
      </c>
      <c r="B763" s="221" t="s">
        <v>1638</v>
      </c>
      <c r="C763" s="42" t="s">
        <v>210</v>
      </c>
      <c r="D763" s="42" t="s">
        <v>1546</v>
      </c>
      <c r="E763" s="79" t="s">
        <v>1639</v>
      </c>
      <c r="F763" s="42" t="s">
        <v>455</v>
      </c>
      <c r="G763" s="42" t="s">
        <v>455</v>
      </c>
      <c r="H763" s="42" t="s">
        <v>198</v>
      </c>
      <c r="I763" s="101">
        <v>30</v>
      </c>
      <c r="J763" s="101" t="s">
        <v>77</v>
      </c>
      <c r="K763" s="101">
        <v>30</v>
      </c>
      <c r="L763" s="108" t="s">
        <v>1640</v>
      </c>
      <c r="M763" s="242">
        <v>1230</v>
      </c>
      <c r="N763" s="101">
        <v>3946</v>
      </c>
      <c r="O763" s="108" t="s">
        <v>50</v>
      </c>
      <c r="P763" s="241">
        <v>2021.03</v>
      </c>
      <c r="Q763" s="241">
        <v>2021.12</v>
      </c>
      <c r="R763" s="108" t="s">
        <v>824</v>
      </c>
      <c r="S763" s="108" t="s">
        <v>824</v>
      </c>
    </row>
    <row r="764" s="12" customFormat="1" ht="22.5" spans="1:19">
      <c r="A764" s="25">
        <v>10</v>
      </c>
      <c r="B764" s="221" t="s">
        <v>1638</v>
      </c>
      <c r="C764" s="42" t="s">
        <v>210</v>
      </c>
      <c r="D764" s="42" t="s">
        <v>1546</v>
      </c>
      <c r="E764" s="79" t="s">
        <v>1639</v>
      </c>
      <c r="F764" s="42" t="s">
        <v>167</v>
      </c>
      <c r="G764" s="42" t="s">
        <v>167</v>
      </c>
      <c r="H764" s="42" t="s">
        <v>198</v>
      </c>
      <c r="I764" s="101">
        <v>40</v>
      </c>
      <c r="J764" s="101" t="s">
        <v>77</v>
      </c>
      <c r="K764" s="101">
        <v>40</v>
      </c>
      <c r="L764" s="108" t="s">
        <v>1640</v>
      </c>
      <c r="M764" s="242">
        <v>1055</v>
      </c>
      <c r="N764" s="101">
        <v>3391</v>
      </c>
      <c r="O764" s="108" t="s">
        <v>50</v>
      </c>
      <c r="P764" s="241" t="s">
        <v>78</v>
      </c>
      <c r="Q764" s="241" t="s">
        <v>79</v>
      </c>
      <c r="R764" s="244" t="s">
        <v>167</v>
      </c>
      <c r="S764" s="244" t="s">
        <v>167</v>
      </c>
    </row>
    <row r="765" s="12" customFormat="1" ht="22.5" spans="1:19">
      <c r="A765" s="25">
        <v>11</v>
      </c>
      <c r="B765" s="221" t="s">
        <v>1638</v>
      </c>
      <c r="C765" s="42" t="s">
        <v>210</v>
      </c>
      <c r="D765" s="42" t="s">
        <v>1546</v>
      </c>
      <c r="E765" s="79" t="s">
        <v>1639</v>
      </c>
      <c r="F765" s="42" t="s">
        <v>409</v>
      </c>
      <c r="G765" s="43" t="s">
        <v>409</v>
      </c>
      <c r="H765" s="42" t="s">
        <v>198</v>
      </c>
      <c r="I765" s="101">
        <v>40</v>
      </c>
      <c r="J765" s="101" t="s">
        <v>77</v>
      </c>
      <c r="K765" s="101">
        <v>40</v>
      </c>
      <c r="L765" s="108" t="s">
        <v>1640</v>
      </c>
      <c r="M765" s="242">
        <v>1961</v>
      </c>
      <c r="N765" s="101">
        <v>5606</v>
      </c>
      <c r="O765" s="108" t="s">
        <v>50</v>
      </c>
      <c r="P765" s="241">
        <v>2021.03</v>
      </c>
      <c r="Q765" s="241">
        <v>2021.12</v>
      </c>
      <c r="R765" s="244" t="s">
        <v>409</v>
      </c>
      <c r="S765" s="244" t="s">
        <v>409</v>
      </c>
    </row>
    <row r="766" s="10" customFormat="1" ht="40.5" spans="1:19">
      <c r="A766" s="64" t="s">
        <v>1641</v>
      </c>
      <c r="B766" s="222" t="s">
        <v>1642</v>
      </c>
      <c r="C766" s="52"/>
      <c r="D766" s="52"/>
      <c r="E766" s="53"/>
      <c r="F766" s="52"/>
      <c r="G766" s="54"/>
      <c r="H766" s="52"/>
      <c r="I766" s="99">
        <v>380</v>
      </c>
      <c r="J766" s="99"/>
      <c r="K766" s="99">
        <v>380</v>
      </c>
      <c r="L766" s="97"/>
      <c r="M766" s="98"/>
      <c r="N766" s="99"/>
      <c r="O766" s="97"/>
      <c r="P766" s="100"/>
      <c r="Q766" s="100"/>
      <c r="R766" s="114"/>
      <c r="S766" s="114"/>
    </row>
    <row r="767" s="12" customFormat="1" ht="22.5" spans="1:19">
      <c r="A767" s="25">
        <v>1</v>
      </c>
      <c r="B767" s="221" t="s">
        <v>1643</v>
      </c>
      <c r="C767" s="42" t="s">
        <v>210</v>
      </c>
      <c r="D767" s="42" t="s">
        <v>29</v>
      </c>
      <c r="E767" s="79" t="s">
        <v>1644</v>
      </c>
      <c r="F767" s="42" t="s">
        <v>455</v>
      </c>
      <c r="G767" s="43" t="s">
        <v>1379</v>
      </c>
      <c r="H767" s="42" t="s">
        <v>1645</v>
      </c>
      <c r="I767" s="101">
        <v>20</v>
      </c>
      <c r="J767" s="101" t="s">
        <v>77</v>
      </c>
      <c r="K767" s="101">
        <v>20</v>
      </c>
      <c r="L767" s="108" t="s">
        <v>1640</v>
      </c>
      <c r="M767" s="150">
        <v>894</v>
      </c>
      <c r="N767" s="150" t="s">
        <v>1646</v>
      </c>
      <c r="O767" s="108" t="s">
        <v>50</v>
      </c>
      <c r="P767" s="241" t="s">
        <v>78</v>
      </c>
      <c r="Q767" s="241" t="s">
        <v>79</v>
      </c>
      <c r="R767" s="244" t="s">
        <v>455</v>
      </c>
      <c r="S767" s="244" t="s">
        <v>455</v>
      </c>
    </row>
    <row r="768" s="12" customFormat="1" ht="22.5" spans="1:19">
      <c r="A768" s="25">
        <v>2</v>
      </c>
      <c r="B768" s="221" t="s">
        <v>1643</v>
      </c>
      <c r="C768" s="42" t="s">
        <v>210</v>
      </c>
      <c r="D768" s="42" t="s">
        <v>29</v>
      </c>
      <c r="E768" s="79" t="s">
        <v>1644</v>
      </c>
      <c r="F768" s="42" t="s">
        <v>455</v>
      </c>
      <c r="G768" s="43" t="s">
        <v>1080</v>
      </c>
      <c r="H768" s="42" t="s">
        <v>1645</v>
      </c>
      <c r="I768" s="101">
        <v>20</v>
      </c>
      <c r="J768" s="101" t="s">
        <v>77</v>
      </c>
      <c r="K768" s="101">
        <v>20</v>
      </c>
      <c r="L768" s="108" t="s">
        <v>1640</v>
      </c>
      <c r="M768" s="150">
        <v>466</v>
      </c>
      <c r="N768" s="150" t="s">
        <v>1647</v>
      </c>
      <c r="O768" s="108" t="s">
        <v>50</v>
      </c>
      <c r="P768" s="241">
        <v>2021.03</v>
      </c>
      <c r="Q768" s="241">
        <v>2021.12</v>
      </c>
      <c r="R768" s="244" t="s">
        <v>455</v>
      </c>
      <c r="S768" s="244" t="s">
        <v>455</v>
      </c>
    </row>
    <row r="769" s="12" customFormat="1" ht="22.5" spans="1:19">
      <c r="A769" s="25">
        <v>3</v>
      </c>
      <c r="B769" s="221" t="s">
        <v>1643</v>
      </c>
      <c r="C769" s="42" t="s">
        <v>210</v>
      </c>
      <c r="D769" s="42" t="s">
        <v>29</v>
      </c>
      <c r="E769" s="79" t="s">
        <v>1644</v>
      </c>
      <c r="F769" s="42" t="s">
        <v>437</v>
      </c>
      <c r="G769" s="43" t="s">
        <v>315</v>
      </c>
      <c r="H769" s="42" t="s">
        <v>1645</v>
      </c>
      <c r="I769" s="101">
        <v>20</v>
      </c>
      <c r="J769" s="101" t="s">
        <v>77</v>
      </c>
      <c r="K769" s="101">
        <v>20</v>
      </c>
      <c r="L769" s="108" t="s">
        <v>1640</v>
      </c>
      <c r="M769" s="150">
        <v>367</v>
      </c>
      <c r="N769" s="150" t="s">
        <v>1648</v>
      </c>
      <c r="O769" s="108" t="s">
        <v>50</v>
      </c>
      <c r="P769" s="241" t="s">
        <v>78</v>
      </c>
      <c r="Q769" s="241" t="s">
        <v>79</v>
      </c>
      <c r="R769" s="244" t="s">
        <v>285</v>
      </c>
      <c r="S769" s="244" t="s">
        <v>285</v>
      </c>
    </row>
    <row r="770" s="12" customFormat="1" ht="22.5" spans="1:19">
      <c r="A770" s="25">
        <v>4</v>
      </c>
      <c r="B770" s="221" t="s">
        <v>1643</v>
      </c>
      <c r="C770" s="42" t="s">
        <v>210</v>
      </c>
      <c r="D770" s="42" t="s">
        <v>29</v>
      </c>
      <c r="E770" s="79" t="s">
        <v>1644</v>
      </c>
      <c r="F770" s="42" t="s">
        <v>437</v>
      </c>
      <c r="G770" s="43" t="s">
        <v>440</v>
      </c>
      <c r="H770" s="42" t="s">
        <v>1645</v>
      </c>
      <c r="I770" s="101">
        <v>20</v>
      </c>
      <c r="J770" s="101" t="s">
        <v>77</v>
      </c>
      <c r="K770" s="101">
        <v>20</v>
      </c>
      <c r="L770" s="108" t="s">
        <v>1640</v>
      </c>
      <c r="M770" s="263">
        <v>232</v>
      </c>
      <c r="N770" s="150">
        <v>1447</v>
      </c>
      <c r="O770" s="108" t="s">
        <v>50</v>
      </c>
      <c r="P770" s="241">
        <v>2021.03</v>
      </c>
      <c r="Q770" s="241">
        <v>2021.12</v>
      </c>
      <c r="R770" s="244" t="s">
        <v>285</v>
      </c>
      <c r="S770" s="244" t="s">
        <v>285</v>
      </c>
    </row>
    <row r="771" s="12" customFormat="1" ht="22.5" spans="1:19">
      <c r="A771" s="25">
        <v>5</v>
      </c>
      <c r="B771" s="221" t="s">
        <v>1643</v>
      </c>
      <c r="C771" s="42" t="s">
        <v>210</v>
      </c>
      <c r="D771" s="42" t="s">
        <v>29</v>
      </c>
      <c r="E771" s="79" t="s">
        <v>1644</v>
      </c>
      <c r="F771" s="42" t="s">
        <v>96</v>
      </c>
      <c r="G771" s="43" t="s">
        <v>588</v>
      </c>
      <c r="H771" s="42" t="s">
        <v>1645</v>
      </c>
      <c r="I771" s="101">
        <v>20</v>
      </c>
      <c r="J771" s="101" t="s">
        <v>77</v>
      </c>
      <c r="K771" s="101">
        <v>20</v>
      </c>
      <c r="L771" s="108" t="s">
        <v>1640</v>
      </c>
      <c r="M771" s="150">
        <v>624</v>
      </c>
      <c r="N771" s="150" t="s">
        <v>1649</v>
      </c>
      <c r="O771" s="108" t="s">
        <v>50</v>
      </c>
      <c r="P771" s="241" t="s">
        <v>78</v>
      </c>
      <c r="Q771" s="241" t="s">
        <v>79</v>
      </c>
      <c r="R771" s="244" t="s">
        <v>96</v>
      </c>
      <c r="S771" s="244" t="s">
        <v>96</v>
      </c>
    </row>
    <row r="772" s="12" customFormat="1" ht="22.5" spans="1:19">
      <c r="A772" s="25">
        <v>6</v>
      </c>
      <c r="B772" s="221" t="s">
        <v>1643</v>
      </c>
      <c r="C772" s="42" t="s">
        <v>210</v>
      </c>
      <c r="D772" s="42" t="s">
        <v>29</v>
      </c>
      <c r="E772" s="79" t="s">
        <v>1644</v>
      </c>
      <c r="F772" s="42" t="s">
        <v>96</v>
      </c>
      <c r="G772" s="43" t="s">
        <v>952</v>
      </c>
      <c r="H772" s="42" t="s">
        <v>1645</v>
      </c>
      <c r="I772" s="101">
        <v>20</v>
      </c>
      <c r="J772" s="101" t="s">
        <v>77</v>
      </c>
      <c r="K772" s="101">
        <v>20</v>
      </c>
      <c r="L772" s="108" t="s">
        <v>1640</v>
      </c>
      <c r="M772" s="263">
        <v>291</v>
      </c>
      <c r="N772" s="150">
        <v>1061</v>
      </c>
      <c r="O772" s="108" t="s">
        <v>50</v>
      </c>
      <c r="P772" s="241">
        <v>2021.03</v>
      </c>
      <c r="Q772" s="241">
        <v>2021.12</v>
      </c>
      <c r="R772" s="244" t="s">
        <v>96</v>
      </c>
      <c r="S772" s="244" t="s">
        <v>96</v>
      </c>
    </row>
    <row r="773" s="12" customFormat="1" ht="22.5" spans="1:19">
      <c r="A773" s="25">
        <v>7</v>
      </c>
      <c r="B773" s="221" t="s">
        <v>1643</v>
      </c>
      <c r="C773" s="42" t="s">
        <v>210</v>
      </c>
      <c r="D773" s="42" t="s">
        <v>29</v>
      </c>
      <c r="E773" s="79" t="s">
        <v>1644</v>
      </c>
      <c r="F773" s="42" t="s">
        <v>280</v>
      </c>
      <c r="G773" s="43" t="s">
        <v>548</v>
      </c>
      <c r="H773" s="42" t="s">
        <v>1645</v>
      </c>
      <c r="I773" s="101">
        <v>20</v>
      </c>
      <c r="J773" s="101" t="s">
        <v>77</v>
      </c>
      <c r="K773" s="101">
        <v>20</v>
      </c>
      <c r="L773" s="108" t="s">
        <v>1640</v>
      </c>
      <c r="M773" s="150">
        <v>598</v>
      </c>
      <c r="N773" s="150" t="s">
        <v>1650</v>
      </c>
      <c r="O773" s="108" t="s">
        <v>50</v>
      </c>
      <c r="P773" s="241" t="s">
        <v>78</v>
      </c>
      <c r="Q773" s="241" t="s">
        <v>79</v>
      </c>
      <c r="R773" s="244" t="s">
        <v>280</v>
      </c>
      <c r="S773" s="244" t="s">
        <v>280</v>
      </c>
    </row>
    <row r="774" s="12" customFormat="1" ht="22.5" spans="1:19">
      <c r="A774" s="25">
        <v>8</v>
      </c>
      <c r="B774" s="221" t="s">
        <v>1643</v>
      </c>
      <c r="C774" s="42" t="s">
        <v>210</v>
      </c>
      <c r="D774" s="42" t="s">
        <v>29</v>
      </c>
      <c r="E774" s="79" t="s">
        <v>1644</v>
      </c>
      <c r="F774" s="42" t="s">
        <v>280</v>
      </c>
      <c r="G774" s="43" t="s">
        <v>330</v>
      </c>
      <c r="H774" s="42" t="s">
        <v>1645</v>
      </c>
      <c r="I774" s="101">
        <v>20</v>
      </c>
      <c r="J774" s="101" t="s">
        <v>77</v>
      </c>
      <c r="K774" s="101">
        <v>20</v>
      </c>
      <c r="L774" s="108" t="s">
        <v>1640</v>
      </c>
      <c r="M774" s="263">
        <v>598</v>
      </c>
      <c r="N774" s="150">
        <v>2187</v>
      </c>
      <c r="O774" s="108" t="s">
        <v>50</v>
      </c>
      <c r="P774" s="241">
        <v>2021.03</v>
      </c>
      <c r="Q774" s="241">
        <v>2021.12</v>
      </c>
      <c r="R774" s="244" t="s">
        <v>280</v>
      </c>
      <c r="S774" s="244" t="s">
        <v>280</v>
      </c>
    </row>
    <row r="775" s="12" customFormat="1" ht="22.5" spans="1:19">
      <c r="A775" s="25">
        <v>9</v>
      </c>
      <c r="B775" s="221" t="s">
        <v>1643</v>
      </c>
      <c r="C775" s="42" t="s">
        <v>210</v>
      </c>
      <c r="D775" s="42" t="s">
        <v>29</v>
      </c>
      <c r="E775" s="79" t="s">
        <v>1644</v>
      </c>
      <c r="F775" s="42" t="s">
        <v>147</v>
      </c>
      <c r="G775" s="43" t="s">
        <v>326</v>
      </c>
      <c r="H775" s="42" t="s">
        <v>1645</v>
      </c>
      <c r="I775" s="101">
        <v>20</v>
      </c>
      <c r="J775" s="101" t="s">
        <v>77</v>
      </c>
      <c r="K775" s="101">
        <v>20</v>
      </c>
      <c r="L775" s="108" t="s">
        <v>1640</v>
      </c>
      <c r="M775" s="150">
        <v>601</v>
      </c>
      <c r="N775" s="150" t="s">
        <v>1651</v>
      </c>
      <c r="O775" s="108" t="s">
        <v>50</v>
      </c>
      <c r="P775" s="241" t="s">
        <v>78</v>
      </c>
      <c r="Q775" s="241" t="s">
        <v>79</v>
      </c>
      <c r="R775" s="244" t="s">
        <v>147</v>
      </c>
      <c r="S775" s="244" t="s">
        <v>147</v>
      </c>
    </row>
    <row r="776" s="12" customFormat="1" ht="22.5" spans="1:19">
      <c r="A776" s="25">
        <v>10</v>
      </c>
      <c r="B776" s="221" t="s">
        <v>1643</v>
      </c>
      <c r="C776" s="42" t="s">
        <v>210</v>
      </c>
      <c r="D776" s="42" t="s">
        <v>29</v>
      </c>
      <c r="E776" s="79" t="s">
        <v>1644</v>
      </c>
      <c r="F776" s="42" t="s">
        <v>154</v>
      </c>
      <c r="G776" s="43" t="s">
        <v>698</v>
      </c>
      <c r="H776" s="42" t="s">
        <v>1645</v>
      </c>
      <c r="I776" s="101">
        <v>20</v>
      </c>
      <c r="J776" s="101" t="s">
        <v>77</v>
      </c>
      <c r="K776" s="101">
        <v>20</v>
      </c>
      <c r="L776" s="108" t="s">
        <v>1640</v>
      </c>
      <c r="M776" s="150">
        <v>314</v>
      </c>
      <c r="N776" s="150" t="s">
        <v>1652</v>
      </c>
      <c r="O776" s="108" t="s">
        <v>50</v>
      </c>
      <c r="P776" s="241" t="s">
        <v>78</v>
      </c>
      <c r="Q776" s="241" t="s">
        <v>79</v>
      </c>
      <c r="R776" s="244" t="s">
        <v>154</v>
      </c>
      <c r="S776" s="244" t="s">
        <v>154</v>
      </c>
    </row>
    <row r="777" s="12" customFormat="1" ht="22.5" spans="1:19">
      <c r="A777" s="25">
        <v>11</v>
      </c>
      <c r="B777" s="221" t="s">
        <v>1643</v>
      </c>
      <c r="C777" s="42" t="s">
        <v>210</v>
      </c>
      <c r="D777" s="42" t="s">
        <v>29</v>
      </c>
      <c r="E777" s="79" t="s">
        <v>1644</v>
      </c>
      <c r="F777" s="42" t="s">
        <v>154</v>
      </c>
      <c r="G777" s="43" t="s">
        <v>882</v>
      </c>
      <c r="H777" s="42" t="s">
        <v>1645</v>
      </c>
      <c r="I777" s="101">
        <v>20</v>
      </c>
      <c r="J777" s="101" t="s">
        <v>77</v>
      </c>
      <c r="K777" s="101">
        <v>20</v>
      </c>
      <c r="L777" s="108" t="s">
        <v>1640</v>
      </c>
      <c r="M777" s="263">
        <v>211</v>
      </c>
      <c r="N777" s="150">
        <v>1105</v>
      </c>
      <c r="O777" s="108" t="s">
        <v>50</v>
      </c>
      <c r="P777" s="241">
        <v>2021.03</v>
      </c>
      <c r="Q777" s="241">
        <v>2021.12</v>
      </c>
      <c r="R777" s="244" t="s">
        <v>154</v>
      </c>
      <c r="S777" s="244" t="s">
        <v>154</v>
      </c>
    </row>
    <row r="778" s="12" customFormat="1" ht="22.5" spans="1:19">
      <c r="A778" s="25">
        <v>12</v>
      </c>
      <c r="B778" s="221" t="s">
        <v>1643</v>
      </c>
      <c r="C778" s="42" t="s">
        <v>210</v>
      </c>
      <c r="D778" s="42" t="s">
        <v>29</v>
      </c>
      <c r="E778" s="79" t="s">
        <v>1644</v>
      </c>
      <c r="F778" s="42" t="s">
        <v>1653</v>
      </c>
      <c r="G778" s="43" t="s">
        <v>116</v>
      </c>
      <c r="H778" s="42" t="s">
        <v>1645</v>
      </c>
      <c r="I778" s="101">
        <v>20</v>
      </c>
      <c r="J778" s="101" t="s">
        <v>77</v>
      </c>
      <c r="K778" s="101">
        <v>20</v>
      </c>
      <c r="L778" s="108" t="s">
        <v>1640</v>
      </c>
      <c r="M778" s="150">
        <v>530</v>
      </c>
      <c r="N778" s="150" t="s">
        <v>1654</v>
      </c>
      <c r="O778" s="108" t="s">
        <v>50</v>
      </c>
      <c r="P778" s="241" t="s">
        <v>78</v>
      </c>
      <c r="Q778" s="241" t="s">
        <v>79</v>
      </c>
      <c r="R778" s="244" t="s">
        <v>196</v>
      </c>
      <c r="S778" s="244" t="s">
        <v>196</v>
      </c>
    </row>
    <row r="779" s="12" customFormat="1" ht="22.5" spans="1:19">
      <c r="A779" s="25">
        <v>13</v>
      </c>
      <c r="B779" s="221" t="s">
        <v>1643</v>
      </c>
      <c r="C779" s="42" t="s">
        <v>210</v>
      </c>
      <c r="D779" s="42" t="s">
        <v>29</v>
      </c>
      <c r="E779" s="79" t="s">
        <v>1644</v>
      </c>
      <c r="F779" s="42" t="s">
        <v>128</v>
      </c>
      <c r="G779" s="43" t="s">
        <v>181</v>
      </c>
      <c r="H779" s="42" t="s">
        <v>1645</v>
      </c>
      <c r="I779" s="101">
        <v>20</v>
      </c>
      <c r="J779" s="101" t="s">
        <v>77</v>
      </c>
      <c r="K779" s="101">
        <v>20</v>
      </c>
      <c r="L779" s="108" t="s">
        <v>1640</v>
      </c>
      <c r="M779" s="150">
        <v>634</v>
      </c>
      <c r="N779" s="150" t="s">
        <v>1655</v>
      </c>
      <c r="O779" s="108" t="s">
        <v>50</v>
      </c>
      <c r="P779" s="241">
        <v>2021.03</v>
      </c>
      <c r="Q779" s="241">
        <v>2021.12</v>
      </c>
      <c r="R779" s="244" t="s">
        <v>128</v>
      </c>
      <c r="S779" s="244" t="s">
        <v>128</v>
      </c>
    </row>
    <row r="780" s="12" customFormat="1" ht="22.5" spans="1:19">
      <c r="A780" s="25">
        <v>14</v>
      </c>
      <c r="B780" s="221" t="s">
        <v>1643</v>
      </c>
      <c r="C780" s="42" t="s">
        <v>210</v>
      </c>
      <c r="D780" s="42" t="s">
        <v>29</v>
      </c>
      <c r="E780" s="79" t="s">
        <v>1644</v>
      </c>
      <c r="F780" s="42" t="s">
        <v>128</v>
      </c>
      <c r="G780" s="43" t="s">
        <v>1010</v>
      </c>
      <c r="H780" s="42" t="s">
        <v>1645</v>
      </c>
      <c r="I780" s="101">
        <v>20</v>
      </c>
      <c r="J780" s="101" t="s">
        <v>77</v>
      </c>
      <c r="K780" s="101">
        <v>20</v>
      </c>
      <c r="L780" s="108" t="s">
        <v>1640</v>
      </c>
      <c r="M780" s="263">
        <v>926</v>
      </c>
      <c r="N780" s="150">
        <v>3527</v>
      </c>
      <c r="O780" s="108" t="s">
        <v>50</v>
      </c>
      <c r="P780" s="241" t="s">
        <v>78</v>
      </c>
      <c r="Q780" s="241" t="s">
        <v>79</v>
      </c>
      <c r="R780" s="244" t="s">
        <v>128</v>
      </c>
      <c r="S780" s="244" t="s">
        <v>128</v>
      </c>
    </row>
    <row r="781" s="12" customFormat="1" ht="22.5" spans="1:19">
      <c r="A781" s="25">
        <v>15</v>
      </c>
      <c r="B781" s="221" t="s">
        <v>1643</v>
      </c>
      <c r="C781" s="42" t="s">
        <v>210</v>
      </c>
      <c r="D781" s="42" t="s">
        <v>29</v>
      </c>
      <c r="E781" s="79" t="s">
        <v>1644</v>
      </c>
      <c r="F781" s="42" t="s">
        <v>167</v>
      </c>
      <c r="G781" s="43" t="s">
        <v>303</v>
      </c>
      <c r="H781" s="42" t="s">
        <v>1645</v>
      </c>
      <c r="I781" s="101">
        <v>20</v>
      </c>
      <c r="J781" s="101" t="s">
        <v>77</v>
      </c>
      <c r="K781" s="101">
        <v>20</v>
      </c>
      <c r="L781" s="108" t="s">
        <v>1640</v>
      </c>
      <c r="M781" s="150">
        <v>657</v>
      </c>
      <c r="N781" s="150" t="s">
        <v>1656</v>
      </c>
      <c r="O781" s="108" t="s">
        <v>50</v>
      </c>
      <c r="P781" s="241">
        <v>2021.03</v>
      </c>
      <c r="Q781" s="241">
        <v>2021.12</v>
      </c>
      <c r="R781" s="244" t="s">
        <v>167</v>
      </c>
      <c r="S781" s="244" t="s">
        <v>167</v>
      </c>
    </row>
    <row r="782" s="12" customFormat="1" ht="22.5" spans="1:19">
      <c r="A782" s="25">
        <v>16</v>
      </c>
      <c r="B782" s="221" t="s">
        <v>1643</v>
      </c>
      <c r="C782" s="42" t="s">
        <v>210</v>
      </c>
      <c r="D782" s="42" t="s">
        <v>29</v>
      </c>
      <c r="E782" s="79" t="s">
        <v>1644</v>
      </c>
      <c r="F782" s="42" t="s">
        <v>141</v>
      </c>
      <c r="G782" s="43" t="s">
        <v>734</v>
      </c>
      <c r="H782" s="42" t="s">
        <v>1645</v>
      </c>
      <c r="I782" s="101">
        <v>20</v>
      </c>
      <c r="J782" s="101" t="s">
        <v>77</v>
      </c>
      <c r="K782" s="101">
        <v>20</v>
      </c>
      <c r="L782" s="108" t="s">
        <v>1640</v>
      </c>
      <c r="M782" s="150">
        <v>382</v>
      </c>
      <c r="N782" s="150" t="s">
        <v>1657</v>
      </c>
      <c r="O782" s="108" t="s">
        <v>50</v>
      </c>
      <c r="P782" s="241" t="s">
        <v>78</v>
      </c>
      <c r="Q782" s="241" t="s">
        <v>79</v>
      </c>
      <c r="R782" s="244" t="s">
        <v>141</v>
      </c>
      <c r="S782" s="244" t="s">
        <v>141</v>
      </c>
    </row>
    <row r="783" s="12" customFormat="1" ht="22.5" spans="1:19">
      <c r="A783" s="25">
        <v>17</v>
      </c>
      <c r="B783" s="221" t="s">
        <v>1643</v>
      </c>
      <c r="C783" s="42" t="s">
        <v>210</v>
      </c>
      <c r="D783" s="42" t="s">
        <v>29</v>
      </c>
      <c r="E783" s="79" t="s">
        <v>1644</v>
      </c>
      <c r="F783" s="42" t="s">
        <v>141</v>
      </c>
      <c r="G783" s="43" t="s">
        <v>104</v>
      </c>
      <c r="H783" s="42" t="s">
        <v>1645</v>
      </c>
      <c r="I783" s="101">
        <v>20</v>
      </c>
      <c r="J783" s="101" t="s">
        <v>77</v>
      </c>
      <c r="K783" s="101">
        <v>20</v>
      </c>
      <c r="L783" s="108" t="s">
        <v>1640</v>
      </c>
      <c r="M783" s="150">
        <v>196</v>
      </c>
      <c r="N783" s="150" t="s">
        <v>1658</v>
      </c>
      <c r="O783" s="108" t="s">
        <v>50</v>
      </c>
      <c r="P783" s="241">
        <v>2021.03</v>
      </c>
      <c r="Q783" s="241">
        <v>2021.12</v>
      </c>
      <c r="R783" s="244" t="s">
        <v>141</v>
      </c>
      <c r="S783" s="244" t="s">
        <v>141</v>
      </c>
    </row>
    <row r="784" s="12" customFormat="1" ht="22.5" spans="1:19">
      <c r="A784" s="25">
        <v>18</v>
      </c>
      <c r="B784" s="221" t="s">
        <v>1643</v>
      </c>
      <c r="C784" s="42" t="s">
        <v>210</v>
      </c>
      <c r="D784" s="42" t="s">
        <v>29</v>
      </c>
      <c r="E784" s="79" t="s">
        <v>1644</v>
      </c>
      <c r="F784" s="42" t="s">
        <v>409</v>
      </c>
      <c r="G784" s="43" t="s">
        <v>816</v>
      </c>
      <c r="H784" s="42" t="s">
        <v>1645</v>
      </c>
      <c r="I784" s="101">
        <v>20</v>
      </c>
      <c r="J784" s="101" t="s">
        <v>77</v>
      </c>
      <c r="K784" s="101">
        <v>20</v>
      </c>
      <c r="L784" s="108" t="s">
        <v>1640</v>
      </c>
      <c r="M784" s="263">
        <v>365</v>
      </c>
      <c r="N784" s="150">
        <v>1240</v>
      </c>
      <c r="O784" s="108" t="s">
        <v>50</v>
      </c>
      <c r="P784" s="241" t="s">
        <v>78</v>
      </c>
      <c r="Q784" s="241" t="s">
        <v>79</v>
      </c>
      <c r="R784" s="244" t="s">
        <v>409</v>
      </c>
      <c r="S784" s="244" t="s">
        <v>409</v>
      </c>
    </row>
    <row r="785" s="12" customFormat="1" ht="22.5" spans="1:19">
      <c r="A785" s="25">
        <v>19</v>
      </c>
      <c r="B785" s="221" t="s">
        <v>1643</v>
      </c>
      <c r="C785" s="42" t="s">
        <v>210</v>
      </c>
      <c r="D785" s="42" t="s">
        <v>29</v>
      </c>
      <c r="E785" s="79" t="s">
        <v>1644</v>
      </c>
      <c r="F785" s="42" t="s">
        <v>409</v>
      </c>
      <c r="G785" s="43" t="s">
        <v>892</v>
      </c>
      <c r="H785" s="42" t="s">
        <v>1645</v>
      </c>
      <c r="I785" s="101">
        <v>20</v>
      </c>
      <c r="J785" s="101" t="s">
        <v>77</v>
      </c>
      <c r="K785" s="101">
        <v>20</v>
      </c>
      <c r="L785" s="108" t="s">
        <v>1640</v>
      </c>
      <c r="M785" s="263">
        <v>247</v>
      </c>
      <c r="N785" s="150">
        <v>978</v>
      </c>
      <c r="O785" s="108" t="s">
        <v>50</v>
      </c>
      <c r="P785" s="241">
        <v>2021.03</v>
      </c>
      <c r="Q785" s="241">
        <v>2021.12</v>
      </c>
      <c r="R785" s="244" t="s">
        <v>409</v>
      </c>
      <c r="S785" s="244" t="s">
        <v>409</v>
      </c>
    </row>
    <row r="786" s="10" customFormat="1" ht="27" spans="1:19">
      <c r="A786" s="64" t="s">
        <v>1659</v>
      </c>
      <c r="B786" s="222" t="s">
        <v>1660</v>
      </c>
      <c r="C786" s="52"/>
      <c r="D786" s="52"/>
      <c r="E786" s="53"/>
      <c r="F786" s="52"/>
      <c r="G786" s="54"/>
      <c r="H786" s="52"/>
      <c r="I786" s="99">
        <v>220</v>
      </c>
      <c r="J786" s="99"/>
      <c r="K786" s="99">
        <v>220</v>
      </c>
      <c r="L786" s="97"/>
      <c r="M786" s="98"/>
      <c r="N786" s="99"/>
      <c r="O786" s="97"/>
      <c r="P786" s="100"/>
      <c r="Q786" s="100"/>
      <c r="R786" s="114"/>
      <c r="S786" s="114"/>
    </row>
    <row r="787" s="12" customFormat="1" ht="33.75" spans="1:19">
      <c r="A787" s="25">
        <v>1</v>
      </c>
      <c r="B787" s="221" t="s">
        <v>1661</v>
      </c>
      <c r="C787" s="42" t="s">
        <v>1662</v>
      </c>
      <c r="D787" s="42" t="s">
        <v>1663</v>
      </c>
      <c r="E787" s="79" t="s">
        <v>1664</v>
      </c>
      <c r="F787" s="42" t="s">
        <v>1653</v>
      </c>
      <c r="G787" s="43" t="s">
        <v>123</v>
      </c>
      <c r="H787" s="42" t="s">
        <v>1645</v>
      </c>
      <c r="I787" s="101">
        <v>20</v>
      </c>
      <c r="J787" s="101" t="s">
        <v>77</v>
      </c>
      <c r="K787" s="101">
        <v>20</v>
      </c>
      <c r="L787" s="108" t="s">
        <v>1640</v>
      </c>
      <c r="M787" s="150">
        <v>478</v>
      </c>
      <c r="N787" s="150" t="s">
        <v>1665</v>
      </c>
      <c r="O787" s="108" t="s">
        <v>50</v>
      </c>
      <c r="P787" s="241">
        <v>2021.03</v>
      </c>
      <c r="Q787" s="241">
        <v>2021.12</v>
      </c>
      <c r="R787" s="244" t="s">
        <v>196</v>
      </c>
      <c r="S787" s="244" t="s">
        <v>196</v>
      </c>
    </row>
    <row r="788" s="12" customFormat="1" ht="33.75" spans="1:19">
      <c r="A788" s="25">
        <v>2</v>
      </c>
      <c r="B788" s="221" t="s">
        <v>1661</v>
      </c>
      <c r="C788" s="42" t="s">
        <v>1662</v>
      </c>
      <c r="D788" s="42" t="s">
        <v>1663</v>
      </c>
      <c r="E788" s="79" t="s">
        <v>1664</v>
      </c>
      <c r="F788" s="42" t="s">
        <v>455</v>
      </c>
      <c r="G788" s="43" t="s">
        <v>477</v>
      </c>
      <c r="H788" s="42" t="s">
        <v>1645</v>
      </c>
      <c r="I788" s="101">
        <v>20</v>
      </c>
      <c r="J788" s="101" t="s">
        <v>77</v>
      </c>
      <c r="K788" s="101">
        <v>20</v>
      </c>
      <c r="L788" s="108" t="s">
        <v>1640</v>
      </c>
      <c r="M788" s="150">
        <v>482</v>
      </c>
      <c r="N788" s="150" t="s">
        <v>1666</v>
      </c>
      <c r="O788" s="108" t="s">
        <v>50</v>
      </c>
      <c r="P788" s="241" t="s">
        <v>78</v>
      </c>
      <c r="Q788" s="241" t="s">
        <v>79</v>
      </c>
      <c r="R788" s="244" t="s">
        <v>455</v>
      </c>
      <c r="S788" s="244" t="s">
        <v>455</v>
      </c>
    </row>
    <row r="789" s="12" customFormat="1" ht="33.75" spans="1:19">
      <c r="A789" s="25">
        <v>3</v>
      </c>
      <c r="B789" s="221" t="s">
        <v>1661</v>
      </c>
      <c r="C789" s="42" t="s">
        <v>1662</v>
      </c>
      <c r="D789" s="42" t="s">
        <v>1663</v>
      </c>
      <c r="E789" s="79" t="s">
        <v>1664</v>
      </c>
      <c r="F789" s="42" t="s">
        <v>409</v>
      </c>
      <c r="G789" s="43" t="s">
        <v>887</v>
      </c>
      <c r="H789" s="42" t="s">
        <v>1645</v>
      </c>
      <c r="I789" s="101">
        <v>20</v>
      </c>
      <c r="J789" s="101" t="s">
        <v>77</v>
      </c>
      <c r="K789" s="101">
        <v>20</v>
      </c>
      <c r="L789" s="108" t="s">
        <v>1640</v>
      </c>
      <c r="M789" s="263">
        <v>392</v>
      </c>
      <c r="N789" s="150">
        <v>1764</v>
      </c>
      <c r="O789" s="108" t="s">
        <v>50</v>
      </c>
      <c r="P789" s="241">
        <v>2021.03</v>
      </c>
      <c r="Q789" s="241">
        <v>2021.12</v>
      </c>
      <c r="R789" s="244" t="s">
        <v>409</v>
      </c>
      <c r="S789" s="244" t="s">
        <v>409</v>
      </c>
    </row>
    <row r="790" s="12" customFormat="1" ht="33.75" spans="1:19">
      <c r="A790" s="25">
        <v>4</v>
      </c>
      <c r="B790" s="221" t="s">
        <v>1661</v>
      </c>
      <c r="C790" s="42" t="s">
        <v>1662</v>
      </c>
      <c r="D790" s="42" t="s">
        <v>1663</v>
      </c>
      <c r="E790" s="79" t="s">
        <v>1664</v>
      </c>
      <c r="F790" s="42" t="s">
        <v>96</v>
      </c>
      <c r="G790" s="43" t="s">
        <v>758</v>
      </c>
      <c r="H790" s="42" t="s">
        <v>1645</v>
      </c>
      <c r="I790" s="101">
        <v>20</v>
      </c>
      <c r="J790" s="101" t="s">
        <v>77</v>
      </c>
      <c r="K790" s="101">
        <v>20</v>
      </c>
      <c r="L790" s="108" t="s">
        <v>1640</v>
      </c>
      <c r="M790" s="150">
        <v>261</v>
      </c>
      <c r="N790" s="150" t="s">
        <v>1667</v>
      </c>
      <c r="O790" s="108" t="s">
        <v>50</v>
      </c>
      <c r="P790" s="241">
        <v>2021.03</v>
      </c>
      <c r="Q790" s="241">
        <v>2021.12</v>
      </c>
      <c r="R790" s="244" t="s">
        <v>96</v>
      </c>
      <c r="S790" s="244" t="s">
        <v>96</v>
      </c>
    </row>
    <row r="791" s="12" customFormat="1" ht="33.75" spans="1:19">
      <c r="A791" s="25">
        <v>5</v>
      </c>
      <c r="B791" s="221" t="s">
        <v>1661</v>
      </c>
      <c r="C791" s="42" t="s">
        <v>1662</v>
      </c>
      <c r="D791" s="42" t="s">
        <v>1663</v>
      </c>
      <c r="E791" s="79" t="s">
        <v>1664</v>
      </c>
      <c r="F791" s="42" t="s">
        <v>167</v>
      </c>
      <c r="G791" s="43" t="s">
        <v>630</v>
      </c>
      <c r="H791" s="42" t="s">
        <v>1645</v>
      </c>
      <c r="I791" s="101">
        <v>20</v>
      </c>
      <c r="J791" s="101" t="s">
        <v>77</v>
      </c>
      <c r="K791" s="101">
        <v>20</v>
      </c>
      <c r="L791" s="108" t="s">
        <v>1640</v>
      </c>
      <c r="M791" s="150">
        <v>657</v>
      </c>
      <c r="N791" s="150" t="s">
        <v>1656</v>
      </c>
      <c r="O791" s="108" t="s">
        <v>50</v>
      </c>
      <c r="P791" s="241" t="s">
        <v>78</v>
      </c>
      <c r="Q791" s="241" t="s">
        <v>79</v>
      </c>
      <c r="R791" s="244" t="s">
        <v>167</v>
      </c>
      <c r="S791" s="244" t="s">
        <v>167</v>
      </c>
    </row>
    <row r="792" s="12" customFormat="1" ht="33.75" spans="1:19">
      <c r="A792" s="25">
        <v>6</v>
      </c>
      <c r="B792" s="221" t="s">
        <v>1661</v>
      </c>
      <c r="C792" s="42" t="s">
        <v>1662</v>
      </c>
      <c r="D792" s="42" t="s">
        <v>1663</v>
      </c>
      <c r="E792" s="79" t="s">
        <v>1664</v>
      </c>
      <c r="F792" s="42" t="s">
        <v>128</v>
      </c>
      <c r="G792" s="43" t="s">
        <v>447</v>
      </c>
      <c r="H792" s="42" t="s">
        <v>1645</v>
      </c>
      <c r="I792" s="101">
        <v>20</v>
      </c>
      <c r="J792" s="101" t="s">
        <v>77</v>
      </c>
      <c r="K792" s="101">
        <v>20</v>
      </c>
      <c r="L792" s="108" t="s">
        <v>1640</v>
      </c>
      <c r="M792" s="263">
        <v>382</v>
      </c>
      <c r="N792" s="150">
        <v>1515</v>
      </c>
      <c r="O792" s="108" t="s">
        <v>50</v>
      </c>
      <c r="P792" s="241">
        <v>2021.03</v>
      </c>
      <c r="Q792" s="241">
        <v>2021.12</v>
      </c>
      <c r="R792" s="244" t="s">
        <v>128</v>
      </c>
      <c r="S792" s="244" t="s">
        <v>128</v>
      </c>
    </row>
    <row r="793" s="12" customFormat="1" ht="33.75" spans="1:19">
      <c r="A793" s="25">
        <v>7</v>
      </c>
      <c r="B793" s="221" t="s">
        <v>1661</v>
      </c>
      <c r="C793" s="42" t="s">
        <v>1662</v>
      </c>
      <c r="D793" s="42" t="s">
        <v>1663</v>
      </c>
      <c r="E793" s="79" t="s">
        <v>1664</v>
      </c>
      <c r="F793" s="42" t="s">
        <v>154</v>
      </c>
      <c r="G793" s="43" t="s">
        <v>187</v>
      </c>
      <c r="H793" s="42" t="s">
        <v>1645</v>
      </c>
      <c r="I793" s="101">
        <v>20</v>
      </c>
      <c r="J793" s="101" t="s">
        <v>77</v>
      </c>
      <c r="K793" s="101">
        <v>20</v>
      </c>
      <c r="L793" s="108" t="s">
        <v>1640</v>
      </c>
      <c r="M793" s="150">
        <v>296</v>
      </c>
      <c r="N793" s="150" t="s">
        <v>1668</v>
      </c>
      <c r="O793" s="108" t="s">
        <v>50</v>
      </c>
      <c r="P793" s="241">
        <v>2021.03</v>
      </c>
      <c r="Q793" s="241">
        <v>2021.12</v>
      </c>
      <c r="R793" s="244" t="s">
        <v>154</v>
      </c>
      <c r="S793" s="244" t="s">
        <v>154</v>
      </c>
    </row>
    <row r="794" s="12" customFormat="1" ht="33.75" spans="1:19">
      <c r="A794" s="25">
        <v>8</v>
      </c>
      <c r="B794" s="221" t="s">
        <v>1661</v>
      </c>
      <c r="C794" s="42" t="s">
        <v>1662</v>
      </c>
      <c r="D794" s="42" t="s">
        <v>1663</v>
      </c>
      <c r="E794" s="79" t="s">
        <v>1664</v>
      </c>
      <c r="F794" s="42" t="s">
        <v>147</v>
      </c>
      <c r="G794" s="43" t="s">
        <v>111</v>
      </c>
      <c r="H794" s="42" t="s">
        <v>1645</v>
      </c>
      <c r="I794" s="101">
        <v>20</v>
      </c>
      <c r="J794" s="101" t="s">
        <v>77</v>
      </c>
      <c r="K794" s="101">
        <v>20</v>
      </c>
      <c r="L794" s="108" t="s">
        <v>1640</v>
      </c>
      <c r="M794" s="263">
        <v>384</v>
      </c>
      <c r="N794" s="150">
        <v>1505</v>
      </c>
      <c r="O794" s="108" t="s">
        <v>50</v>
      </c>
      <c r="P794" s="241">
        <v>2021.03</v>
      </c>
      <c r="Q794" s="241">
        <v>2021.12</v>
      </c>
      <c r="R794" s="244" t="s">
        <v>147</v>
      </c>
      <c r="S794" s="244" t="s">
        <v>147</v>
      </c>
    </row>
    <row r="795" s="12" customFormat="1" ht="33.75" spans="1:19">
      <c r="A795" s="25">
        <v>9</v>
      </c>
      <c r="B795" s="221" t="s">
        <v>1661</v>
      </c>
      <c r="C795" s="42" t="s">
        <v>1662</v>
      </c>
      <c r="D795" s="42" t="s">
        <v>1663</v>
      </c>
      <c r="E795" s="79" t="s">
        <v>1664</v>
      </c>
      <c r="F795" s="42" t="s">
        <v>141</v>
      </c>
      <c r="G795" s="43" t="s">
        <v>728</v>
      </c>
      <c r="H795" s="42" t="s">
        <v>1645</v>
      </c>
      <c r="I795" s="101">
        <v>20</v>
      </c>
      <c r="J795" s="101" t="s">
        <v>77</v>
      </c>
      <c r="K795" s="101">
        <v>20</v>
      </c>
      <c r="L795" s="108" t="s">
        <v>1640</v>
      </c>
      <c r="M795" s="150">
        <v>824</v>
      </c>
      <c r="N795" s="150" t="s">
        <v>1669</v>
      </c>
      <c r="O795" s="108" t="s">
        <v>50</v>
      </c>
      <c r="P795" s="241">
        <v>2021.03</v>
      </c>
      <c r="Q795" s="241">
        <v>2021.12</v>
      </c>
      <c r="R795" s="244" t="s">
        <v>141</v>
      </c>
      <c r="S795" s="244" t="s">
        <v>141</v>
      </c>
    </row>
    <row r="796" s="12" customFormat="1" ht="33.75" spans="1:19">
      <c r="A796" s="25">
        <v>10</v>
      </c>
      <c r="B796" s="221" t="s">
        <v>1661</v>
      </c>
      <c r="C796" s="42" t="s">
        <v>1662</v>
      </c>
      <c r="D796" s="42" t="s">
        <v>1663</v>
      </c>
      <c r="E796" s="79" t="s">
        <v>1664</v>
      </c>
      <c r="F796" s="42" t="s">
        <v>280</v>
      </c>
      <c r="G796" s="43" t="s">
        <v>483</v>
      </c>
      <c r="H796" s="42" t="s">
        <v>1645</v>
      </c>
      <c r="I796" s="101">
        <v>20</v>
      </c>
      <c r="J796" s="101" t="s">
        <v>77</v>
      </c>
      <c r="K796" s="101">
        <v>20</v>
      </c>
      <c r="L796" s="108" t="s">
        <v>1640</v>
      </c>
      <c r="M796" s="150">
        <v>395</v>
      </c>
      <c r="N796" s="150" t="s">
        <v>1670</v>
      </c>
      <c r="O796" s="108" t="s">
        <v>50</v>
      </c>
      <c r="P796" s="241" t="s">
        <v>78</v>
      </c>
      <c r="Q796" s="241" t="s">
        <v>79</v>
      </c>
      <c r="R796" s="244" t="s">
        <v>280</v>
      </c>
      <c r="S796" s="244" t="s">
        <v>280</v>
      </c>
    </row>
    <row r="797" s="12" customFormat="1" ht="33.75" spans="1:19">
      <c r="A797" s="25">
        <v>11</v>
      </c>
      <c r="B797" s="221" t="s">
        <v>1661</v>
      </c>
      <c r="C797" s="42" t="s">
        <v>1662</v>
      </c>
      <c r="D797" s="42" t="s">
        <v>1663</v>
      </c>
      <c r="E797" s="79" t="s">
        <v>1664</v>
      </c>
      <c r="F797" s="42" t="s">
        <v>285</v>
      </c>
      <c r="G797" s="43" t="s">
        <v>634</v>
      </c>
      <c r="H797" s="42" t="s">
        <v>1645</v>
      </c>
      <c r="I797" s="101">
        <v>20</v>
      </c>
      <c r="J797" s="101" t="s">
        <v>77</v>
      </c>
      <c r="K797" s="101">
        <v>20</v>
      </c>
      <c r="L797" s="108" t="s">
        <v>1640</v>
      </c>
      <c r="M797" s="150">
        <v>324</v>
      </c>
      <c r="N797" s="150" t="s">
        <v>1671</v>
      </c>
      <c r="O797" s="108" t="s">
        <v>50</v>
      </c>
      <c r="P797" s="241">
        <v>2021.03</v>
      </c>
      <c r="Q797" s="241">
        <v>2021.12</v>
      </c>
      <c r="R797" s="244" t="s">
        <v>285</v>
      </c>
      <c r="S797" s="244" t="s">
        <v>285</v>
      </c>
    </row>
    <row r="798" ht="26" customHeight="1" spans="1:19">
      <c r="A798" s="64" t="s">
        <v>1672</v>
      </c>
      <c r="B798" s="245" t="s">
        <v>1673</v>
      </c>
      <c r="C798" s="246"/>
      <c r="D798" s="246"/>
      <c r="E798" s="246"/>
      <c r="F798" s="246"/>
      <c r="G798" s="246"/>
      <c r="H798" s="247"/>
      <c r="I798" s="264">
        <v>400</v>
      </c>
      <c r="J798" s="99"/>
      <c r="K798" s="265">
        <v>400</v>
      </c>
      <c r="L798" s="246"/>
      <c r="M798" s="264"/>
      <c r="N798" s="264"/>
      <c r="O798" s="246"/>
      <c r="P798" s="264"/>
      <c r="Q798" s="264"/>
      <c r="R798" s="246"/>
      <c r="S798" s="246"/>
    </row>
    <row r="799" s="12" customFormat="1" ht="28" customHeight="1" spans="1:19">
      <c r="A799" s="43" t="s">
        <v>1674</v>
      </c>
      <c r="B799" s="43" t="s">
        <v>1673</v>
      </c>
      <c r="C799" s="43" t="s">
        <v>210</v>
      </c>
      <c r="D799" s="43" t="s">
        <v>1675</v>
      </c>
      <c r="E799" s="42" t="s">
        <v>1676</v>
      </c>
      <c r="F799" s="108" t="s">
        <v>196</v>
      </c>
      <c r="G799" s="108" t="s">
        <v>196</v>
      </c>
      <c r="H799" s="40" t="s">
        <v>1677</v>
      </c>
      <c r="I799" s="42">
        <v>36</v>
      </c>
      <c r="J799" s="42" t="s">
        <v>77</v>
      </c>
      <c r="K799" s="42">
        <v>36</v>
      </c>
      <c r="L799" s="221" t="s">
        <v>1678</v>
      </c>
      <c r="M799" s="42">
        <v>18</v>
      </c>
      <c r="N799" s="42">
        <v>28</v>
      </c>
      <c r="O799" s="221" t="s">
        <v>50</v>
      </c>
      <c r="P799" s="221" t="s">
        <v>1679</v>
      </c>
      <c r="Q799" s="221" t="s">
        <v>79</v>
      </c>
      <c r="R799" s="108" t="s">
        <v>1680</v>
      </c>
      <c r="S799" s="277" t="s">
        <v>196</v>
      </c>
    </row>
    <row r="800" s="12" customFormat="1" ht="28" customHeight="1" spans="1:19">
      <c r="A800" s="43" t="s">
        <v>1681</v>
      </c>
      <c r="B800" s="43" t="s">
        <v>1673</v>
      </c>
      <c r="C800" s="43" t="s">
        <v>210</v>
      </c>
      <c r="D800" s="43" t="s">
        <v>1675</v>
      </c>
      <c r="E800" s="42" t="s">
        <v>1682</v>
      </c>
      <c r="F800" s="108" t="s">
        <v>285</v>
      </c>
      <c r="G800" s="108" t="s">
        <v>285</v>
      </c>
      <c r="H800" s="248"/>
      <c r="I800" s="42">
        <v>32</v>
      </c>
      <c r="J800" s="42" t="s">
        <v>77</v>
      </c>
      <c r="K800" s="42">
        <v>32</v>
      </c>
      <c r="L800" s="221" t="s">
        <v>1683</v>
      </c>
      <c r="M800" s="42">
        <v>17</v>
      </c>
      <c r="N800" s="42">
        <v>25</v>
      </c>
      <c r="O800" s="221" t="s">
        <v>50</v>
      </c>
      <c r="P800" s="221" t="s">
        <v>1679</v>
      </c>
      <c r="Q800" s="221" t="s">
        <v>79</v>
      </c>
      <c r="R800" s="108" t="s">
        <v>1680</v>
      </c>
      <c r="S800" s="277" t="s">
        <v>285</v>
      </c>
    </row>
    <row r="801" s="12" customFormat="1" ht="28" customHeight="1" spans="1:19">
      <c r="A801" s="43" t="s">
        <v>1684</v>
      </c>
      <c r="B801" s="43" t="s">
        <v>1673</v>
      </c>
      <c r="C801" s="43" t="s">
        <v>210</v>
      </c>
      <c r="D801" s="43" t="s">
        <v>1675</v>
      </c>
      <c r="E801" s="42" t="s">
        <v>1685</v>
      </c>
      <c r="F801" s="108" t="s">
        <v>128</v>
      </c>
      <c r="G801" s="108" t="s">
        <v>128</v>
      </c>
      <c r="H801" s="248"/>
      <c r="I801" s="42">
        <v>33</v>
      </c>
      <c r="J801" s="42" t="s">
        <v>77</v>
      </c>
      <c r="K801" s="42">
        <v>33</v>
      </c>
      <c r="L801" s="221" t="s">
        <v>1686</v>
      </c>
      <c r="M801" s="42">
        <v>28</v>
      </c>
      <c r="N801" s="42">
        <v>45</v>
      </c>
      <c r="O801" s="221" t="s">
        <v>50</v>
      </c>
      <c r="P801" s="221" t="s">
        <v>1679</v>
      </c>
      <c r="Q801" s="221" t="s">
        <v>79</v>
      </c>
      <c r="R801" s="108" t="s">
        <v>1680</v>
      </c>
      <c r="S801" s="277" t="s">
        <v>128</v>
      </c>
    </row>
    <row r="802" s="12" customFormat="1" ht="28" customHeight="1" spans="1:19">
      <c r="A802" s="43" t="s">
        <v>1687</v>
      </c>
      <c r="B802" s="43" t="s">
        <v>1673</v>
      </c>
      <c r="C802" s="43" t="s">
        <v>210</v>
      </c>
      <c r="D802" s="43" t="s">
        <v>1675</v>
      </c>
      <c r="E802" s="42" t="s">
        <v>1688</v>
      </c>
      <c r="F802" s="108" t="s">
        <v>147</v>
      </c>
      <c r="G802" s="108" t="s">
        <v>147</v>
      </c>
      <c r="H802" s="248"/>
      <c r="I802" s="42">
        <v>34</v>
      </c>
      <c r="J802" s="42" t="s">
        <v>77</v>
      </c>
      <c r="K802" s="42">
        <v>34</v>
      </c>
      <c r="L802" s="221" t="s">
        <v>1689</v>
      </c>
      <c r="M802" s="42">
        <v>19</v>
      </c>
      <c r="N802" s="42">
        <v>30</v>
      </c>
      <c r="O802" s="221" t="s">
        <v>50</v>
      </c>
      <c r="P802" s="221" t="s">
        <v>1679</v>
      </c>
      <c r="Q802" s="221" t="s">
        <v>79</v>
      </c>
      <c r="R802" s="108" t="s">
        <v>1680</v>
      </c>
      <c r="S802" s="277" t="s">
        <v>147</v>
      </c>
    </row>
    <row r="803" s="12" customFormat="1" ht="28" customHeight="1" spans="1:19">
      <c r="A803" s="43" t="s">
        <v>1690</v>
      </c>
      <c r="B803" s="43" t="s">
        <v>1673</v>
      </c>
      <c r="C803" s="43" t="s">
        <v>210</v>
      </c>
      <c r="D803" s="43" t="s">
        <v>1675</v>
      </c>
      <c r="E803" s="42" t="s">
        <v>1691</v>
      </c>
      <c r="F803" s="108" t="s">
        <v>280</v>
      </c>
      <c r="G803" s="108" t="s">
        <v>280</v>
      </c>
      <c r="H803" s="248"/>
      <c r="I803" s="42">
        <v>45</v>
      </c>
      <c r="J803" s="42" t="s">
        <v>77</v>
      </c>
      <c r="K803" s="42">
        <v>45</v>
      </c>
      <c r="L803" s="221" t="s">
        <v>1678</v>
      </c>
      <c r="M803" s="42">
        <v>18</v>
      </c>
      <c r="N803" s="42">
        <v>28</v>
      </c>
      <c r="O803" s="221" t="s">
        <v>50</v>
      </c>
      <c r="P803" s="221" t="s">
        <v>1679</v>
      </c>
      <c r="Q803" s="221" t="s">
        <v>79</v>
      </c>
      <c r="R803" s="108" t="s">
        <v>1680</v>
      </c>
      <c r="S803" s="277" t="s">
        <v>280</v>
      </c>
    </row>
    <row r="804" s="12" customFormat="1" ht="28" customHeight="1" spans="1:19">
      <c r="A804" s="43" t="s">
        <v>1692</v>
      </c>
      <c r="B804" s="43" t="s">
        <v>1673</v>
      </c>
      <c r="C804" s="43" t="s">
        <v>210</v>
      </c>
      <c r="D804" s="43" t="s">
        <v>1675</v>
      </c>
      <c r="E804" s="42" t="s">
        <v>1693</v>
      </c>
      <c r="F804" s="108" t="s">
        <v>141</v>
      </c>
      <c r="G804" s="108" t="s">
        <v>141</v>
      </c>
      <c r="H804" s="248"/>
      <c r="I804" s="42">
        <v>48</v>
      </c>
      <c r="J804" s="42" t="s">
        <v>77</v>
      </c>
      <c r="K804" s="42">
        <v>48</v>
      </c>
      <c r="L804" s="221" t="s">
        <v>1694</v>
      </c>
      <c r="M804" s="42">
        <v>32</v>
      </c>
      <c r="N804" s="42">
        <v>50</v>
      </c>
      <c r="O804" s="221" t="s">
        <v>50</v>
      </c>
      <c r="P804" s="221" t="s">
        <v>1679</v>
      </c>
      <c r="Q804" s="221" t="s">
        <v>79</v>
      </c>
      <c r="R804" s="108" t="s">
        <v>1680</v>
      </c>
      <c r="S804" s="277" t="s">
        <v>141</v>
      </c>
    </row>
    <row r="805" s="12" customFormat="1" ht="28" customHeight="1" spans="1:19">
      <c r="A805" s="43" t="s">
        <v>1695</v>
      </c>
      <c r="B805" s="43" t="s">
        <v>1673</v>
      </c>
      <c r="C805" s="43" t="s">
        <v>210</v>
      </c>
      <c r="D805" s="43" t="s">
        <v>1675</v>
      </c>
      <c r="E805" s="42" t="s">
        <v>1696</v>
      </c>
      <c r="F805" s="108" t="s">
        <v>96</v>
      </c>
      <c r="G805" s="108" t="s">
        <v>96</v>
      </c>
      <c r="H805" s="248"/>
      <c r="I805" s="42">
        <v>42</v>
      </c>
      <c r="J805" s="42" t="s">
        <v>77</v>
      </c>
      <c r="K805" s="42">
        <v>42</v>
      </c>
      <c r="L805" s="221" t="s">
        <v>1697</v>
      </c>
      <c r="M805" s="42">
        <v>27</v>
      </c>
      <c r="N805" s="42">
        <v>40</v>
      </c>
      <c r="O805" s="221" t="s">
        <v>50</v>
      </c>
      <c r="P805" s="221" t="s">
        <v>1679</v>
      </c>
      <c r="Q805" s="221" t="s">
        <v>79</v>
      </c>
      <c r="R805" s="108" t="s">
        <v>1680</v>
      </c>
      <c r="S805" s="277" t="s">
        <v>96</v>
      </c>
    </row>
    <row r="806" s="12" customFormat="1" ht="28" customHeight="1" spans="1:19">
      <c r="A806" s="43" t="s">
        <v>1698</v>
      </c>
      <c r="B806" s="43" t="s">
        <v>1673</v>
      </c>
      <c r="C806" s="43" t="s">
        <v>210</v>
      </c>
      <c r="D806" s="43" t="s">
        <v>1675</v>
      </c>
      <c r="E806" s="42" t="s">
        <v>1688</v>
      </c>
      <c r="F806" s="108" t="s">
        <v>154</v>
      </c>
      <c r="G806" s="108" t="s">
        <v>154</v>
      </c>
      <c r="H806" s="248"/>
      <c r="I806" s="42">
        <v>30</v>
      </c>
      <c r="J806" s="42" t="s">
        <v>77</v>
      </c>
      <c r="K806" s="42">
        <v>30</v>
      </c>
      <c r="L806" s="221" t="s">
        <v>1689</v>
      </c>
      <c r="M806" s="42">
        <v>19</v>
      </c>
      <c r="N806" s="42">
        <v>31</v>
      </c>
      <c r="O806" s="221" t="s">
        <v>50</v>
      </c>
      <c r="P806" s="221" t="s">
        <v>1679</v>
      </c>
      <c r="Q806" s="221" t="s">
        <v>79</v>
      </c>
      <c r="R806" s="108" t="s">
        <v>1680</v>
      </c>
      <c r="S806" s="277" t="s">
        <v>154</v>
      </c>
    </row>
    <row r="807" s="12" customFormat="1" ht="28" customHeight="1" spans="1:19">
      <c r="A807" s="43" t="s">
        <v>1699</v>
      </c>
      <c r="B807" s="43" t="s">
        <v>1673</v>
      </c>
      <c r="C807" s="43" t="s">
        <v>210</v>
      </c>
      <c r="D807" s="43" t="s">
        <v>1675</v>
      </c>
      <c r="E807" s="42" t="s">
        <v>1700</v>
      </c>
      <c r="F807" s="108" t="s">
        <v>455</v>
      </c>
      <c r="G807" s="108" t="s">
        <v>455</v>
      </c>
      <c r="H807" s="248"/>
      <c r="I807" s="42">
        <v>30</v>
      </c>
      <c r="J807" s="42" t="s">
        <v>77</v>
      </c>
      <c r="K807" s="42">
        <v>30</v>
      </c>
      <c r="L807" s="221" t="s">
        <v>1701</v>
      </c>
      <c r="M807" s="42">
        <v>25</v>
      </c>
      <c r="N807" s="42">
        <v>37</v>
      </c>
      <c r="O807" s="221" t="s">
        <v>50</v>
      </c>
      <c r="P807" s="221" t="s">
        <v>1679</v>
      </c>
      <c r="Q807" s="221" t="s">
        <v>79</v>
      </c>
      <c r="R807" s="108" t="s">
        <v>1680</v>
      </c>
      <c r="S807" s="277" t="s">
        <v>455</v>
      </c>
    </row>
    <row r="808" s="12" customFormat="1" ht="28" customHeight="1" spans="1:19">
      <c r="A808" s="43" t="s">
        <v>1702</v>
      </c>
      <c r="B808" s="43" t="s">
        <v>1673</v>
      </c>
      <c r="C808" s="43" t="s">
        <v>210</v>
      </c>
      <c r="D808" s="43" t="s">
        <v>1675</v>
      </c>
      <c r="E808" s="42" t="s">
        <v>1682</v>
      </c>
      <c r="F808" s="108" t="s">
        <v>167</v>
      </c>
      <c r="G808" s="108" t="s">
        <v>167</v>
      </c>
      <c r="H808" s="248"/>
      <c r="I808" s="42">
        <v>32</v>
      </c>
      <c r="J808" s="42" t="s">
        <v>77</v>
      </c>
      <c r="K808" s="42">
        <v>32</v>
      </c>
      <c r="L808" s="221" t="s">
        <v>1683</v>
      </c>
      <c r="M808" s="42">
        <v>17</v>
      </c>
      <c r="N808" s="42">
        <v>43</v>
      </c>
      <c r="O808" s="221" t="s">
        <v>50</v>
      </c>
      <c r="P808" s="221" t="s">
        <v>1679</v>
      </c>
      <c r="Q808" s="221" t="s">
        <v>79</v>
      </c>
      <c r="R808" s="108" t="s">
        <v>1680</v>
      </c>
      <c r="S808" s="277" t="s">
        <v>167</v>
      </c>
    </row>
    <row r="809" s="12" customFormat="1" ht="28" customHeight="1" spans="1:19">
      <c r="A809" s="43" t="s">
        <v>1703</v>
      </c>
      <c r="B809" s="43" t="s">
        <v>1673</v>
      </c>
      <c r="C809" s="43" t="s">
        <v>210</v>
      </c>
      <c r="D809" s="43" t="s">
        <v>1675</v>
      </c>
      <c r="E809" s="42" t="s">
        <v>1691</v>
      </c>
      <c r="F809" s="108" t="s">
        <v>409</v>
      </c>
      <c r="G809" s="108" t="s">
        <v>409</v>
      </c>
      <c r="H809" s="249"/>
      <c r="I809" s="165">
        <v>38</v>
      </c>
      <c r="J809" s="42" t="s">
        <v>77</v>
      </c>
      <c r="K809" s="165">
        <v>38</v>
      </c>
      <c r="L809" s="221" t="s">
        <v>1678</v>
      </c>
      <c r="M809" s="42">
        <v>18</v>
      </c>
      <c r="N809" s="42">
        <v>27</v>
      </c>
      <c r="O809" s="221" t="s">
        <v>50</v>
      </c>
      <c r="P809" s="221" t="s">
        <v>1679</v>
      </c>
      <c r="Q809" s="221" t="s">
        <v>79</v>
      </c>
      <c r="R809" s="108" t="s">
        <v>1680</v>
      </c>
      <c r="S809" s="277" t="s">
        <v>409</v>
      </c>
    </row>
    <row r="810" s="11" customFormat="1" ht="22" customHeight="1" spans="1:19">
      <c r="A810" s="64" t="s">
        <v>1704</v>
      </c>
      <c r="B810" s="250" t="s">
        <v>1705</v>
      </c>
      <c r="C810" s="20"/>
      <c r="D810" s="20"/>
      <c r="E810" s="20"/>
      <c r="F810" s="20"/>
      <c r="G810" s="20"/>
      <c r="H810" s="21"/>
      <c r="I810" s="266">
        <v>140</v>
      </c>
      <c r="J810" s="188"/>
      <c r="K810" s="219">
        <v>140</v>
      </c>
      <c r="L810" s="20"/>
      <c r="M810" s="74"/>
      <c r="N810" s="74"/>
      <c r="O810" s="20"/>
      <c r="P810" s="74"/>
      <c r="Q810" s="74"/>
      <c r="R810" s="20"/>
      <c r="S810" s="20"/>
    </row>
    <row r="811" s="12" customFormat="1" ht="33.75" spans="1:19">
      <c r="A811" s="55">
        <v>1</v>
      </c>
      <c r="B811" s="31" t="s">
        <v>1706</v>
      </c>
      <c r="C811" s="25" t="s">
        <v>1707</v>
      </c>
      <c r="D811" s="25" t="s">
        <v>29</v>
      </c>
      <c r="E811" s="25" t="s">
        <v>1708</v>
      </c>
      <c r="F811" s="25" t="s">
        <v>31</v>
      </c>
      <c r="G811" s="25" t="s">
        <v>31</v>
      </c>
      <c r="H811" s="28" t="s">
        <v>1709</v>
      </c>
      <c r="I811" s="80">
        <v>140</v>
      </c>
      <c r="J811" s="101" t="s">
        <v>77</v>
      </c>
      <c r="K811" s="79">
        <v>140</v>
      </c>
      <c r="L811" s="25"/>
      <c r="M811" s="80"/>
      <c r="N811" s="80"/>
      <c r="O811" s="25"/>
      <c r="P811" s="80">
        <v>2021.01</v>
      </c>
      <c r="Q811" s="80">
        <v>2021.12</v>
      </c>
      <c r="R811" s="25" t="s">
        <v>1710</v>
      </c>
      <c r="S811" s="25" t="s">
        <v>1711</v>
      </c>
    </row>
    <row r="812" s="11" customFormat="1" spans="1:19">
      <c r="A812" s="64" t="s">
        <v>1712</v>
      </c>
      <c r="B812" s="250" t="s">
        <v>1713</v>
      </c>
      <c r="C812" s="64"/>
      <c r="D812" s="64"/>
      <c r="E812" s="64"/>
      <c r="F812" s="64"/>
      <c r="G812" s="64"/>
      <c r="H812" s="251"/>
      <c r="I812" s="266">
        <v>558</v>
      </c>
      <c r="J812" s="188"/>
      <c r="K812" s="219">
        <v>558</v>
      </c>
      <c r="L812" s="64"/>
      <c r="M812" s="266"/>
      <c r="N812" s="266"/>
      <c r="O812" s="64"/>
      <c r="P812" s="266"/>
      <c r="Q812" s="266"/>
      <c r="R812" s="64"/>
      <c r="S812" s="64"/>
    </row>
    <row r="813" s="12" customFormat="1" spans="1:19">
      <c r="A813" s="55">
        <v>1</v>
      </c>
      <c r="B813" s="31" t="s">
        <v>1714</v>
      </c>
      <c r="C813" s="25" t="s">
        <v>210</v>
      </c>
      <c r="D813" s="25" t="s">
        <v>29</v>
      </c>
      <c r="E813" s="25" t="s">
        <v>1715</v>
      </c>
      <c r="F813" s="25" t="s">
        <v>31</v>
      </c>
      <c r="G813" s="25" t="s">
        <v>31</v>
      </c>
      <c r="H813" s="28" t="s">
        <v>1709</v>
      </c>
      <c r="I813" s="80">
        <v>558</v>
      </c>
      <c r="J813" s="101" t="s">
        <v>124</v>
      </c>
      <c r="K813" s="79">
        <v>558</v>
      </c>
      <c r="L813" s="25" t="s">
        <v>1716</v>
      </c>
      <c r="M813" s="80">
        <v>53234</v>
      </c>
      <c r="N813" s="80">
        <v>186320</v>
      </c>
      <c r="O813" s="25" t="s">
        <v>50</v>
      </c>
      <c r="P813" s="80">
        <v>2021.01</v>
      </c>
      <c r="Q813" s="80">
        <v>2021.12</v>
      </c>
      <c r="R813" s="25" t="s">
        <v>72</v>
      </c>
      <c r="S813" s="25" t="s">
        <v>1717</v>
      </c>
    </row>
    <row r="814" s="10" customFormat="1" ht="25" customHeight="1" spans="1:19">
      <c r="A814" s="252" t="s">
        <v>1718</v>
      </c>
      <c r="B814" s="252" t="s">
        <v>74</v>
      </c>
      <c r="C814" s="52"/>
      <c r="D814" s="52"/>
      <c r="E814" s="53"/>
      <c r="F814" s="52"/>
      <c r="G814" s="54"/>
      <c r="H814" s="52"/>
      <c r="I814" s="188">
        <v>1340</v>
      </c>
      <c r="J814" s="188"/>
      <c r="K814" s="188">
        <v>1340</v>
      </c>
      <c r="L814" s="97"/>
      <c r="M814" s="98"/>
      <c r="N814" s="99"/>
      <c r="O814" s="97"/>
      <c r="P814" s="100"/>
      <c r="Q814" s="100"/>
      <c r="R814" s="114"/>
      <c r="S814" s="114"/>
    </row>
    <row r="815" s="12" customFormat="1" ht="25" customHeight="1" spans="1:19">
      <c r="A815" s="253">
        <v>1</v>
      </c>
      <c r="B815" s="42" t="s">
        <v>1719</v>
      </c>
      <c r="C815" s="42" t="s">
        <v>74</v>
      </c>
      <c r="D815" s="42" t="s">
        <v>29</v>
      </c>
      <c r="E815" s="42" t="s">
        <v>1720</v>
      </c>
      <c r="F815" s="42" t="s">
        <v>31</v>
      </c>
      <c r="G815" s="43" t="s">
        <v>31</v>
      </c>
      <c r="H815" s="42" t="s">
        <v>198</v>
      </c>
      <c r="I815" s="42">
        <v>1040</v>
      </c>
      <c r="J815" s="101" t="s">
        <v>33</v>
      </c>
      <c r="K815" s="42">
        <v>1040</v>
      </c>
      <c r="L815" s="108" t="s">
        <v>1721</v>
      </c>
      <c r="M815" s="42">
        <v>7055</v>
      </c>
      <c r="N815" s="42">
        <v>18200</v>
      </c>
      <c r="O815" s="108" t="s">
        <v>50</v>
      </c>
      <c r="P815" s="80">
        <v>2021.01</v>
      </c>
      <c r="Q815" s="80">
        <v>2021.12</v>
      </c>
      <c r="R815" s="25" t="s">
        <v>1722</v>
      </c>
      <c r="S815" s="25" t="s">
        <v>1722</v>
      </c>
    </row>
    <row r="816" s="12" customFormat="1" ht="22.5" spans="1:19">
      <c r="A816" s="253">
        <v>2</v>
      </c>
      <c r="B816" s="42" t="s">
        <v>1723</v>
      </c>
      <c r="C816" s="42" t="s">
        <v>74</v>
      </c>
      <c r="D816" s="42" t="s">
        <v>29</v>
      </c>
      <c r="E816" s="42" t="s">
        <v>1723</v>
      </c>
      <c r="F816" s="42" t="s">
        <v>31</v>
      </c>
      <c r="G816" s="43" t="s">
        <v>31</v>
      </c>
      <c r="H816" s="42" t="s">
        <v>198</v>
      </c>
      <c r="I816" s="42">
        <v>300</v>
      </c>
      <c r="J816" s="101" t="s">
        <v>33</v>
      </c>
      <c r="K816" s="42">
        <v>300</v>
      </c>
      <c r="L816" s="108" t="s">
        <v>1724</v>
      </c>
      <c r="M816" s="42">
        <v>4500</v>
      </c>
      <c r="N816" s="42">
        <v>900</v>
      </c>
      <c r="O816" s="108" t="s">
        <v>50</v>
      </c>
      <c r="P816" s="80">
        <v>2021.01</v>
      </c>
      <c r="Q816" s="80">
        <v>2021.12</v>
      </c>
      <c r="R816" s="25" t="s">
        <v>1722</v>
      </c>
      <c r="S816" s="25" t="s">
        <v>1722</v>
      </c>
    </row>
    <row r="817" s="10" customFormat="1" ht="25" customHeight="1" spans="1:19">
      <c r="A817" s="252" t="s">
        <v>1725</v>
      </c>
      <c r="B817" s="252" t="s">
        <v>1726</v>
      </c>
      <c r="C817" s="52"/>
      <c r="D817" s="52"/>
      <c r="E817" s="53"/>
      <c r="F817" s="113"/>
      <c r="G817" s="254"/>
      <c r="H817" s="52"/>
      <c r="I817" s="188">
        <v>1930</v>
      </c>
      <c r="J817" s="188"/>
      <c r="K817" s="188">
        <v>1930</v>
      </c>
      <c r="L817" s="97"/>
      <c r="M817" s="98"/>
      <c r="N817" s="99"/>
      <c r="O817" s="97"/>
      <c r="P817" s="100"/>
      <c r="Q817" s="100"/>
      <c r="R817" s="114"/>
      <c r="S817" s="114"/>
    </row>
    <row r="818" s="12" customFormat="1" ht="22.5" spans="1:19">
      <c r="A818" s="25">
        <v>1</v>
      </c>
      <c r="B818" s="27" t="s">
        <v>1727</v>
      </c>
      <c r="C818" s="42" t="s">
        <v>1726</v>
      </c>
      <c r="D818" s="42" t="s">
        <v>29</v>
      </c>
      <c r="E818" s="27" t="s">
        <v>1728</v>
      </c>
      <c r="F818" s="42" t="s">
        <v>31</v>
      </c>
      <c r="G818" s="43" t="s">
        <v>31</v>
      </c>
      <c r="H818" s="42" t="s">
        <v>198</v>
      </c>
      <c r="I818" s="79">
        <v>1150</v>
      </c>
      <c r="J818" s="101" t="s">
        <v>124</v>
      </c>
      <c r="K818" s="79">
        <v>1150</v>
      </c>
      <c r="L818" s="108" t="s">
        <v>1729</v>
      </c>
      <c r="M818" s="25">
        <v>13288</v>
      </c>
      <c r="N818" s="25">
        <v>45879</v>
      </c>
      <c r="O818" s="108" t="s">
        <v>50</v>
      </c>
      <c r="P818" s="80">
        <v>2021.01</v>
      </c>
      <c r="Q818" s="80">
        <v>2021.12</v>
      </c>
      <c r="R818" s="25" t="s">
        <v>1730</v>
      </c>
      <c r="S818" s="25" t="s">
        <v>1730</v>
      </c>
    </row>
    <row r="819" s="12" customFormat="1" spans="1:19">
      <c r="A819" s="25">
        <v>2</v>
      </c>
      <c r="B819" s="27" t="s">
        <v>1731</v>
      </c>
      <c r="C819" s="42" t="s">
        <v>1726</v>
      </c>
      <c r="D819" s="42" t="s">
        <v>29</v>
      </c>
      <c r="E819" s="27" t="s">
        <v>1732</v>
      </c>
      <c r="F819" s="42" t="s">
        <v>31</v>
      </c>
      <c r="G819" s="43" t="s">
        <v>31</v>
      </c>
      <c r="H819" s="42" t="s">
        <v>198</v>
      </c>
      <c r="I819" s="79">
        <v>220</v>
      </c>
      <c r="J819" s="101" t="s">
        <v>124</v>
      </c>
      <c r="K819" s="79">
        <v>220</v>
      </c>
      <c r="L819" s="108"/>
      <c r="M819" s="25">
        <v>13288</v>
      </c>
      <c r="N819" s="25">
        <v>45879</v>
      </c>
      <c r="O819" s="108" t="s">
        <v>50</v>
      </c>
      <c r="P819" s="80">
        <v>2021.01</v>
      </c>
      <c r="Q819" s="80">
        <v>2021.12</v>
      </c>
      <c r="R819" s="271" t="s">
        <v>80</v>
      </c>
      <c r="S819" s="271" t="s">
        <v>80</v>
      </c>
    </row>
    <row r="820" s="12" customFormat="1" ht="22.5" spans="1:19">
      <c r="A820" s="25">
        <v>3</v>
      </c>
      <c r="B820" s="48" t="s">
        <v>1733</v>
      </c>
      <c r="C820" s="42" t="s">
        <v>1726</v>
      </c>
      <c r="D820" s="42" t="s">
        <v>29</v>
      </c>
      <c r="E820" s="48" t="s">
        <v>1734</v>
      </c>
      <c r="F820" s="42" t="s">
        <v>31</v>
      </c>
      <c r="G820" s="43" t="s">
        <v>31</v>
      </c>
      <c r="H820" s="42" t="s">
        <v>198</v>
      </c>
      <c r="I820" s="68">
        <v>300</v>
      </c>
      <c r="J820" s="101" t="s">
        <v>33</v>
      </c>
      <c r="K820" s="68">
        <v>300</v>
      </c>
      <c r="L820" s="108" t="s">
        <v>1735</v>
      </c>
      <c r="M820" s="25">
        <v>13288</v>
      </c>
      <c r="N820" s="25">
        <v>45879</v>
      </c>
      <c r="O820" s="108" t="s">
        <v>50</v>
      </c>
      <c r="P820" s="80">
        <v>2021.01</v>
      </c>
      <c r="Q820" s="80">
        <v>2021.12</v>
      </c>
      <c r="R820" s="25" t="s">
        <v>1736</v>
      </c>
      <c r="S820" s="25" t="s">
        <v>1736</v>
      </c>
    </row>
    <row r="821" s="12" customFormat="1" ht="22.5" spans="1:19">
      <c r="A821" s="25">
        <v>4</v>
      </c>
      <c r="B821" s="48" t="s">
        <v>1737</v>
      </c>
      <c r="C821" s="42" t="s">
        <v>1726</v>
      </c>
      <c r="D821" s="42" t="s">
        <v>29</v>
      </c>
      <c r="E821" s="48" t="s">
        <v>1738</v>
      </c>
      <c r="F821" s="42" t="s">
        <v>31</v>
      </c>
      <c r="G821" s="43" t="s">
        <v>31</v>
      </c>
      <c r="H821" s="42" t="s">
        <v>70</v>
      </c>
      <c r="I821" s="68">
        <v>260</v>
      </c>
      <c r="J821" s="101" t="s">
        <v>124</v>
      </c>
      <c r="K821" s="68">
        <v>260</v>
      </c>
      <c r="L821" s="108" t="s">
        <v>1739</v>
      </c>
      <c r="M821" s="25">
        <v>2600</v>
      </c>
      <c r="N821" s="25">
        <v>2600</v>
      </c>
      <c r="O821" s="108" t="s">
        <v>50</v>
      </c>
      <c r="P821" s="80">
        <v>2021.01</v>
      </c>
      <c r="Q821" s="80">
        <v>2021.12</v>
      </c>
      <c r="R821" s="25" t="s">
        <v>1740</v>
      </c>
      <c r="S821" s="25" t="s">
        <v>1740</v>
      </c>
    </row>
    <row r="822" s="10" customFormat="1" spans="1:19">
      <c r="A822" s="252" t="s">
        <v>1741</v>
      </c>
      <c r="B822" s="252" t="s">
        <v>1742</v>
      </c>
      <c r="C822" s="66"/>
      <c r="D822" s="66"/>
      <c r="E822" s="69"/>
      <c r="F822" s="113"/>
      <c r="G822" s="254"/>
      <c r="H822" s="187"/>
      <c r="I822" s="267">
        <v>2800</v>
      </c>
      <c r="J822" s="187"/>
      <c r="K822" s="268">
        <v>2800</v>
      </c>
      <c r="L822" s="66"/>
      <c r="M822" s="66"/>
      <c r="N822" s="252"/>
      <c r="O822" s="269"/>
      <c r="P822" s="100"/>
      <c r="Q822" s="100"/>
      <c r="R822" s="66"/>
      <c r="S822" s="66"/>
    </row>
    <row r="823" s="12" customFormat="1" ht="22.5" spans="1:19">
      <c r="A823" s="42">
        <v>1</v>
      </c>
      <c r="B823" s="255" t="s">
        <v>1743</v>
      </c>
      <c r="C823" s="42" t="s">
        <v>1744</v>
      </c>
      <c r="D823" s="42" t="s">
        <v>29</v>
      </c>
      <c r="E823" s="256" t="s">
        <v>1745</v>
      </c>
      <c r="F823" s="42" t="s">
        <v>31</v>
      </c>
      <c r="G823" s="43" t="s">
        <v>31</v>
      </c>
      <c r="H823" s="42" t="s">
        <v>1746</v>
      </c>
      <c r="I823" s="170">
        <v>270</v>
      </c>
      <c r="J823" s="270" t="s">
        <v>77</v>
      </c>
      <c r="K823" s="170">
        <v>270</v>
      </c>
      <c r="L823" s="271" t="s">
        <v>1747</v>
      </c>
      <c r="M823" s="42">
        <v>4000</v>
      </c>
      <c r="N823" s="42">
        <v>13320</v>
      </c>
      <c r="O823" s="108" t="s">
        <v>50</v>
      </c>
      <c r="P823" s="241" t="s">
        <v>78</v>
      </c>
      <c r="Q823" s="241" t="s">
        <v>79</v>
      </c>
      <c r="R823" s="271" t="s">
        <v>80</v>
      </c>
      <c r="S823" s="271" t="s">
        <v>80</v>
      </c>
    </row>
    <row r="824" s="12" customFormat="1" ht="22.5" spans="1:19">
      <c r="A824" s="42">
        <v>2</v>
      </c>
      <c r="B824" s="48" t="s">
        <v>1748</v>
      </c>
      <c r="C824" s="42" t="s">
        <v>74</v>
      </c>
      <c r="D824" s="42" t="s">
        <v>29</v>
      </c>
      <c r="E824" s="256" t="s">
        <v>1749</v>
      </c>
      <c r="F824" s="42" t="s">
        <v>31</v>
      </c>
      <c r="G824" s="43" t="s">
        <v>31</v>
      </c>
      <c r="H824" s="42" t="s">
        <v>76</v>
      </c>
      <c r="I824" s="170">
        <v>330</v>
      </c>
      <c r="J824" s="270" t="s">
        <v>77</v>
      </c>
      <c r="K824" s="170">
        <v>330</v>
      </c>
      <c r="L824" s="271" t="s">
        <v>1750</v>
      </c>
      <c r="M824" s="42">
        <v>2200</v>
      </c>
      <c r="N824" s="42">
        <v>2200</v>
      </c>
      <c r="O824" s="108" t="s">
        <v>50</v>
      </c>
      <c r="P824" s="92">
        <v>2021.03</v>
      </c>
      <c r="Q824" s="92">
        <v>2021.12</v>
      </c>
      <c r="R824" s="271" t="s">
        <v>80</v>
      </c>
      <c r="S824" s="271" t="s">
        <v>80</v>
      </c>
    </row>
    <row r="825" s="12" customFormat="1" ht="28" customHeight="1" spans="1:19">
      <c r="A825" s="42">
        <v>3</v>
      </c>
      <c r="B825" s="48" t="s">
        <v>1751</v>
      </c>
      <c r="C825" s="25" t="s">
        <v>1752</v>
      </c>
      <c r="D825" s="25" t="s">
        <v>220</v>
      </c>
      <c r="E825" s="48" t="s">
        <v>1753</v>
      </c>
      <c r="F825" s="42" t="s">
        <v>31</v>
      </c>
      <c r="G825" s="43" t="s">
        <v>31</v>
      </c>
      <c r="H825" s="31" t="s">
        <v>32</v>
      </c>
      <c r="I825" s="170">
        <v>1350</v>
      </c>
      <c r="J825" s="270" t="s">
        <v>77</v>
      </c>
      <c r="K825" s="170">
        <v>1350</v>
      </c>
      <c r="L825" s="48" t="s">
        <v>1754</v>
      </c>
      <c r="M825" s="42">
        <v>1500</v>
      </c>
      <c r="N825" s="42">
        <v>1500</v>
      </c>
      <c r="O825" s="25" t="s">
        <v>50</v>
      </c>
      <c r="P825" s="80">
        <v>2021.01</v>
      </c>
      <c r="Q825" s="80">
        <v>2021.12</v>
      </c>
      <c r="R825" s="42" t="s">
        <v>1740</v>
      </c>
      <c r="S825" s="42" t="s">
        <v>1740</v>
      </c>
    </row>
    <row r="826" s="8" customFormat="1" ht="22.5" spans="1:19">
      <c r="A826" s="42">
        <v>4</v>
      </c>
      <c r="B826" s="48" t="s">
        <v>1755</v>
      </c>
      <c r="C826" s="25" t="s">
        <v>1756</v>
      </c>
      <c r="D826" s="25" t="s">
        <v>220</v>
      </c>
      <c r="E826" s="48" t="s">
        <v>1757</v>
      </c>
      <c r="F826" s="25" t="s">
        <v>31</v>
      </c>
      <c r="G826" s="25" t="s">
        <v>31</v>
      </c>
      <c r="H826" s="31" t="s">
        <v>32</v>
      </c>
      <c r="I826" s="68">
        <v>400</v>
      </c>
      <c r="J826" s="79" t="s">
        <v>33</v>
      </c>
      <c r="K826" s="68">
        <v>400</v>
      </c>
      <c r="L826" s="42" t="s">
        <v>1758</v>
      </c>
      <c r="M826" s="68">
        <v>350</v>
      </c>
      <c r="N826" s="68">
        <v>350</v>
      </c>
      <c r="O826" s="25" t="s">
        <v>50</v>
      </c>
      <c r="P826" s="80">
        <v>2021.01</v>
      </c>
      <c r="Q826" s="80">
        <v>2021.12</v>
      </c>
      <c r="R826" s="42" t="s">
        <v>1740</v>
      </c>
      <c r="S826" s="42" t="s">
        <v>348</v>
      </c>
    </row>
    <row r="827" s="8" customFormat="1" ht="22.5" spans="1:19">
      <c r="A827" s="40">
        <v>5</v>
      </c>
      <c r="B827" s="257" t="s">
        <v>1759</v>
      </c>
      <c r="C827" s="59" t="s">
        <v>1756</v>
      </c>
      <c r="D827" s="59" t="s">
        <v>29</v>
      </c>
      <c r="E827" s="257" t="s">
        <v>1760</v>
      </c>
      <c r="F827" s="59" t="s">
        <v>31</v>
      </c>
      <c r="G827" s="59" t="s">
        <v>31</v>
      </c>
      <c r="H827" s="258" t="s">
        <v>1746</v>
      </c>
      <c r="I827" s="88">
        <v>450</v>
      </c>
      <c r="J827" s="272" t="s">
        <v>33</v>
      </c>
      <c r="K827" s="88">
        <v>450</v>
      </c>
      <c r="L827" s="40" t="s">
        <v>1761</v>
      </c>
      <c r="M827" s="40">
        <v>5000</v>
      </c>
      <c r="N827" s="40">
        <v>5000</v>
      </c>
      <c r="O827" s="59" t="s">
        <v>50</v>
      </c>
      <c r="P827" s="104">
        <v>2021.01</v>
      </c>
      <c r="Q827" s="104">
        <v>2021.12</v>
      </c>
      <c r="R827" s="40" t="s">
        <v>1740</v>
      </c>
      <c r="S827" s="40" t="s">
        <v>1762</v>
      </c>
    </row>
    <row r="828" s="8" customFormat="1" ht="28" customHeight="1" spans="1:19">
      <c r="A828" s="259" t="s">
        <v>1763</v>
      </c>
      <c r="B828" s="259" t="s">
        <v>1764</v>
      </c>
      <c r="C828" s="260"/>
      <c r="D828" s="260"/>
      <c r="E828" s="261"/>
      <c r="F828" s="260"/>
      <c r="G828" s="260"/>
      <c r="H828" s="262"/>
      <c r="I828" s="273">
        <v>300</v>
      </c>
      <c r="J828" s="274"/>
      <c r="K828" s="273">
        <v>300</v>
      </c>
      <c r="L828" s="260"/>
      <c r="M828" s="275"/>
      <c r="N828" s="275"/>
      <c r="O828" s="260"/>
      <c r="P828" s="276"/>
      <c r="Q828" s="276"/>
      <c r="R828" s="260"/>
      <c r="S828" s="260"/>
    </row>
    <row r="829" s="8" customFormat="1" ht="59" customHeight="1" spans="1:19">
      <c r="A829" s="25">
        <v>1</v>
      </c>
      <c r="B829" s="25" t="s">
        <v>1765</v>
      </c>
      <c r="C829" s="42" t="s">
        <v>26</v>
      </c>
      <c r="D829" s="25" t="s">
        <v>29</v>
      </c>
      <c r="E829" s="42" t="s">
        <v>1766</v>
      </c>
      <c r="F829" s="42" t="s">
        <v>196</v>
      </c>
      <c r="G829" s="42" t="s">
        <v>116</v>
      </c>
      <c r="H829" s="25" t="s">
        <v>148</v>
      </c>
      <c r="I829" s="42">
        <v>20</v>
      </c>
      <c r="J829" s="80" t="s">
        <v>199</v>
      </c>
      <c r="K829" s="42">
        <v>20</v>
      </c>
      <c r="L829" s="25" t="s">
        <v>1767</v>
      </c>
      <c r="M829" s="42">
        <v>614</v>
      </c>
      <c r="N829" s="42">
        <v>2014</v>
      </c>
      <c r="O829" s="59" t="s">
        <v>50</v>
      </c>
      <c r="P829" s="241" t="s">
        <v>1768</v>
      </c>
      <c r="Q829" s="241" t="s">
        <v>79</v>
      </c>
      <c r="R829" s="25" t="s">
        <v>80</v>
      </c>
      <c r="S829" s="42" t="s">
        <v>116</v>
      </c>
    </row>
    <row r="830" s="8" customFormat="1" ht="47" customHeight="1" spans="1:19">
      <c r="A830" s="25">
        <v>2</v>
      </c>
      <c r="B830" s="25" t="s">
        <v>1769</v>
      </c>
      <c r="C830" s="42" t="s">
        <v>26</v>
      </c>
      <c r="D830" s="25" t="s">
        <v>29</v>
      </c>
      <c r="E830" s="42" t="s">
        <v>1770</v>
      </c>
      <c r="F830" s="42" t="s">
        <v>196</v>
      </c>
      <c r="G830" s="42" t="s">
        <v>116</v>
      </c>
      <c r="H830" s="25" t="s">
        <v>148</v>
      </c>
      <c r="I830" s="42">
        <v>10</v>
      </c>
      <c r="J830" s="80" t="s">
        <v>199</v>
      </c>
      <c r="K830" s="42">
        <v>10</v>
      </c>
      <c r="L830" s="25" t="s">
        <v>1767</v>
      </c>
      <c r="M830" s="42">
        <v>614</v>
      </c>
      <c r="N830" s="42">
        <v>2014</v>
      </c>
      <c r="O830" s="59" t="s">
        <v>50</v>
      </c>
      <c r="P830" s="241" t="s">
        <v>1768</v>
      </c>
      <c r="Q830" s="241" t="s">
        <v>79</v>
      </c>
      <c r="R830" s="25" t="s">
        <v>80</v>
      </c>
      <c r="S830" s="42" t="s">
        <v>116</v>
      </c>
    </row>
    <row r="831" s="8" customFormat="1" ht="67.5" spans="1:19">
      <c r="A831" s="25">
        <v>3</v>
      </c>
      <c r="B831" s="25" t="s">
        <v>1771</v>
      </c>
      <c r="C831" s="42" t="s">
        <v>26</v>
      </c>
      <c r="D831" s="25" t="s">
        <v>29</v>
      </c>
      <c r="E831" s="42" t="s">
        <v>1772</v>
      </c>
      <c r="F831" s="42" t="s">
        <v>196</v>
      </c>
      <c r="G831" s="42" t="s">
        <v>116</v>
      </c>
      <c r="H831" s="25" t="s">
        <v>148</v>
      </c>
      <c r="I831" s="42">
        <v>40</v>
      </c>
      <c r="J831" s="80" t="s">
        <v>199</v>
      </c>
      <c r="K831" s="42">
        <v>40</v>
      </c>
      <c r="L831" s="25" t="s">
        <v>1767</v>
      </c>
      <c r="M831" s="42">
        <v>614</v>
      </c>
      <c r="N831" s="42">
        <v>2014</v>
      </c>
      <c r="O831" s="59" t="s">
        <v>50</v>
      </c>
      <c r="P831" s="241" t="s">
        <v>1768</v>
      </c>
      <c r="Q831" s="241" t="s">
        <v>79</v>
      </c>
      <c r="R831" s="25" t="s">
        <v>80</v>
      </c>
      <c r="S831" s="42" t="s">
        <v>116</v>
      </c>
    </row>
    <row r="832" s="8" customFormat="1" spans="1:19">
      <c r="A832" s="25">
        <v>4</v>
      </c>
      <c r="B832" s="25" t="s">
        <v>1773</v>
      </c>
      <c r="C832" s="42" t="s">
        <v>210</v>
      </c>
      <c r="D832" s="25" t="s">
        <v>29</v>
      </c>
      <c r="E832" s="42" t="s">
        <v>1774</v>
      </c>
      <c r="F832" s="42" t="s">
        <v>196</v>
      </c>
      <c r="G832" s="42" t="s">
        <v>116</v>
      </c>
      <c r="H832" s="25" t="s">
        <v>148</v>
      </c>
      <c r="I832" s="42">
        <v>20</v>
      </c>
      <c r="J832" s="80" t="s">
        <v>199</v>
      </c>
      <c r="K832" s="42">
        <v>20</v>
      </c>
      <c r="L832" s="25" t="s">
        <v>1635</v>
      </c>
      <c r="M832" s="42">
        <v>614</v>
      </c>
      <c r="N832" s="42">
        <v>2014</v>
      </c>
      <c r="O832" s="59" t="s">
        <v>50</v>
      </c>
      <c r="P832" s="241" t="s">
        <v>1768</v>
      </c>
      <c r="Q832" s="241" t="s">
        <v>79</v>
      </c>
      <c r="R832" s="25" t="s">
        <v>80</v>
      </c>
      <c r="S832" s="42" t="s">
        <v>116</v>
      </c>
    </row>
    <row r="833" s="8" customFormat="1" ht="22.5" spans="1:19">
      <c r="A833" s="25">
        <v>5</v>
      </c>
      <c r="B833" s="79" t="s">
        <v>189</v>
      </c>
      <c r="C833" s="42" t="s">
        <v>26</v>
      </c>
      <c r="D833" s="25" t="s">
        <v>29</v>
      </c>
      <c r="E833" s="42" t="s">
        <v>1775</v>
      </c>
      <c r="F833" s="42" t="s">
        <v>196</v>
      </c>
      <c r="G833" s="42" t="s">
        <v>116</v>
      </c>
      <c r="H833" s="25" t="s">
        <v>148</v>
      </c>
      <c r="I833" s="42">
        <v>10</v>
      </c>
      <c r="J833" s="80" t="s">
        <v>199</v>
      </c>
      <c r="K833" s="42">
        <v>10</v>
      </c>
      <c r="L833" s="25" t="s">
        <v>1640</v>
      </c>
      <c r="M833" s="42">
        <v>614</v>
      </c>
      <c r="N833" s="42">
        <v>2014</v>
      </c>
      <c r="O833" s="59" t="s">
        <v>50</v>
      </c>
      <c r="P833" s="241" t="s">
        <v>1768</v>
      </c>
      <c r="Q833" s="241" t="s">
        <v>79</v>
      </c>
      <c r="R833" s="25" t="s">
        <v>80</v>
      </c>
      <c r="S833" s="42" t="s">
        <v>116</v>
      </c>
    </row>
    <row r="834" s="8" customFormat="1" ht="22.5" spans="1:19">
      <c r="A834" s="25">
        <v>6</v>
      </c>
      <c r="B834" s="25" t="s">
        <v>1771</v>
      </c>
      <c r="C834" s="42" t="s">
        <v>26</v>
      </c>
      <c r="D834" s="25" t="s">
        <v>29</v>
      </c>
      <c r="E834" s="42" t="s">
        <v>1776</v>
      </c>
      <c r="F834" s="42" t="s">
        <v>141</v>
      </c>
      <c r="G834" s="42" t="s">
        <v>104</v>
      </c>
      <c r="H834" s="25" t="s">
        <v>148</v>
      </c>
      <c r="I834" s="42">
        <v>70</v>
      </c>
      <c r="J834" s="80" t="s">
        <v>199</v>
      </c>
      <c r="K834" s="42">
        <v>70</v>
      </c>
      <c r="L834" s="25" t="s">
        <v>1767</v>
      </c>
      <c r="M834" s="42">
        <v>102</v>
      </c>
      <c r="N834" s="42">
        <v>398</v>
      </c>
      <c r="O834" s="59" t="s">
        <v>50</v>
      </c>
      <c r="P834" s="241" t="s">
        <v>1768</v>
      </c>
      <c r="Q834" s="241" t="s">
        <v>79</v>
      </c>
      <c r="R834" s="25" t="s">
        <v>80</v>
      </c>
      <c r="S834" s="42" t="s">
        <v>104</v>
      </c>
    </row>
    <row r="835" s="8" customFormat="1" spans="1:19">
      <c r="A835" s="25">
        <v>7</v>
      </c>
      <c r="B835" s="25" t="s">
        <v>1777</v>
      </c>
      <c r="C835" s="42" t="s">
        <v>210</v>
      </c>
      <c r="D835" s="25" t="s">
        <v>29</v>
      </c>
      <c r="E835" s="42" t="s">
        <v>1778</v>
      </c>
      <c r="F835" s="42" t="s">
        <v>141</v>
      </c>
      <c r="G835" s="42" t="s">
        <v>104</v>
      </c>
      <c r="H835" s="25" t="s">
        <v>148</v>
      </c>
      <c r="I835" s="42">
        <v>9.28</v>
      </c>
      <c r="J835" s="80" t="s">
        <v>199</v>
      </c>
      <c r="K835" s="42">
        <v>9.28</v>
      </c>
      <c r="L835" s="25" t="s">
        <v>1635</v>
      </c>
      <c r="M835" s="42">
        <v>43</v>
      </c>
      <c r="N835" s="42">
        <v>126</v>
      </c>
      <c r="O835" s="59" t="s">
        <v>50</v>
      </c>
      <c r="P835" s="241" t="s">
        <v>1768</v>
      </c>
      <c r="Q835" s="241" t="s">
        <v>79</v>
      </c>
      <c r="R835" s="25" t="s">
        <v>80</v>
      </c>
      <c r="S835" s="42" t="s">
        <v>104</v>
      </c>
    </row>
    <row r="836" s="8" customFormat="1" spans="1:19">
      <c r="A836" s="25">
        <v>8</v>
      </c>
      <c r="B836" s="25" t="s">
        <v>1779</v>
      </c>
      <c r="C836" s="42" t="s">
        <v>210</v>
      </c>
      <c r="D836" s="25" t="s">
        <v>29</v>
      </c>
      <c r="E836" s="42" t="s">
        <v>1780</v>
      </c>
      <c r="F836" s="42" t="s">
        <v>141</v>
      </c>
      <c r="G836" s="42" t="s">
        <v>104</v>
      </c>
      <c r="H836" s="25" t="s">
        <v>148</v>
      </c>
      <c r="I836" s="42">
        <v>20</v>
      </c>
      <c r="J836" s="80" t="s">
        <v>199</v>
      </c>
      <c r="K836" s="42">
        <v>20</v>
      </c>
      <c r="L836" s="25" t="s">
        <v>1640</v>
      </c>
      <c r="M836" s="42">
        <v>274</v>
      </c>
      <c r="N836" s="42">
        <v>1028</v>
      </c>
      <c r="O836" s="59" t="s">
        <v>50</v>
      </c>
      <c r="P836" s="241" t="s">
        <v>1768</v>
      </c>
      <c r="Q836" s="241" t="s">
        <v>79</v>
      </c>
      <c r="R836" s="25" t="s">
        <v>80</v>
      </c>
      <c r="S836" s="42" t="s">
        <v>104</v>
      </c>
    </row>
    <row r="837" s="8" customFormat="1" spans="1:19">
      <c r="A837" s="25">
        <v>9</v>
      </c>
      <c r="B837" s="25" t="s">
        <v>1751</v>
      </c>
      <c r="C837" s="42" t="s">
        <v>1781</v>
      </c>
      <c r="D837" s="25" t="s">
        <v>29</v>
      </c>
      <c r="E837" s="42" t="s">
        <v>1782</v>
      </c>
      <c r="F837" s="42" t="s">
        <v>141</v>
      </c>
      <c r="G837" s="42" t="s">
        <v>104</v>
      </c>
      <c r="H837" s="25" t="s">
        <v>148</v>
      </c>
      <c r="I837" s="42">
        <v>0.72</v>
      </c>
      <c r="J837" s="80" t="s">
        <v>199</v>
      </c>
      <c r="K837" s="42">
        <v>0.72</v>
      </c>
      <c r="L837" s="25" t="s">
        <v>1783</v>
      </c>
      <c r="M837" s="42">
        <v>1</v>
      </c>
      <c r="N837" s="42">
        <v>1</v>
      </c>
      <c r="O837" s="59" t="s">
        <v>50</v>
      </c>
      <c r="P837" s="241" t="s">
        <v>1768</v>
      </c>
      <c r="Q837" s="241" t="s">
        <v>79</v>
      </c>
      <c r="R837" s="25" t="s">
        <v>80</v>
      </c>
      <c r="S837" s="42" t="s">
        <v>104</v>
      </c>
    </row>
    <row r="838" s="8" customFormat="1" ht="40" customHeight="1" spans="1:19">
      <c r="A838" s="25">
        <v>10</v>
      </c>
      <c r="B838" s="25" t="s">
        <v>1784</v>
      </c>
      <c r="C838" s="42" t="s">
        <v>26</v>
      </c>
      <c r="D838" s="25" t="s">
        <v>29</v>
      </c>
      <c r="E838" s="42" t="s">
        <v>1785</v>
      </c>
      <c r="F838" s="42" t="s">
        <v>280</v>
      </c>
      <c r="G838" s="42" t="s">
        <v>548</v>
      </c>
      <c r="H838" s="25" t="s">
        <v>148</v>
      </c>
      <c r="I838" s="42">
        <v>50</v>
      </c>
      <c r="J838" s="80" t="s">
        <v>199</v>
      </c>
      <c r="K838" s="42">
        <v>50</v>
      </c>
      <c r="L838" s="25" t="s">
        <v>1767</v>
      </c>
      <c r="M838" s="42">
        <v>610</v>
      </c>
      <c r="N838" s="42">
        <v>2391</v>
      </c>
      <c r="O838" s="59" t="s">
        <v>50</v>
      </c>
      <c r="P838" s="241" t="s">
        <v>1768</v>
      </c>
      <c r="Q838" s="241" t="s">
        <v>79</v>
      </c>
      <c r="R838" s="25" t="s">
        <v>80</v>
      </c>
      <c r="S838" s="42" t="s">
        <v>548</v>
      </c>
    </row>
    <row r="839" s="8" customFormat="1" spans="1:19">
      <c r="A839" s="25">
        <v>11</v>
      </c>
      <c r="B839" s="25" t="s">
        <v>1773</v>
      </c>
      <c r="C839" s="42" t="s">
        <v>210</v>
      </c>
      <c r="D839" s="25" t="s">
        <v>29</v>
      </c>
      <c r="E839" s="42" t="s">
        <v>1786</v>
      </c>
      <c r="F839" s="42" t="s">
        <v>280</v>
      </c>
      <c r="G839" s="42" t="s">
        <v>548</v>
      </c>
      <c r="H839" s="25" t="s">
        <v>148</v>
      </c>
      <c r="I839" s="42">
        <v>30</v>
      </c>
      <c r="J839" s="80" t="s">
        <v>199</v>
      </c>
      <c r="K839" s="42">
        <v>30</v>
      </c>
      <c r="L839" s="25" t="s">
        <v>1635</v>
      </c>
      <c r="M839" s="42">
        <v>500</v>
      </c>
      <c r="N839" s="42">
        <v>2000</v>
      </c>
      <c r="O839" s="59" t="s">
        <v>50</v>
      </c>
      <c r="P839" s="241" t="s">
        <v>1768</v>
      </c>
      <c r="Q839" s="241" t="s">
        <v>79</v>
      </c>
      <c r="R839" s="25" t="s">
        <v>80</v>
      </c>
      <c r="S839" s="42" t="s">
        <v>548</v>
      </c>
    </row>
    <row r="840" s="8" customFormat="1" ht="33.75" spans="1:19">
      <c r="A840" s="25">
        <v>12</v>
      </c>
      <c r="B840" s="25" t="s">
        <v>1787</v>
      </c>
      <c r="C840" s="42" t="s">
        <v>210</v>
      </c>
      <c r="D840" s="25" t="s">
        <v>29</v>
      </c>
      <c r="E840" s="42" t="s">
        <v>1788</v>
      </c>
      <c r="F840" s="42" t="s">
        <v>280</v>
      </c>
      <c r="G840" s="42" t="s">
        <v>548</v>
      </c>
      <c r="H840" s="25" t="s">
        <v>148</v>
      </c>
      <c r="I840" s="42">
        <v>10</v>
      </c>
      <c r="J840" s="80" t="s">
        <v>199</v>
      </c>
      <c r="K840" s="42">
        <v>10</v>
      </c>
      <c r="L840" s="25" t="s">
        <v>1640</v>
      </c>
      <c r="M840" s="42">
        <v>55</v>
      </c>
      <c r="N840" s="42">
        <v>248</v>
      </c>
      <c r="O840" s="59" t="s">
        <v>50</v>
      </c>
      <c r="P840" s="241" t="s">
        <v>1768</v>
      </c>
      <c r="Q840" s="241" t="s">
        <v>79</v>
      </c>
      <c r="R840" s="25" t="s">
        <v>80</v>
      </c>
      <c r="S840" s="42" t="s">
        <v>548</v>
      </c>
    </row>
    <row r="841" s="8" customFormat="1" ht="33.75" spans="1:19">
      <c r="A841" s="25">
        <v>13</v>
      </c>
      <c r="B841" s="25" t="s">
        <v>1789</v>
      </c>
      <c r="C841" s="42" t="s">
        <v>210</v>
      </c>
      <c r="D841" s="25" t="s">
        <v>29</v>
      </c>
      <c r="E841" s="42" t="s">
        <v>1790</v>
      </c>
      <c r="F841" s="42" t="s">
        <v>280</v>
      </c>
      <c r="G841" s="42" t="s">
        <v>548</v>
      </c>
      <c r="H841" s="25" t="s">
        <v>148</v>
      </c>
      <c r="I841" s="42">
        <v>10</v>
      </c>
      <c r="J841" s="80" t="s">
        <v>199</v>
      </c>
      <c r="K841" s="42">
        <v>10</v>
      </c>
      <c r="L841" s="25" t="s">
        <v>1640</v>
      </c>
      <c r="M841" s="42">
        <v>610</v>
      </c>
      <c r="N841" s="42">
        <v>2391</v>
      </c>
      <c r="O841" s="59" t="s">
        <v>50</v>
      </c>
      <c r="P841" s="241" t="s">
        <v>1768</v>
      </c>
      <c r="Q841" s="241" t="s">
        <v>79</v>
      </c>
      <c r="R841" s="25" t="s">
        <v>80</v>
      </c>
      <c r="S841" s="42" t="s">
        <v>548</v>
      </c>
    </row>
    <row r="842" s="13" customFormat="1" ht="27" spans="1:19">
      <c r="A842" s="259" t="s">
        <v>1791</v>
      </c>
      <c r="B842" s="259" t="s">
        <v>1792</v>
      </c>
      <c r="C842" s="259"/>
      <c r="D842" s="259"/>
      <c r="E842" s="278"/>
      <c r="F842" s="279"/>
      <c r="G842" s="279"/>
      <c r="H842" s="280"/>
      <c r="I842" s="273">
        <v>410</v>
      </c>
      <c r="J842" s="274"/>
      <c r="K842" s="273">
        <v>410</v>
      </c>
      <c r="L842" s="259"/>
      <c r="M842" s="274"/>
      <c r="N842" s="274"/>
      <c r="O842" s="259"/>
      <c r="P842" s="285"/>
      <c r="Q842" s="285"/>
      <c r="R842" s="259"/>
      <c r="S842" s="259"/>
    </row>
    <row r="843" s="8" customFormat="1" ht="22.5" spans="1:19">
      <c r="A843" s="25">
        <v>1</v>
      </c>
      <c r="B843" s="25" t="s">
        <v>1793</v>
      </c>
      <c r="C843" s="42" t="s">
        <v>26</v>
      </c>
      <c r="D843" s="25" t="s">
        <v>29</v>
      </c>
      <c r="E843" s="42" t="s">
        <v>1794</v>
      </c>
      <c r="F843" s="42" t="s">
        <v>280</v>
      </c>
      <c r="G843" s="42" t="s">
        <v>330</v>
      </c>
      <c r="H843" s="25" t="s">
        <v>148</v>
      </c>
      <c r="I843" s="165">
        <v>60</v>
      </c>
      <c r="J843" s="93" t="s">
        <v>1795</v>
      </c>
      <c r="K843" s="165">
        <v>60</v>
      </c>
      <c r="L843" s="25" t="s">
        <v>1767</v>
      </c>
      <c r="M843" s="42">
        <v>144</v>
      </c>
      <c r="N843" s="42">
        <v>550</v>
      </c>
      <c r="O843" s="59" t="s">
        <v>50</v>
      </c>
      <c r="P843" s="241" t="s">
        <v>1768</v>
      </c>
      <c r="Q843" s="241" t="s">
        <v>79</v>
      </c>
      <c r="R843" s="25" t="s">
        <v>80</v>
      </c>
      <c r="S843" s="42" t="s">
        <v>330</v>
      </c>
    </row>
    <row r="844" s="8" customFormat="1" ht="22.5" spans="1:19">
      <c r="A844" s="25">
        <v>2</v>
      </c>
      <c r="B844" s="25" t="s">
        <v>41</v>
      </c>
      <c r="C844" s="42" t="s">
        <v>26</v>
      </c>
      <c r="D844" s="25" t="s">
        <v>29</v>
      </c>
      <c r="E844" s="42" t="s">
        <v>1796</v>
      </c>
      <c r="F844" s="42" t="s">
        <v>162</v>
      </c>
      <c r="G844" s="42" t="s">
        <v>634</v>
      </c>
      <c r="H844" s="25" t="s">
        <v>148</v>
      </c>
      <c r="I844" s="165">
        <v>40</v>
      </c>
      <c r="J844" s="93" t="s">
        <v>1795</v>
      </c>
      <c r="K844" s="165">
        <v>40</v>
      </c>
      <c r="L844" s="25" t="s">
        <v>1767</v>
      </c>
      <c r="M844" s="42">
        <v>122</v>
      </c>
      <c r="N844" s="42">
        <v>402</v>
      </c>
      <c r="O844" s="59" t="s">
        <v>50</v>
      </c>
      <c r="P844" s="241" t="s">
        <v>1768</v>
      </c>
      <c r="Q844" s="241" t="s">
        <v>79</v>
      </c>
      <c r="R844" s="25" t="s">
        <v>80</v>
      </c>
      <c r="S844" s="42" t="s">
        <v>634</v>
      </c>
    </row>
    <row r="845" s="8" customFormat="1" ht="22.5" spans="1:19">
      <c r="A845" s="25">
        <v>3</v>
      </c>
      <c r="B845" s="25" t="s">
        <v>1797</v>
      </c>
      <c r="C845" s="42" t="s">
        <v>26</v>
      </c>
      <c r="D845" s="25" t="s">
        <v>29</v>
      </c>
      <c r="E845" s="42" t="s">
        <v>1798</v>
      </c>
      <c r="F845" s="42" t="s">
        <v>162</v>
      </c>
      <c r="G845" s="42" t="s">
        <v>634</v>
      </c>
      <c r="H845" s="25" t="s">
        <v>148</v>
      </c>
      <c r="I845" s="165">
        <v>20</v>
      </c>
      <c r="J845" s="93" t="s">
        <v>1795</v>
      </c>
      <c r="K845" s="165">
        <v>20</v>
      </c>
      <c r="L845" s="25" t="s">
        <v>1767</v>
      </c>
      <c r="M845" s="42">
        <v>122</v>
      </c>
      <c r="N845" s="42">
        <v>402</v>
      </c>
      <c r="O845" s="59" t="s">
        <v>50</v>
      </c>
      <c r="P845" s="241" t="s">
        <v>1768</v>
      </c>
      <c r="Q845" s="241" t="s">
        <v>79</v>
      </c>
      <c r="R845" s="25" t="s">
        <v>80</v>
      </c>
      <c r="S845" s="42" t="s">
        <v>634</v>
      </c>
    </row>
    <row r="846" s="8" customFormat="1" ht="22.5" spans="1:19">
      <c r="A846" s="25">
        <v>4</v>
      </c>
      <c r="B846" s="25" t="s">
        <v>1799</v>
      </c>
      <c r="C846" s="42" t="s">
        <v>26</v>
      </c>
      <c r="D846" s="25" t="s">
        <v>29</v>
      </c>
      <c r="E846" s="42" t="s">
        <v>1800</v>
      </c>
      <c r="F846" s="42" t="s">
        <v>154</v>
      </c>
      <c r="G846" s="42" t="s">
        <v>882</v>
      </c>
      <c r="H846" s="25" t="s">
        <v>148</v>
      </c>
      <c r="I846" s="165">
        <v>60</v>
      </c>
      <c r="J846" s="93" t="s">
        <v>1795</v>
      </c>
      <c r="K846" s="165">
        <v>60</v>
      </c>
      <c r="L846" s="25" t="s">
        <v>1767</v>
      </c>
      <c r="M846" s="42">
        <v>10</v>
      </c>
      <c r="N846" s="42">
        <v>32</v>
      </c>
      <c r="O846" s="59" t="s">
        <v>50</v>
      </c>
      <c r="P846" s="241" t="s">
        <v>1768</v>
      </c>
      <c r="Q846" s="241" t="s">
        <v>79</v>
      </c>
      <c r="R846" s="25" t="s">
        <v>80</v>
      </c>
      <c r="S846" s="42" t="s">
        <v>882</v>
      </c>
    </row>
    <row r="847" s="8" customFormat="1" spans="1:19">
      <c r="A847" s="25">
        <v>5</v>
      </c>
      <c r="B847" s="25" t="s">
        <v>1777</v>
      </c>
      <c r="C847" s="42" t="s">
        <v>210</v>
      </c>
      <c r="D847" s="25" t="s">
        <v>29</v>
      </c>
      <c r="E847" s="25" t="s">
        <v>1777</v>
      </c>
      <c r="F847" s="25" t="s">
        <v>141</v>
      </c>
      <c r="G847" s="25" t="s">
        <v>734</v>
      </c>
      <c r="H847" s="25" t="s">
        <v>148</v>
      </c>
      <c r="I847" s="93">
        <v>50</v>
      </c>
      <c r="J847" s="93" t="s">
        <v>1795</v>
      </c>
      <c r="K847" s="93">
        <v>50</v>
      </c>
      <c r="L847" s="25" t="s">
        <v>1640</v>
      </c>
      <c r="M847" s="80">
        <v>464</v>
      </c>
      <c r="N847" s="80">
        <v>1954</v>
      </c>
      <c r="O847" s="59" t="s">
        <v>50</v>
      </c>
      <c r="P847" s="241" t="s">
        <v>1768</v>
      </c>
      <c r="Q847" s="241" t="s">
        <v>79</v>
      </c>
      <c r="R847" s="25" t="s">
        <v>80</v>
      </c>
      <c r="S847" s="25" t="s">
        <v>734</v>
      </c>
    </row>
    <row r="848" s="8" customFormat="1" ht="22.5" spans="1:19">
      <c r="A848" s="25">
        <v>6</v>
      </c>
      <c r="B848" s="25" t="s">
        <v>1799</v>
      </c>
      <c r="C848" s="42" t="s">
        <v>26</v>
      </c>
      <c r="D848" s="25" t="s">
        <v>29</v>
      </c>
      <c r="E848" s="25" t="s">
        <v>1801</v>
      </c>
      <c r="F848" s="25" t="s">
        <v>141</v>
      </c>
      <c r="G848" s="25" t="s">
        <v>734</v>
      </c>
      <c r="H848" s="25" t="s">
        <v>148</v>
      </c>
      <c r="I848" s="93">
        <v>40</v>
      </c>
      <c r="J848" s="93" t="s">
        <v>1795</v>
      </c>
      <c r="K848" s="93">
        <v>40</v>
      </c>
      <c r="L848" s="25" t="s">
        <v>1767</v>
      </c>
      <c r="M848" s="80">
        <v>464</v>
      </c>
      <c r="N848" s="80">
        <v>1954</v>
      </c>
      <c r="O848" s="59" t="s">
        <v>50</v>
      </c>
      <c r="P848" s="241" t="s">
        <v>1768</v>
      </c>
      <c r="Q848" s="241" t="s">
        <v>79</v>
      </c>
      <c r="R848" s="25" t="s">
        <v>80</v>
      </c>
      <c r="S848" s="25" t="s">
        <v>734</v>
      </c>
    </row>
    <row r="849" s="8" customFormat="1" ht="22.5" spans="1:19">
      <c r="A849" s="25">
        <v>7</v>
      </c>
      <c r="B849" s="25" t="s">
        <v>41</v>
      </c>
      <c r="C849" s="42" t="s">
        <v>26</v>
      </c>
      <c r="D849" s="25" t="s">
        <v>29</v>
      </c>
      <c r="E849" s="25" t="s">
        <v>1802</v>
      </c>
      <c r="F849" s="25" t="s">
        <v>141</v>
      </c>
      <c r="G849" s="25" t="s">
        <v>734</v>
      </c>
      <c r="H849" s="25" t="s">
        <v>148</v>
      </c>
      <c r="I849" s="93">
        <v>20</v>
      </c>
      <c r="J849" s="93" t="s">
        <v>1795</v>
      </c>
      <c r="K849" s="93">
        <v>20</v>
      </c>
      <c r="L849" s="25" t="s">
        <v>1767</v>
      </c>
      <c r="M849" s="80">
        <v>464</v>
      </c>
      <c r="N849" s="80">
        <v>1954</v>
      </c>
      <c r="O849" s="59" t="s">
        <v>50</v>
      </c>
      <c r="P849" s="241" t="s">
        <v>1768</v>
      </c>
      <c r="Q849" s="241" t="s">
        <v>79</v>
      </c>
      <c r="R849" s="25" t="s">
        <v>80</v>
      </c>
      <c r="S849" s="25" t="s">
        <v>734</v>
      </c>
    </row>
    <row r="850" s="8" customFormat="1" ht="24" customHeight="1" spans="1:19">
      <c r="A850" s="25">
        <v>8</v>
      </c>
      <c r="B850" s="25" t="s">
        <v>1793</v>
      </c>
      <c r="C850" s="42" t="s">
        <v>26</v>
      </c>
      <c r="D850" s="25" t="s">
        <v>29</v>
      </c>
      <c r="E850" s="42" t="s">
        <v>1794</v>
      </c>
      <c r="F850" s="25" t="s">
        <v>147</v>
      </c>
      <c r="G850" s="25" t="s">
        <v>326</v>
      </c>
      <c r="H850" s="25" t="s">
        <v>148</v>
      </c>
      <c r="I850" s="286">
        <v>60</v>
      </c>
      <c r="J850" s="93" t="s">
        <v>1795</v>
      </c>
      <c r="K850" s="286">
        <v>60</v>
      </c>
      <c r="L850" s="25" t="s">
        <v>1767</v>
      </c>
      <c r="M850" s="287">
        <v>681</v>
      </c>
      <c r="N850" s="287">
        <v>2646</v>
      </c>
      <c r="O850" s="59" t="s">
        <v>50</v>
      </c>
      <c r="P850" s="241" t="s">
        <v>1768</v>
      </c>
      <c r="Q850" s="241" t="s">
        <v>79</v>
      </c>
      <c r="R850" s="25" t="s">
        <v>80</v>
      </c>
      <c r="S850" s="25" t="s">
        <v>326</v>
      </c>
    </row>
    <row r="851" s="14" customFormat="1" ht="22.5" spans="1:19">
      <c r="A851" s="25">
        <v>9</v>
      </c>
      <c r="B851" s="25" t="s">
        <v>1777</v>
      </c>
      <c r="C851" s="42" t="s">
        <v>210</v>
      </c>
      <c r="D851" s="25" t="s">
        <v>29</v>
      </c>
      <c r="E851" s="42" t="s">
        <v>1803</v>
      </c>
      <c r="F851" s="25" t="s">
        <v>96</v>
      </c>
      <c r="G851" s="25" t="s">
        <v>758</v>
      </c>
      <c r="H851" s="25" t="s">
        <v>148</v>
      </c>
      <c r="I851" s="93">
        <v>20</v>
      </c>
      <c r="J851" s="93" t="s">
        <v>1795</v>
      </c>
      <c r="K851" s="93">
        <v>20</v>
      </c>
      <c r="L851" s="25" t="s">
        <v>1640</v>
      </c>
      <c r="M851" s="80">
        <v>333</v>
      </c>
      <c r="N851" s="80">
        <v>1303</v>
      </c>
      <c r="O851" s="59" t="s">
        <v>50</v>
      </c>
      <c r="P851" s="241" t="s">
        <v>1768</v>
      </c>
      <c r="Q851" s="241" t="s">
        <v>79</v>
      </c>
      <c r="R851" s="25" t="s">
        <v>80</v>
      </c>
      <c r="S851" s="25" t="s">
        <v>758</v>
      </c>
    </row>
    <row r="852" s="14" customFormat="1" ht="33.75" spans="1:19">
      <c r="A852" s="25">
        <v>10</v>
      </c>
      <c r="B852" s="25" t="s">
        <v>1804</v>
      </c>
      <c r="C852" s="42" t="s">
        <v>26</v>
      </c>
      <c r="D852" s="25" t="s">
        <v>29</v>
      </c>
      <c r="E852" s="42" t="s">
        <v>1805</v>
      </c>
      <c r="F852" s="25" t="s">
        <v>96</v>
      </c>
      <c r="G852" s="25" t="s">
        <v>758</v>
      </c>
      <c r="H852" s="25" t="s">
        <v>148</v>
      </c>
      <c r="I852" s="93">
        <v>10</v>
      </c>
      <c r="J852" s="93" t="s">
        <v>1795</v>
      </c>
      <c r="K852" s="93">
        <v>10</v>
      </c>
      <c r="L852" s="25" t="s">
        <v>1767</v>
      </c>
      <c r="M852" s="80">
        <v>90</v>
      </c>
      <c r="N852" s="80">
        <v>400</v>
      </c>
      <c r="O852" s="59" t="s">
        <v>50</v>
      </c>
      <c r="P852" s="241" t="s">
        <v>1768</v>
      </c>
      <c r="Q852" s="241" t="s">
        <v>79</v>
      </c>
      <c r="R852" s="25" t="s">
        <v>80</v>
      </c>
      <c r="S852" s="25" t="s">
        <v>758</v>
      </c>
    </row>
    <row r="853" s="12" customFormat="1" ht="22.5" spans="1:19">
      <c r="A853" s="25">
        <v>11</v>
      </c>
      <c r="B853" s="25" t="s">
        <v>1806</v>
      </c>
      <c r="C853" s="42" t="s">
        <v>26</v>
      </c>
      <c r="D853" s="25" t="s">
        <v>29</v>
      </c>
      <c r="E853" s="42" t="s">
        <v>1807</v>
      </c>
      <c r="F853" s="25" t="s">
        <v>96</v>
      </c>
      <c r="G853" s="25" t="s">
        <v>758</v>
      </c>
      <c r="H853" s="25" t="s">
        <v>148</v>
      </c>
      <c r="I853" s="93">
        <v>30</v>
      </c>
      <c r="J853" s="93" t="s">
        <v>1795</v>
      </c>
      <c r="K853" s="93">
        <v>30</v>
      </c>
      <c r="L853" s="25" t="s">
        <v>1767</v>
      </c>
      <c r="M853" s="80">
        <v>140</v>
      </c>
      <c r="N853" s="80">
        <v>560</v>
      </c>
      <c r="O853" s="25" t="s">
        <v>50</v>
      </c>
      <c r="P853" s="241" t="s">
        <v>1768</v>
      </c>
      <c r="Q853" s="241" t="s">
        <v>79</v>
      </c>
      <c r="R853" s="25" t="s">
        <v>80</v>
      </c>
      <c r="S853" s="25" t="s">
        <v>758</v>
      </c>
    </row>
    <row r="854" spans="1:19">
      <c r="A854" s="281"/>
      <c r="B854" s="281"/>
      <c r="C854" s="281"/>
      <c r="D854" s="281"/>
      <c r="E854" s="282"/>
      <c r="F854" s="281"/>
      <c r="G854" s="281"/>
      <c r="H854" s="283"/>
      <c r="I854" s="288"/>
      <c r="J854" s="289"/>
      <c r="K854" s="288"/>
      <c r="L854" s="281"/>
      <c r="M854" s="289"/>
      <c r="N854" s="289"/>
      <c r="O854" s="281"/>
      <c r="P854" s="289"/>
      <c r="Q854" s="289"/>
      <c r="R854" s="281"/>
      <c r="S854" s="281"/>
    </row>
    <row r="855" spans="1:19">
      <c r="A855" s="281"/>
      <c r="B855" s="281"/>
      <c r="C855" s="281"/>
      <c r="D855" s="281"/>
      <c r="E855" s="282"/>
      <c r="F855" s="281"/>
      <c r="G855" s="281"/>
      <c r="H855" s="283"/>
      <c r="I855" s="288"/>
      <c r="J855" s="289"/>
      <c r="K855" s="288"/>
      <c r="L855" s="281"/>
      <c r="M855" s="289"/>
      <c r="N855" s="289"/>
      <c r="O855" s="281"/>
      <c r="P855" s="289"/>
      <c r="Q855" s="289"/>
      <c r="R855" s="281"/>
      <c r="S855" s="281"/>
    </row>
    <row r="856" spans="1:19">
      <c r="A856" s="281"/>
      <c r="B856" s="281"/>
      <c r="C856" s="281"/>
      <c r="D856" s="281"/>
      <c r="E856" s="282"/>
      <c r="F856" s="281"/>
      <c r="G856" s="281"/>
      <c r="H856" s="283"/>
      <c r="I856" s="288"/>
      <c r="J856" s="289"/>
      <c r="K856" s="288"/>
      <c r="L856" s="281"/>
      <c r="M856" s="289"/>
      <c r="N856" s="289"/>
      <c r="O856" s="281"/>
      <c r="P856" s="289"/>
      <c r="Q856" s="289"/>
      <c r="R856" s="281"/>
      <c r="S856" s="281"/>
    </row>
    <row r="857" spans="1:19">
      <c r="A857" s="281"/>
      <c r="B857" s="281"/>
      <c r="C857" s="281"/>
      <c r="D857" s="281"/>
      <c r="E857" s="282"/>
      <c r="F857" s="281"/>
      <c r="G857" s="281"/>
      <c r="H857" s="283"/>
      <c r="I857" s="288"/>
      <c r="J857" s="289"/>
      <c r="K857" s="288"/>
      <c r="L857" s="281"/>
      <c r="M857" s="289"/>
      <c r="N857" s="289"/>
      <c r="O857" s="281"/>
      <c r="P857" s="289"/>
      <c r="Q857" s="289"/>
      <c r="R857" s="281"/>
      <c r="S857" s="281"/>
    </row>
    <row r="858" spans="1:19">
      <c r="A858" s="281"/>
      <c r="B858" s="281"/>
      <c r="C858" s="281"/>
      <c r="D858" s="281"/>
      <c r="E858" s="282"/>
      <c r="F858" s="281"/>
      <c r="G858" s="281"/>
      <c r="H858" s="283"/>
      <c r="I858" s="288"/>
      <c r="J858" s="289"/>
      <c r="K858" s="288"/>
      <c r="L858" s="281"/>
      <c r="M858" s="289"/>
      <c r="N858" s="289"/>
      <c r="O858" s="281"/>
      <c r="P858" s="289"/>
      <c r="Q858" s="289"/>
      <c r="R858" s="281"/>
      <c r="S858" s="281"/>
    </row>
    <row r="859" spans="1:19">
      <c r="A859" s="281"/>
      <c r="B859" s="281"/>
      <c r="C859" s="281"/>
      <c r="D859" s="281"/>
      <c r="E859" s="282"/>
      <c r="F859" s="281"/>
      <c r="G859" s="281"/>
      <c r="H859" s="283"/>
      <c r="I859" s="288"/>
      <c r="J859" s="289"/>
      <c r="K859" s="288"/>
      <c r="L859" s="281"/>
      <c r="M859" s="289"/>
      <c r="N859" s="289"/>
      <c r="O859" s="281"/>
      <c r="P859" s="289"/>
      <c r="Q859" s="289"/>
      <c r="R859" s="281"/>
      <c r="S859" s="281"/>
    </row>
    <row r="860" spans="1:19">
      <c r="A860" s="281"/>
      <c r="B860" s="281"/>
      <c r="C860" s="281"/>
      <c r="D860" s="281"/>
      <c r="E860" s="282"/>
      <c r="F860" s="281"/>
      <c r="G860" s="281"/>
      <c r="H860" s="283"/>
      <c r="I860" s="288"/>
      <c r="J860" s="289"/>
      <c r="K860" s="288"/>
      <c r="L860" s="281"/>
      <c r="M860" s="289"/>
      <c r="N860" s="289"/>
      <c r="O860" s="281"/>
      <c r="P860" s="289"/>
      <c r="Q860" s="289"/>
      <c r="R860" s="281"/>
      <c r="S860" s="281"/>
    </row>
    <row r="861" spans="1:19">
      <c r="A861" s="281"/>
      <c r="B861" s="281"/>
      <c r="C861" s="281"/>
      <c r="D861" s="281"/>
      <c r="E861" s="282"/>
      <c r="F861" s="281"/>
      <c r="G861" s="281"/>
      <c r="H861" s="283"/>
      <c r="I861" s="288"/>
      <c r="J861" s="289"/>
      <c r="K861" s="288"/>
      <c r="L861" s="281"/>
      <c r="M861" s="289"/>
      <c r="N861" s="289"/>
      <c r="O861" s="281"/>
      <c r="P861" s="289"/>
      <c r="Q861" s="289"/>
      <c r="R861" s="281"/>
      <c r="S861" s="281"/>
    </row>
    <row r="862" spans="1:19">
      <c r="A862" s="281"/>
      <c r="B862" s="281"/>
      <c r="C862" s="281"/>
      <c r="D862" s="281"/>
      <c r="E862" s="282"/>
      <c r="F862" s="281"/>
      <c r="G862" s="281"/>
      <c r="H862" s="283"/>
      <c r="I862" s="288"/>
      <c r="J862" s="289"/>
      <c r="K862" s="288"/>
      <c r="L862" s="281"/>
      <c r="M862" s="289"/>
      <c r="N862" s="289"/>
      <c r="O862" s="281"/>
      <c r="P862" s="289"/>
      <c r="Q862" s="289"/>
      <c r="R862" s="281"/>
      <c r="S862" s="281"/>
    </row>
    <row r="863" spans="1:19">
      <c r="A863" s="281"/>
      <c r="B863" s="281"/>
      <c r="C863" s="281"/>
      <c r="D863" s="281"/>
      <c r="E863" s="282"/>
      <c r="F863" s="281"/>
      <c r="G863" s="281"/>
      <c r="H863" s="283"/>
      <c r="I863" s="288"/>
      <c r="J863" s="289"/>
      <c r="K863" s="288"/>
      <c r="L863" s="281"/>
      <c r="M863" s="289"/>
      <c r="N863" s="289"/>
      <c r="O863" s="281"/>
      <c r="P863" s="289"/>
      <c r="Q863" s="289"/>
      <c r="R863" s="281"/>
      <c r="S863" s="281"/>
    </row>
    <row r="864" spans="1:19">
      <c r="A864" s="281"/>
      <c r="B864" s="281"/>
      <c r="C864" s="281"/>
      <c r="D864" s="281"/>
      <c r="E864" s="282"/>
      <c r="F864" s="281"/>
      <c r="G864" s="281"/>
      <c r="H864" s="283"/>
      <c r="I864" s="288"/>
      <c r="J864" s="289"/>
      <c r="K864" s="288"/>
      <c r="L864" s="281"/>
      <c r="M864" s="289"/>
      <c r="N864" s="289"/>
      <c r="O864" s="281"/>
      <c r="P864" s="289"/>
      <c r="Q864" s="289"/>
      <c r="R864" s="281"/>
      <c r="S864" s="281"/>
    </row>
    <row r="865" spans="1:19">
      <c r="A865" s="281"/>
      <c r="B865" s="281"/>
      <c r="C865" s="281"/>
      <c r="D865" s="281"/>
      <c r="E865" s="282"/>
      <c r="F865" s="281"/>
      <c r="G865" s="281"/>
      <c r="H865" s="283"/>
      <c r="I865" s="288"/>
      <c r="J865" s="289"/>
      <c r="K865" s="288"/>
      <c r="L865" s="281"/>
      <c r="M865" s="289"/>
      <c r="N865" s="289"/>
      <c r="O865" s="281"/>
      <c r="P865" s="289"/>
      <c r="Q865" s="289"/>
      <c r="R865" s="281"/>
      <c r="S865" s="281"/>
    </row>
    <row r="866" spans="1:19">
      <c r="A866" s="281"/>
      <c r="B866" s="281"/>
      <c r="C866" s="281"/>
      <c r="D866" s="281"/>
      <c r="E866" s="282"/>
      <c r="F866" s="281"/>
      <c r="G866" s="281"/>
      <c r="H866" s="283"/>
      <c r="I866" s="288"/>
      <c r="J866" s="289"/>
      <c r="K866" s="288"/>
      <c r="L866" s="281"/>
      <c r="M866" s="289"/>
      <c r="N866" s="289"/>
      <c r="O866" s="281"/>
      <c r="P866" s="289"/>
      <c r="Q866" s="289"/>
      <c r="R866" s="281"/>
      <c r="S866" s="281"/>
    </row>
    <row r="867" spans="1:19">
      <c r="A867" s="281"/>
      <c r="B867" s="281"/>
      <c r="C867" s="281"/>
      <c r="D867" s="281"/>
      <c r="E867" s="282"/>
      <c r="F867" s="281"/>
      <c r="G867" s="281"/>
      <c r="H867" s="283"/>
      <c r="I867" s="288"/>
      <c r="J867" s="289"/>
      <c r="K867" s="288"/>
      <c r="L867" s="281"/>
      <c r="M867" s="289"/>
      <c r="N867" s="289"/>
      <c r="O867" s="281"/>
      <c r="P867" s="289"/>
      <c r="Q867" s="289"/>
      <c r="R867" s="281"/>
      <c r="S867" s="281"/>
    </row>
    <row r="868" spans="1:19">
      <c r="A868" s="281"/>
      <c r="B868" s="281"/>
      <c r="C868" s="281"/>
      <c r="D868" s="281"/>
      <c r="E868" s="282"/>
      <c r="F868" s="281"/>
      <c r="G868" s="281"/>
      <c r="H868" s="283"/>
      <c r="I868" s="288"/>
      <c r="J868" s="289"/>
      <c r="K868" s="288"/>
      <c r="L868" s="281"/>
      <c r="M868" s="289"/>
      <c r="N868" s="289"/>
      <c r="O868" s="281"/>
      <c r="P868" s="289"/>
      <c r="Q868" s="289"/>
      <c r="R868" s="281"/>
      <c r="S868" s="281"/>
    </row>
    <row r="869" spans="1:19">
      <c r="A869" s="281"/>
      <c r="B869" s="281"/>
      <c r="C869" s="281"/>
      <c r="D869" s="281"/>
      <c r="E869" s="282"/>
      <c r="F869" s="281"/>
      <c r="G869" s="281"/>
      <c r="H869" s="283"/>
      <c r="I869" s="288"/>
      <c r="J869" s="289"/>
      <c r="K869" s="288"/>
      <c r="L869" s="281"/>
      <c r="M869" s="289"/>
      <c r="N869" s="289"/>
      <c r="O869" s="281"/>
      <c r="P869" s="289"/>
      <c r="Q869" s="289"/>
      <c r="R869" s="281"/>
      <c r="S869" s="281"/>
    </row>
    <row r="870" spans="1:19">
      <c r="A870" s="281"/>
      <c r="B870" s="281"/>
      <c r="C870" s="281"/>
      <c r="D870" s="281"/>
      <c r="E870" s="282"/>
      <c r="F870" s="281"/>
      <c r="G870" s="281"/>
      <c r="H870" s="283"/>
      <c r="I870" s="288"/>
      <c r="J870" s="289"/>
      <c r="K870" s="288"/>
      <c r="L870" s="281"/>
      <c r="M870" s="289"/>
      <c r="N870" s="289"/>
      <c r="O870" s="281"/>
      <c r="P870" s="289"/>
      <c r="Q870" s="289"/>
      <c r="R870" s="281"/>
      <c r="S870" s="281"/>
    </row>
    <row r="871" spans="1:19">
      <c r="A871" s="281"/>
      <c r="B871" s="281"/>
      <c r="C871" s="281"/>
      <c r="D871" s="281"/>
      <c r="E871" s="282"/>
      <c r="F871" s="281"/>
      <c r="G871" s="281"/>
      <c r="H871" s="283"/>
      <c r="I871" s="288"/>
      <c r="J871" s="289"/>
      <c r="K871" s="288"/>
      <c r="L871" s="281"/>
      <c r="M871" s="289"/>
      <c r="N871" s="289"/>
      <c r="O871" s="281"/>
      <c r="P871" s="289"/>
      <c r="Q871" s="289"/>
      <c r="R871" s="281"/>
      <c r="S871" s="281"/>
    </row>
    <row r="872" spans="1:19">
      <c r="A872" s="281"/>
      <c r="B872" s="281"/>
      <c r="C872" s="281"/>
      <c r="D872" s="281"/>
      <c r="E872" s="282"/>
      <c r="F872" s="281"/>
      <c r="G872" s="281"/>
      <c r="H872" s="283"/>
      <c r="I872" s="288"/>
      <c r="J872" s="289"/>
      <c r="K872" s="288"/>
      <c r="L872" s="281"/>
      <c r="M872" s="289"/>
      <c r="N872" s="289"/>
      <c r="O872" s="281"/>
      <c r="P872" s="289"/>
      <c r="Q872" s="289"/>
      <c r="R872" s="281"/>
      <c r="S872" s="281"/>
    </row>
    <row r="873" spans="1:19">
      <c r="A873" s="281"/>
      <c r="B873" s="281"/>
      <c r="C873" s="281"/>
      <c r="D873" s="281"/>
      <c r="E873" s="282"/>
      <c r="F873" s="281"/>
      <c r="G873" s="281"/>
      <c r="H873" s="283"/>
      <c r="I873" s="288"/>
      <c r="J873" s="289"/>
      <c r="K873" s="288"/>
      <c r="L873" s="281"/>
      <c r="M873" s="289"/>
      <c r="N873" s="289"/>
      <c r="O873" s="281"/>
      <c r="P873" s="289"/>
      <c r="Q873" s="289"/>
      <c r="R873" s="281"/>
      <c r="S873" s="281"/>
    </row>
    <row r="874" spans="1:19">
      <c r="A874" s="281"/>
      <c r="B874" s="284"/>
      <c r="C874" s="281"/>
      <c r="D874" s="281"/>
      <c r="E874" s="282"/>
      <c r="F874" s="281"/>
      <c r="G874" s="281"/>
      <c r="H874" s="283"/>
      <c r="I874" s="288"/>
      <c r="J874" s="289"/>
      <c r="K874" s="288"/>
      <c r="L874" s="281"/>
      <c r="M874" s="289"/>
      <c r="N874" s="289"/>
      <c r="O874" s="281"/>
      <c r="P874" s="289"/>
      <c r="Q874" s="289"/>
      <c r="R874" s="281"/>
      <c r="S874" s="281"/>
    </row>
    <row r="875" spans="1:19">
      <c r="A875" s="281"/>
      <c r="B875" s="284"/>
      <c r="C875" s="281"/>
      <c r="D875" s="281"/>
      <c r="E875" s="282"/>
      <c r="F875" s="281"/>
      <c r="G875" s="281"/>
      <c r="H875" s="283"/>
      <c r="I875" s="288"/>
      <c r="J875" s="289"/>
      <c r="K875" s="288"/>
      <c r="L875" s="281"/>
      <c r="M875" s="289"/>
      <c r="N875" s="289"/>
      <c r="O875" s="281"/>
      <c r="P875" s="289"/>
      <c r="Q875" s="289"/>
      <c r="R875" s="281"/>
      <c r="S875" s="281"/>
    </row>
    <row r="876" spans="1:19">
      <c r="A876" s="281"/>
      <c r="B876" s="284"/>
      <c r="C876" s="281"/>
      <c r="D876" s="281"/>
      <c r="E876" s="282"/>
      <c r="F876" s="281"/>
      <c r="G876" s="281"/>
      <c r="H876" s="283"/>
      <c r="I876" s="288"/>
      <c r="J876" s="289"/>
      <c r="K876" s="288"/>
      <c r="L876" s="281"/>
      <c r="M876" s="289"/>
      <c r="N876" s="289"/>
      <c r="O876" s="281"/>
      <c r="P876" s="289"/>
      <c r="Q876" s="289"/>
      <c r="R876" s="281"/>
      <c r="S876" s="281"/>
    </row>
    <row r="877" spans="1:19">
      <c r="A877" s="281"/>
      <c r="B877" s="284"/>
      <c r="C877" s="281"/>
      <c r="D877" s="281"/>
      <c r="E877" s="282"/>
      <c r="F877" s="281"/>
      <c r="G877" s="281"/>
      <c r="H877" s="283"/>
      <c r="I877" s="288"/>
      <c r="J877" s="289"/>
      <c r="K877" s="288"/>
      <c r="L877" s="281"/>
      <c r="M877" s="289"/>
      <c r="N877" s="289"/>
      <c r="O877" s="281"/>
      <c r="P877" s="289"/>
      <c r="Q877" s="289"/>
      <c r="R877" s="281"/>
      <c r="S877" s="281"/>
    </row>
    <row r="878" spans="1:19">
      <c r="A878" s="281"/>
      <c r="B878" s="284"/>
      <c r="C878" s="281"/>
      <c r="D878" s="281"/>
      <c r="E878" s="282"/>
      <c r="F878" s="281"/>
      <c r="G878" s="281"/>
      <c r="H878" s="283"/>
      <c r="I878" s="288"/>
      <c r="J878" s="289"/>
      <c r="K878" s="288"/>
      <c r="L878" s="281"/>
      <c r="M878" s="289"/>
      <c r="N878" s="289"/>
      <c r="O878" s="281"/>
      <c r="P878" s="289"/>
      <c r="Q878" s="289"/>
      <c r="R878" s="281"/>
      <c r="S878" s="281"/>
    </row>
    <row r="879" spans="1:19">
      <c r="A879" s="281"/>
      <c r="B879" s="284"/>
      <c r="C879" s="281"/>
      <c r="D879" s="281"/>
      <c r="E879" s="282"/>
      <c r="F879" s="281"/>
      <c r="G879" s="281"/>
      <c r="H879" s="283"/>
      <c r="I879" s="288"/>
      <c r="J879" s="289"/>
      <c r="K879" s="288"/>
      <c r="L879" s="281"/>
      <c r="M879" s="289"/>
      <c r="N879" s="289"/>
      <c r="O879" s="281"/>
      <c r="P879" s="289"/>
      <c r="Q879" s="289"/>
      <c r="R879" s="281"/>
      <c r="S879" s="281"/>
    </row>
    <row r="880" spans="1:19">
      <c r="A880" s="281"/>
      <c r="B880" s="284"/>
      <c r="C880" s="281"/>
      <c r="D880" s="281"/>
      <c r="E880" s="282"/>
      <c r="F880" s="281"/>
      <c r="G880" s="281"/>
      <c r="H880" s="283"/>
      <c r="I880" s="288"/>
      <c r="J880" s="289"/>
      <c r="K880" s="288"/>
      <c r="L880" s="281"/>
      <c r="M880" s="289"/>
      <c r="N880" s="289"/>
      <c r="O880" s="281"/>
      <c r="P880" s="289"/>
      <c r="Q880" s="289"/>
      <c r="R880" s="281"/>
      <c r="S880" s="281"/>
    </row>
    <row r="881" spans="1:19">
      <c r="A881" s="281"/>
      <c r="B881" s="284"/>
      <c r="C881" s="281"/>
      <c r="D881" s="281"/>
      <c r="E881" s="282"/>
      <c r="F881" s="281"/>
      <c r="G881" s="281"/>
      <c r="H881" s="283"/>
      <c r="I881" s="288"/>
      <c r="J881" s="289"/>
      <c r="K881" s="288"/>
      <c r="L881" s="281"/>
      <c r="M881" s="289"/>
      <c r="N881" s="289"/>
      <c r="O881" s="281"/>
      <c r="P881" s="289"/>
      <c r="Q881" s="289"/>
      <c r="R881" s="281"/>
      <c r="S881" s="281"/>
    </row>
    <row r="882" spans="1:19">
      <c r="A882" s="281"/>
      <c r="B882" s="284"/>
      <c r="C882" s="281"/>
      <c r="D882" s="281"/>
      <c r="E882" s="282"/>
      <c r="F882" s="281"/>
      <c r="G882" s="281"/>
      <c r="H882" s="283"/>
      <c r="I882" s="288"/>
      <c r="J882" s="289"/>
      <c r="K882" s="288"/>
      <c r="L882" s="281"/>
      <c r="M882" s="289"/>
      <c r="N882" s="289"/>
      <c r="O882" s="281"/>
      <c r="P882" s="289"/>
      <c r="Q882" s="289"/>
      <c r="R882" s="281"/>
      <c r="S882" s="281"/>
    </row>
    <row r="883" spans="1:19">
      <c r="A883" s="281"/>
      <c r="B883" s="284"/>
      <c r="C883" s="281"/>
      <c r="D883" s="281"/>
      <c r="E883" s="282"/>
      <c r="F883" s="281"/>
      <c r="G883" s="281"/>
      <c r="H883" s="283"/>
      <c r="I883" s="288"/>
      <c r="J883" s="289"/>
      <c r="K883" s="288"/>
      <c r="L883" s="281"/>
      <c r="M883" s="289"/>
      <c r="N883" s="289"/>
      <c r="O883" s="281"/>
      <c r="P883" s="289"/>
      <c r="Q883" s="289"/>
      <c r="R883" s="281"/>
      <c r="S883" s="281"/>
    </row>
    <row r="884" spans="1:19">
      <c r="A884" s="281"/>
      <c r="B884" s="284"/>
      <c r="C884" s="281"/>
      <c r="D884" s="281"/>
      <c r="E884" s="282"/>
      <c r="F884" s="281"/>
      <c r="G884" s="281"/>
      <c r="H884" s="283"/>
      <c r="I884" s="288"/>
      <c r="J884" s="289"/>
      <c r="K884" s="288"/>
      <c r="L884" s="281"/>
      <c r="M884" s="289"/>
      <c r="N884" s="289"/>
      <c r="O884" s="281"/>
      <c r="P884" s="289"/>
      <c r="Q884" s="289"/>
      <c r="R884" s="281"/>
      <c r="S884" s="281"/>
    </row>
    <row r="885" spans="1:19">
      <c r="A885" s="281"/>
      <c r="B885" s="284"/>
      <c r="C885" s="281"/>
      <c r="D885" s="281"/>
      <c r="E885" s="282"/>
      <c r="F885" s="281"/>
      <c r="G885" s="281"/>
      <c r="H885" s="283"/>
      <c r="I885" s="288"/>
      <c r="J885" s="289"/>
      <c r="K885" s="288"/>
      <c r="L885" s="281"/>
      <c r="M885" s="289"/>
      <c r="N885" s="289"/>
      <c r="O885" s="281"/>
      <c r="P885" s="289"/>
      <c r="Q885" s="289"/>
      <c r="R885" s="281"/>
      <c r="S885" s="281"/>
    </row>
    <row r="886" spans="1:19">
      <c r="A886" s="281"/>
      <c r="B886" s="284"/>
      <c r="C886" s="281"/>
      <c r="D886" s="281"/>
      <c r="E886" s="282"/>
      <c r="F886" s="281"/>
      <c r="G886" s="281"/>
      <c r="H886" s="283"/>
      <c r="I886" s="288"/>
      <c r="J886" s="289"/>
      <c r="K886" s="288"/>
      <c r="L886" s="281"/>
      <c r="M886" s="289"/>
      <c r="N886" s="289"/>
      <c r="O886" s="281"/>
      <c r="P886" s="289"/>
      <c r="Q886" s="289"/>
      <c r="R886" s="281"/>
      <c r="S886" s="281"/>
    </row>
    <row r="887" spans="1:19">
      <c r="A887" s="281"/>
      <c r="B887" s="284"/>
      <c r="C887" s="281"/>
      <c r="D887" s="281"/>
      <c r="E887" s="282"/>
      <c r="F887" s="281"/>
      <c r="G887" s="281"/>
      <c r="H887" s="283"/>
      <c r="I887" s="288"/>
      <c r="J887" s="289"/>
      <c r="K887" s="288"/>
      <c r="L887" s="281"/>
      <c r="M887" s="289"/>
      <c r="N887" s="289"/>
      <c r="O887" s="281"/>
      <c r="P887" s="289"/>
      <c r="Q887" s="289"/>
      <c r="R887" s="281"/>
      <c r="S887" s="281"/>
    </row>
    <row r="888" spans="1:19">
      <c r="A888" s="281"/>
      <c r="B888" s="284"/>
      <c r="C888" s="281"/>
      <c r="D888" s="281"/>
      <c r="E888" s="282"/>
      <c r="F888" s="281"/>
      <c r="G888" s="281"/>
      <c r="H888" s="283"/>
      <c r="I888" s="288"/>
      <c r="J888" s="289"/>
      <c r="K888" s="288"/>
      <c r="L888" s="281"/>
      <c r="M888" s="289"/>
      <c r="N888" s="289"/>
      <c r="O888" s="281"/>
      <c r="P888" s="289"/>
      <c r="Q888" s="289"/>
      <c r="R888" s="281"/>
      <c r="S888" s="281"/>
    </row>
    <row r="889" spans="1:19">
      <c r="A889" s="281"/>
      <c r="B889" s="284"/>
      <c r="C889" s="281"/>
      <c r="D889" s="281"/>
      <c r="E889" s="282"/>
      <c r="F889" s="281"/>
      <c r="G889" s="281"/>
      <c r="H889" s="283"/>
      <c r="I889" s="288"/>
      <c r="J889" s="289"/>
      <c r="K889" s="288"/>
      <c r="L889" s="281"/>
      <c r="M889" s="289"/>
      <c r="N889" s="289"/>
      <c r="O889" s="281"/>
      <c r="P889" s="289"/>
      <c r="Q889" s="289"/>
      <c r="R889" s="281"/>
      <c r="S889" s="281"/>
    </row>
    <row r="890" spans="1:19">
      <c r="A890" s="281"/>
      <c r="B890" s="284"/>
      <c r="C890" s="281"/>
      <c r="D890" s="281"/>
      <c r="E890" s="282"/>
      <c r="F890" s="281"/>
      <c r="G890" s="281"/>
      <c r="H890" s="283"/>
      <c r="I890" s="288"/>
      <c r="J890" s="289"/>
      <c r="K890" s="288"/>
      <c r="L890" s="281"/>
      <c r="M890" s="289"/>
      <c r="N890" s="289"/>
      <c r="O890" s="281"/>
      <c r="P890" s="289"/>
      <c r="Q890" s="289"/>
      <c r="R890" s="281"/>
      <c r="S890" s="281"/>
    </row>
    <row r="891" spans="1:19">
      <c r="A891" s="281"/>
      <c r="B891" s="284"/>
      <c r="C891" s="281"/>
      <c r="D891" s="281"/>
      <c r="E891" s="282"/>
      <c r="F891" s="281"/>
      <c r="G891" s="281"/>
      <c r="H891" s="283"/>
      <c r="I891" s="288"/>
      <c r="J891" s="289"/>
      <c r="K891" s="288"/>
      <c r="L891" s="281"/>
      <c r="M891" s="289"/>
      <c r="N891" s="289"/>
      <c r="O891" s="281"/>
      <c r="P891" s="289"/>
      <c r="Q891" s="289"/>
      <c r="R891" s="281"/>
      <c r="S891" s="281"/>
    </row>
    <row r="892" spans="1:19">
      <c r="A892" s="281"/>
      <c r="B892" s="284"/>
      <c r="C892" s="281"/>
      <c r="D892" s="281"/>
      <c r="E892" s="282"/>
      <c r="F892" s="281"/>
      <c r="G892" s="281"/>
      <c r="H892" s="283"/>
      <c r="I892" s="288"/>
      <c r="J892" s="289"/>
      <c r="K892" s="288"/>
      <c r="L892" s="281"/>
      <c r="M892" s="289"/>
      <c r="N892" s="289"/>
      <c r="O892" s="281"/>
      <c r="P892" s="289"/>
      <c r="Q892" s="289"/>
      <c r="R892" s="281"/>
      <c r="S892" s="281"/>
    </row>
    <row r="893" spans="1:19">
      <c r="A893" s="281"/>
      <c r="B893" s="284"/>
      <c r="C893" s="281"/>
      <c r="D893" s="281"/>
      <c r="E893" s="282"/>
      <c r="F893" s="281"/>
      <c r="G893" s="281"/>
      <c r="H893" s="283"/>
      <c r="I893" s="288"/>
      <c r="J893" s="289"/>
      <c r="K893" s="288"/>
      <c r="L893" s="281"/>
      <c r="M893" s="289"/>
      <c r="N893" s="289"/>
      <c r="O893" s="281"/>
      <c r="P893" s="289"/>
      <c r="Q893" s="289"/>
      <c r="R893" s="281"/>
      <c r="S893" s="281"/>
    </row>
    <row r="894" spans="1:19">
      <c r="A894" s="281"/>
      <c r="B894" s="284"/>
      <c r="C894" s="281"/>
      <c r="D894" s="281"/>
      <c r="E894" s="282"/>
      <c r="F894" s="281"/>
      <c r="G894" s="281"/>
      <c r="H894" s="283"/>
      <c r="I894" s="288"/>
      <c r="J894" s="289"/>
      <c r="K894" s="288"/>
      <c r="L894" s="281"/>
      <c r="M894" s="289"/>
      <c r="N894" s="289"/>
      <c r="O894" s="281"/>
      <c r="P894" s="289"/>
      <c r="Q894" s="289"/>
      <c r="R894" s="281"/>
      <c r="S894" s="281"/>
    </row>
    <row r="895" spans="1:19">
      <c r="A895" s="281"/>
      <c r="B895" s="284"/>
      <c r="C895" s="281"/>
      <c r="D895" s="281"/>
      <c r="E895" s="282"/>
      <c r="F895" s="281"/>
      <c r="G895" s="281"/>
      <c r="H895" s="283"/>
      <c r="I895" s="288"/>
      <c r="J895" s="289"/>
      <c r="K895" s="288"/>
      <c r="L895" s="281"/>
      <c r="M895" s="289"/>
      <c r="N895" s="289"/>
      <c r="O895" s="281"/>
      <c r="P895" s="289"/>
      <c r="Q895" s="289"/>
      <c r="R895" s="281"/>
      <c r="S895" s="281"/>
    </row>
    <row r="896" spans="1:19">
      <c r="A896" s="281"/>
      <c r="B896" s="284"/>
      <c r="C896" s="281"/>
      <c r="D896" s="281"/>
      <c r="E896" s="282"/>
      <c r="F896" s="281"/>
      <c r="G896" s="281"/>
      <c r="H896" s="283"/>
      <c r="I896" s="288"/>
      <c r="J896" s="289"/>
      <c r="K896" s="288"/>
      <c r="L896" s="281"/>
      <c r="M896" s="289"/>
      <c r="N896" s="289"/>
      <c r="O896" s="281"/>
      <c r="P896" s="289"/>
      <c r="Q896" s="289"/>
      <c r="R896" s="281"/>
      <c r="S896" s="281"/>
    </row>
    <row r="897" spans="1:19">
      <c r="A897" s="281"/>
      <c r="B897" s="284"/>
      <c r="C897" s="281"/>
      <c r="D897" s="281"/>
      <c r="E897" s="282"/>
      <c r="F897" s="281"/>
      <c r="G897" s="281"/>
      <c r="H897" s="283"/>
      <c r="I897" s="288"/>
      <c r="J897" s="289"/>
      <c r="K897" s="288"/>
      <c r="L897" s="281"/>
      <c r="M897" s="289"/>
      <c r="N897" s="289"/>
      <c r="O897" s="281"/>
      <c r="P897" s="289"/>
      <c r="Q897" s="289"/>
      <c r="R897" s="281"/>
      <c r="S897" s="281"/>
    </row>
    <row r="898" spans="1:19">
      <c r="A898" s="281"/>
      <c r="B898" s="284"/>
      <c r="C898" s="281"/>
      <c r="D898" s="281"/>
      <c r="E898" s="282"/>
      <c r="F898" s="281"/>
      <c r="G898" s="281"/>
      <c r="H898" s="283"/>
      <c r="I898" s="288"/>
      <c r="J898" s="289"/>
      <c r="K898" s="288"/>
      <c r="L898" s="281"/>
      <c r="M898" s="289"/>
      <c r="N898" s="289"/>
      <c r="O898" s="281"/>
      <c r="P898" s="289"/>
      <c r="Q898" s="289"/>
      <c r="R898" s="281"/>
      <c r="S898" s="281"/>
    </row>
    <row r="899" spans="1:19">
      <c r="A899" s="281"/>
      <c r="B899" s="284"/>
      <c r="C899" s="281"/>
      <c r="D899" s="281"/>
      <c r="E899" s="282"/>
      <c r="F899" s="281"/>
      <c r="G899" s="281"/>
      <c r="H899" s="283"/>
      <c r="I899" s="288"/>
      <c r="J899" s="289"/>
      <c r="K899" s="288"/>
      <c r="L899" s="281"/>
      <c r="M899" s="289"/>
      <c r="N899" s="289"/>
      <c r="O899" s="281"/>
      <c r="P899" s="289"/>
      <c r="Q899" s="289"/>
      <c r="R899" s="281"/>
      <c r="S899" s="281"/>
    </row>
    <row r="900" spans="1:19">
      <c r="A900" s="281"/>
      <c r="B900" s="284"/>
      <c r="C900" s="281"/>
      <c r="D900" s="281"/>
      <c r="E900" s="282"/>
      <c r="F900" s="281"/>
      <c r="G900" s="281"/>
      <c r="H900" s="283"/>
      <c r="I900" s="288"/>
      <c r="J900" s="289"/>
      <c r="K900" s="288"/>
      <c r="L900" s="281"/>
      <c r="M900" s="289"/>
      <c r="N900" s="289"/>
      <c r="O900" s="281"/>
      <c r="P900" s="289"/>
      <c r="Q900" s="289"/>
      <c r="R900" s="281"/>
      <c r="S900" s="281"/>
    </row>
    <row r="901" spans="1:19">
      <c r="A901" s="281"/>
      <c r="B901" s="284"/>
      <c r="C901" s="281"/>
      <c r="D901" s="281"/>
      <c r="E901" s="282"/>
      <c r="F901" s="281"/>
      <c r="G901" s="281"/>
      <c r="H901" s="283"/>
      <c r="I901" s="288"/>
      <c r="J901" s="289"/>
      <c r="K901" s="288"/>
      <c r="L901" s="281"/>
      <c r="M901" s="289"/>
      <c r="N901" s="289"/>
      <c r="O901" s="281"/>
      <c r="P901" s="289"/>
      <c r="Q901" s="289"/>
      <c r="R901" s="281"/>
      <c r="S901" s="281"/>
    </row>
    <row r="902" spans="1:19">
      <c r="A902" s="281"/>
      <c r="B902" s="284"/>
      <c r="C902" s="281"/>
      <c r="D902" s="281"/>
      <c r="E902" s="282"/>
      <c r="F902" s="281"/>
      <c r="G902" s="281"/>
      <c r="H902" s="283"/>
      <c r="I902" s="288"/>
      <c r="J902" s="289"/>
      <c r="K902" s="288"/>
      <c r="L902" s="281"/>
      <c r="M902" s="289"/>
      <c r="N902" s="289"/>
      <c r="O902" s="281"/>
      <c r="P902" s="289"/>
      <c r="Q902" s="289"/>
      <c r="R902" s="281"/>
      <c r="S902" s="281"/>
    </row>
    <row r="903" spans="1:19">
      <c r="A903" s="281"/>
      <c r="B903" s="284"/>
      <c r="C903" s="281"/>
      <c r="D903" s="281"/>
      <c r="E903" s="282"/>
      <c r="F903" s="281"/>
      <c r="G903" s="281"/>
      <c r="H903" s="283"/>
      <c r="I903" s="288"/>
      <c r="J903" s="289"/>
      <c r="K903" s="288"/>
      <c r="L903" s="281"/>
      <c r="M903" s="289"/>
      <c r="N903" s="289"/>
      <c r="O903" s="281"/>
      <c r="P903" s="289"/>
      <c r="Q903" s="289"/>
      <c r="R903" s="281"/>
      <c r="S903" s="281"/>
    </row>
    <row r="904" spans="1:19">
      <c r="A904" s="281"/>
      <c r="B904" s="284"/>
      <c r="C904" s="281"/>
      <c r="D904" s="281"/>
      <c r="E904" s="282"/>
      <c r="F904" s="281"/>
      <c r="G904" s="281"/>
      <c r="H904" s="283"/>
      <c r="I904" s="288"/>
      <c r="J904" s="289"/>
      <c r="K904" s="288"/>
      <c r="L904" s="281"/>
      <c r="M904" s="289"/>
      <c r="N904" s="289"/>
      <c r="O904" s="281"/>
      <c r="P904" s="289"/>
      <c r="Q904" s="289"/>
      <c r="R904" s="281"/>
      <c r="S904" s="281"/>
    </row>
    <row r="905" spans="1:19">
      <c r="A905" s="281"/>
      <c r="B905" s="284"/>
      <c r="C905" s="281"/>
      <c r="D905" s="281"/>
      <c r="E905" s="282"/>
      <c r="F905" s="281"/>
      <c r="G905" s="281"/>
      <c r="H905" s="283"/>
      <c r="I905" s="288"/>
      <c r="J905" s="289"/>
      <c r="K905" s="288"/>
      <c r="L905" s="281"/>
      <c r="M905" s="289"/>
      <c r="N905" s="289"/>
      <c r="O905" s="281"/>
      <c r="P905" s="289"/>
      <c r="Q905" s="289"/>
      <c r="R905" s="281"/>
      <c r="S905" s="281"/>
    </row>
    <row r="906" spans="1:19">
      <c r="A906" s="281"/>
      <c r="B906" s="284"/>
      <c r="C906" s="281"/>
      <c r="D906" s="281"/>
      <c r="E906" s="282"/>
      <c r="F906" s="281"/>
      <c r="G906" s="281"/>
      <c r="H906" s="283"/>
      <c r="I906" s="288"/>
      <c r="J906" s="289"/>
      <c r="K906" s="288"/>
      <c r="L906" s="281"/>
      <c r="M906" s="289"/>
      <c r="N906" s="289"/>
      <c r="O906" s="281"/>
      <c r="P906" s="289"/>
      <c r="Q906" s="289"/>
      <c r="R906" s="281"/>
      <c r="S906" s="281"/>
    </row>
    <row r="907" spans="1:19">
      <c r="A907" s="281"/>
      <c r="B907" s="284"/>
      <c r="C907" s="281"/>
      <c r="D907" s="281"/>
      <c r="E907" s="282"/>
      <c r="F907" s="281"/>
      <c r="G907" s="281"/>
      <c r="H907" s="283"/>
      <c r="I907" s="288"/>
      <c r="J907" s="289"/>
      <c r="K907" s="288"/>
      <c r="L907" s="281"/>
      <c r="M907" s="289"/>
      <c r="N907" s="289"/>
      <c r="O907" s="281"/>
      <c r="P907" s="289"/>
      <c r="Q907" s="289"/>
      <c r="R907" s="281"/>
      <c r="S907" s="281"/>
    </row>
    <row r="908" spans="1:19">
      <c r="A908" s="281"/>
      <c r="B908" s="284"/>
      <c r="C908" s="281"/>
      <c r="D908" s="281"/>
      <c r="E908" s="282"/>
      <c r="F908" s="281"/>
      <c r="G908" s="281"/>
      <c r="H908" s="283"/>
      <c r="I908" s="288"/>
      <c r="J908" s="289"/>
      <c r="K908" s="288"/>
      <c r="L908" s="281"/>
      <c r="M908" s="289"/>
      <c r="N908" s="289"/>
      <c r="O908" s="281"/>
      <c r="P908" s="289"/>
      <c r="Q908" s="289"/>
      <c r="R908" s="281"/>
      <c r="S908" s="281"/>
    </row>
    <row r="909" spans="1:19">
      <c r="A909" s="281"/>
      <c r="B909" s="284"/>
      <c r="C909" s="281"/>
      <c r="D909" s="281"/>
      <c r="E909" s="282"/>
      <c r="F909" s="281"/>
      <c r="G909" s="281"/>
      <c r="H909" s="283"/>
      <c r="I909" s="288"/>
      <c r="J909" s="289"/>
      <c r="K909" s="288"/>
      <c r="L909" s="281"/>
      <c r="M909" s="289"/>
      <c r="N909" s="289"/>
      <c r="O909" s="281"/>
      <c r="P909" s="289"/>
      <c r="Q909" s="289"/>
      <c r="R909" s="281"/>
      <c r="S909" s="281"/>
    </row>
    <row r="910" spans="1:19">
      <c r="A910" s="281"/>
      <c r="B910" s="284"/>
      <c r="C910" s="281"/>
      <c r="D910" s="281"/>
      <c r="E910" s="282"/>
      <c r="F910" s="281"/>
      <c r="G910" s="281"/>
      <c r="H910" s="283"/>
      <c r="I910" s="288"/>
      <c r="J910" s="289"/>
      <c r="K910" s="288"/>
      <c r="L910" s="281"/>
      <c r="M910" s="289"/>
      <c r="N910" s="289"/>
      <c r="O910" s="281"/>
      <c r="P910" s="289"/>
      <c r="Q910" s="289"/>
      <c r="R910" s="281"/>
      <c r="S910" s="281"/>
    </row>
    <row r="911" spans="1:19">
      <c r="A911" s="281"/>
      <c r="B911" s="284"/>
      <c r="C911" s="281"/>
      <c r="D911" s="281"/>
      <c r="E911" s="282"/>
      <c r="F911" s="281"/>
      <c r="G911" s="281"/>
      <c r="H911" s="283"/>
      <c r="I911" s="288"/>
      <c r="J911" s="289"/>
      <c r="K911" s="288"/>
      <c r="L911" s="281"/>
      <c r="M911" s="289"/>
      <c r="N911" s="289"/>
      <c r="O911" s="281"/>
      <c r="P911" s="289"/>
      <c r="Q911" s="289"/>
      <c r="R911" s="281"/>
      <c r="S911" s="281"/>
    </row>
    <row r="912" spans="1:19">
      <c r="A912" s="281"/>
      <c r="B912" s="284"/>
      <c r="C912" s="281"/>
      <c r="D912" s="281"/>
      <c r="E912" s="282"/>
      <c r="F912" s="281"/>
      <c r="G912" s="281"/>
      <c r="H912" s="283"/>
      <c r="I912" s="288"/>
      <c r="J912" s="289"/>
      <c r="K912" s="288"/>
      <c r="L912" s="281"/>
      <c r="M912" s="289"/>
      <c r="N912" s="289"/>
      <c r="O912" s="281"/>
      <c r="P912" s="289"/>
      <c r="Q912" s="289"/>
      <c r="R912" s="281"/>
      <c r="S912" s="281"/>
    </row>
    <row r="913" spans="1:19">
      <c r="A913" s="281"/>
      <c r="B913" s="284"/>
      <c r="C913" s="281"/>
      <c r="D913" s="281"/>
      <c r="E913" s="282"/>
      <c r="F913" s="281"/>
      <c r="G913" s="281"/>
      <c r="H913" s="283"/>
      <c r="I913" s="288"/>
      <c r="J913" s="289"/>
      <c r="K913" s="288"/>
      <c r="L913" s="281"/>
      <c r="M913" s="289"/>
      <c r="N913" s="289"/>
      <c r="O913" s="281"/>
      <c r="P913" s="289"/>
      <c r="Q913" s="289"/>
      <c r="R913" s="281"/>
      <c r="S913" s="281"/>
    </row>
    <row r="914" spans="1:19">
      <c r="A914" s="281"/>
      <c r="B914" s="284"/>
      <c r="C914" s="281"/>
      <c r="D914" s="281"/>
      <c r="E914" s="282"/>
      <c r="F914" s="281"/>
      <c r="G914" s="281"/>
      <c r="H914" s="283"/>
      <c r="I914" s="288"/>
      <c r="J914" s="289"/>
      <c r="K914" s="288"/>
      <c r="L914" s="281"/>
      <c r="M914" s="289"/>
      <c r="N914" s="289"/>
      <c r="O914" s="281"/>
      <c r="P914" s="289"/>
      <c r="Q914" s="289"/>
      <c r="R914" s="281"/>
      <c r="S914" s="281"/>
    </row>
    <row r="915" spans="1:19">
      <c r="A915" s="281"/>
      <c r="B915" s="284"/>
      <c r="C915" s="281"/>
      <c r="D915" s="281"/>
      <c r="E915" s="282"/>
      <c r="F915" s="281"/>
      <c r="G915" s="281"/>
      <c r="H915" s="283"/>
      <c r="I915" s="288"/>
      <c r="J915" s="289"/>
      <c r="K915" s="288"/>
      <c r="L915" s="281"/>
      <c r="M915" s="289"/>
      <c r="N915" s="289"/>
      <c r="O915" s="281"/>
      <c r="P915" s="289"/>
      <c r="Q915" s="289"/>
      <c r="R915" s="281"/>
      <c r="S915" s="281"/>
    </row>
    <row r="916" spans="1:19">
      <c r="A916" s="281"/>
      <c r="B916" s="284"/>
      <c r="C916" s="281"/>
      <c r="D916" s="281"/>
      <c r="E916" s="282"/>
      <c r="F916" s="281"/>
      <c r="G916" s="281"/>
      <c r="H916" s="283"/>
      <c r="I916" s="288"/>
      <c r="J916" s="289"/>
      <c r="K916" s="288"/>
      <c r="L916" s="281"/>
      <c r="M916" s="289"/>
      <c r="N916" s="289"/>
      <c r="O916" s="281"/>
      <c r="P916" s="289"/>
      <c r="Q916" s="289"/>
      <c r="R916" s="281"/>
      <c r="S916" s="281"/>
    </row>
    <row r="917" spans="1:19">
      <c r="A917" s="281"/>
      <c r="B917" s="284"/>
      <c r="C917" s="281"/>
      <c r="D917" s="281"/>
      <c r="E917" s="282"/>
      <c r="F917" s="281"/>
      <c r="G917" s="281"/>
      <c r="H917" s="283"/>
      <c r="I917" s="288"/>
      <c r="J917" s="289"/>
      <c r="K917" s="288"/>
      <c r="L917" s="281"/>
      <c r="M917" s="289"/>
      <c r="N917" s="289"/>
      <c r="O917" s="281"/>
      <c r="P917" s="289"/>
      <c r="Q917" s="289"/>
      <c r="R917" s="281"/>
      <c r="S917" s="281"/>
    </row>
    <row r="918" spans="1:19">
      <c r="A918" s="281"/>
      <c r="B918" s="284"/>
      <c r="C918" s="281"/>
      <c r="D918" s="281"/>
      <c r="E918" s="282"/>
      <c r="F918" s="281"/>
      <c r="G918" s="281"/>
      <c r="H918" s="283"/>
      <c r="I918" s="288"/>
      <c r="J918" s="289"/>
      <c r="K918" s="288"/>
      <c r="L918" s="281"/>
      <c r="M918" s="289"/>
      <c r="N918" s="289"/>
      <c r="O918" s="281"/>
      <c r="P918" s="289"/>
      <c r="Q918" s="289"/>
      <c r="R918" s="281"/>
      <c r="S918" s="281"/>
    </row>
    <row r="919" spans="1:19">
      <c r="A919" s="281"/>
      <c r="B919" s="284"/>
      <c r="C919" s="281"/>
      <c r="D919" s="281"/>
      <c r="E919" s="282"/>
      <c r="F919" s="281"/>
      <c r="G919" s="281"/>
      <c r="H919" s="283"/>
      <c r="I919" s="288"/>
      <c r="J919" s="289"/>
      <c r="K919" s="288"/>
      <c r="L919" s="281"/>
      <c r="M919" s="289"/>
      <c r="N919" s="289"/>
      <c r="O919" s="281"/>
      <c r="P919" s="289"/>
      <c r="Q919" s="289"/>
      <c r="R919" s="281"/>
      <c r="S919" s="281"/>
    </row>
    <row r="920" spans="1:19">
      <c r="A920" s="281"/>
      <c r="B920" s="284"/>
      <c r="C920" s="281"/>
      <c r="D920" s="281"/>
      <c r="E920" s="282"/>
      <c r="F920" s="281"/>
      <c r="G920" s="281"/>
      <c r="H920" s="283"/>
      <c r="I920" s="288"/>
      <c r="J920" s="289"/>
      <c r="K920" s="288"/>
      <c r="L920" s="281"/>
      <c r="M920" s="289"/>
      <c r="N920" s="289"/>
      <c r="O920" s="281"/>
      <c r="P920" s="289"/>
      <c r="Q920" s="289"/>
      <c r="R920" s="281"/>
      <c r="S920" s="281"/>
    </row>
    <row r="921" spans="1:19">
      <c r="A921" s="281"/>
      <c r="B921" s="284"/>
      <c r="C921" s="281"/>
      <c r="D921" s="281"/>
      <c r="E921" s="282"/>
      <c r="F921" s="281"/>
      <c r="G921" s="281"/>
      <c r="H921" s="283"/>
      <c r="I921" s="288"/>
      <c r="J921" s="289"/>
      <c r="K921" s="288"/>
      <c r="L921" s="281"/>
      <c r="M921" s="289"/>
      <c r="N921" s="289"/>
      <c r="O921" s="281"/>
      <c r="P921" s="289"/>
      <c r="Q921" s="289"/>
      <c r="R921" s="281"/>
      <c r="S921" s="281"/>
    </row>
    <row r="922" spans="1:19">
      <c r="A922" s="281"/>
      <c r="B922" s="284"/>
      <c r="C922" s="281"/>
      <c r="D922" s="281"/>
      <c r="E922" s="282"/>
      <c r="F922" s="281"/>
      <c r="G922" s="281"/>
      <c r="H922" s="283"/>
      <c r="I922" s="288"/>
      <c r="J922" s="289"/>
      <c r="K922" s="288"/>
      <c r="L922" s="281"/>
      <c r="M922" s="289"/>
      <c r="N922" s="289"/>
      <c r="O922" s="281"/>
      <c r="P922" s="289"/>
      <c r="Q922" s="289"/>
      <c r="R922" s="281"/>
      <c r="S922" s="281"/>
    </row>
    <row r="923" spans="1:19">
      <c r="A923" s="281"/>
      <c r="B923" s="284"/>
      <c r="C923" s="281"/>
      <c r="D923" s="281"/>
      <c r="E923" s="282"/>
      <c r="F923" s="281"/>
      <c r="G923" s="281"/>
      <c r="H923" s="283"/>
      <c r="I923" s="288"/>
      <c r="J923" s="289"/>
      <c r="K923" s="288"/>
      <c r="L923" s="281"/>
      <c r="M923" s="289"/>
      <c r="N923" s="289"/>
      <c r="O923" s="281"/>
      <c r="P923" s="289"/>
      <c r="Q923" s="289"/>
      <c r="R923" s="281"/>
      <c r="S923" s="281"/>
    </row>
    <row r="924" spans="1:19">
      <c r="A924" s="281"/>
      <c r="B924" s="284"/>
      <c r="C924" s="281"/>
      <c r="D924" s="281"/>
      <c r="E924" s="282"/>
      <c r="F924" s="281"/>
      <c r="G924" s="281"/>
      <c r="H924" s="283"/>
      <c r="I924" s="288"/>
      <c r="J924" s="289"/>
      <c r="K924" s="288"/>
      <c r="L924" s="281"/>
      <c r="M924" s="289"/>
      <c r="N924" s="289"/>
      <c r="O924" s="281"/>
      <c r="P924" s="289"/>
      <c r="Q924" s="289"/>
      <c r="R924" s="281"/>
      <c r="S924" s="281"/>
    </row>
    <row r="925" spans="1:19">
      <c r="A925" s="281"/>
      <c r="B925" s="284"/>
      <c r="C925" s="281"/>
      <c r="D925" s="281"/>
      <c r="E925" s="282"/>
      <c r="F925" s="281"/>
      <c r="G925" s="281"/>
      <c r="H925" s="283"/>
      <c r="I925" s="288"/>
      <c r="J925" s="289"/>
      <c r="K925" s="288"/>
      <c r="L925" s="281"/>
      <c r="M925" s="289"/>
      <c r="N925" s="289"/>
      <c r="O925" s="281"/>
      <c r="P925" s="289"/>
      <c r="Q925" s="289"/>
      <c r="R925" s="281"/>
      <c r="S925" s="281"/>
    </row>
    <row r="926" spans="1:19">
      <c r="A926" s="281"/>
      <c r="B926" s="284"/>
      <c r="C926" s="281"/>
      <c r="D926" s="281"/>
      <c r="E926" s="282"/>
      <c r="F926" s="281"/>
      <c r="G926" s="281"/>
      <c r="H926" s="283"/>
      <c r="I926" s="288"/>
      <c r="J926" s="289"/>
      <c r="K926" s="288"/>
      <c r="L926" s="281"/>
      <c r="M926" s="289"/>
      <c r="N926" s="289"/>
      <c r="O926" s="281"/>
      <c r="P926" s="289"/>
      <c r="Q926" s="289"/>
      <c r="R926" s="281"/>
      <c r="S926" s="281"/>
    </row>
    <row r="927" spans="1:19">
      <c r="A927" s="281"/>
      <c r="B927" s="284"/>
      <c r="C927" s="281"/>
      <c r="D927" s="281"/>
      <c r="E927" s="282"/>
      <c r="F927" s="281"/>
      <c r="G927" s="281"/>
      <c r="H927" s="283"/>
      <c r="I927" s="288"/>
      <c r="J927" s="289"/>
      <c r="K927" s="288"/>
      <c r="L927" s="281"/>
      <c r="M927" s="289"/>
      <c r="N927" s="289"/>
      <c r="O927" s="281"/>
      <c r="P927" s="289"/>
      <c r="Q927" s="289"/>
      <c r="R927" s="281"/>
      <c r="S927" s="281"/>
    </row>
    <row r="928" spans="1:19">
      <c r="A928" s="281"/>
      <c r="B928" s="284"/>
      <c r="C928" s="281"/>
      <c r="D928" s="281"/>
      <c r="E928" s="282"/>
      <c r="F928" s="281"/>
      <c r="G928" s="281"/>
      <c r="H928" s="283"/>
      <c r="I928" s="288"/>
      <c r="J928" s="289"/>
      <c r="K928" s="288"/>
      <c r="L928" s="281"/>
      <c r="M928" s="289"/>
      <c r="N928" s="289"/>
      <c r="O928" s="281"/>
      <c r="P928" s="289"/>
      <c r="Q928" s="289"/>
      <c r="R928" s="281"/>
      <c r="S928" s="281"/>
    </row>
    <row r="929" spans="1:19">
      <c r="A929" s="281"/>
      <c r="B929" s="284"/>
      <c r="C929" s="281"/>
      <c r="D929" s="281"/>
      <c r="E929" s="282"/>
      <c r="F929" s="281"/>
      <c r="G929" s="281"/>
      <c r="H929" s="283"/>
      <c r="I929" s="288"/>
      <c r="J929" s="289"/>
      <c r="K929" s="288"/>
      <c r="L929" s="281"/>
      <c r="M929" s="289"/>
      <c r="N929" s="289"/>
      <c r="O929" s="281"/>
      <c r="P929" s="289"/>
      <c r="Q929" s="289"/>
      <c r="R929" s="281"/>
      <c r="S929" s="281"/>
    </row>
    <row r="930" spans="1:19">
      <c r="A930" s="281"/>
      <c r="B930" s="284"/>
      <c r="C930" s="281"/>
      <c r="D930" s="281"/>
      <c r="E930" s="282"/>
      <c r="F930" s="281"/>
      <c r="G930" s="281"/>
      <c r="H930" s="283"/>
      <c r="I930" s="288"/>
      <c r="J930" s="289"/>
      <c r="K930" s="288"/>
      <c r="L930" s="281"/>
      <c r="M930" s="289"/>
      <c r="N930" s="289"/>
      <c r="O930" s="281"/>
      <c r="P930" s="289"/>
      <c r="Q930" s="289"/>
      <c r="R930" s="281"/>
      <c r="S930" s="281"/>
    </row>
    <row r="931" spans="1:19">
      <c r="A931" s="281"/>
      <c r="B931" s="284"/>
      <c r="C931" s="281"/>
      <c r="D931" s="281"/>
      <c r="E931" s="282"/>
      <c r="F931" s="281"/>
      <c r="G931" s="281"/>
      <c r="H931" s="283"/>
      <c r="I931" s="288"/>
      <c r="J931" s="289"/>
      <c r="K931" s="288"/>
      <c r="L931" s="281"/>
      <c r="M931" s="289"/>
      <c r="N931" s="289"/>
      <c r="O931" s="281"/>
      <c r="P931" s="289"/>
      <c r="Q931" s="289"/>
      <c r="R931" s="281"/>
      <c r="S931" s="281"/>
    </row>
    <row r="932" spans="1:19">
      <c r="A932" s="281"/>
      <c r="B932" s="284"/>
      <c r="C932" s="281"/>
      <c r="D932" s="281"/>
      <c r="E932" s="282"/>
      <c r="F932" s="281"/>
      <c r="G932" s="281"/>
      <c r="H932" s="283"/>
      <c r="I932" s="288"/>
      <c r="J932" s="289"/>
      <c r="K932" s="288"/>
      <c r="L932" s="281"/>
      <c r="M932" s="289"/>
      <c r="N932" s="289"/>
      <c r="O932" s="281"/>
      <c r="P932" s="289"/>
      <c r="Q932" s="289"/>
      <c r="R932" s="281"/>
      <c r="S932" s="281"/>
    </row>
    <row r="933" spans="1:19">
      <c r="A933" s="281"/>
      <c r="B933" s="284"/>
      <c r="C933" s="281"/>
      <c r="D933" s="281"/>
      <c r="E933" s="282"/>
      <c r="F933" s="281"/>
      <c r="G933" s="281"/>
      <c r="H933" s="283"/>
      <c r="I933" s="288"/>
      <c r="J933" s="289"/>
      <c r="K933" s="288"/>
      <c r="L933" s="281"/>
      <c r="M933" s="289"/>
      <c r="N933" s="289"/>
      <c r="O933" s="281"/>
      <c r="P933" s="289"/>
      <c r="Q933" s="289"/>
      <c r="R933" s="281"/>
      <c r="S933" s="281"/>
    </row>
    <row r="934" spans="1:19">
      <c r="A934" s="281"/>
      <c r="B934" s="284"/>
      <c r="C934" s="281"/>
      <c r="D934" s="281"/>
      <c r="E934" s="282"/>
      <c r="F934" s="281"/>
      <c r="G934" s="281"/>
      <c r="H934" s="283"/>
      <c r="I934" s="288"/>
      <c r="J934" s="289"/>
      <c r="K934" s="288"/>
      <c r="L934" s="281"/>
      <c r="M934" s="289"/>
      <c r="N934" s="289"/>
      <c r="O934" s="281"/>
      <c r="P934" s="289"/>
      <c r="Q934" s="289"/>
      <c r="R934" s="281"/>
      <c r="S934" s="281"/>
    </row>
    <row r="935" spans="1:19">
      <c r="A935" s="281"/>
      <c r="B935" s="284"/>
      <c r="C935" s="281"/>
      <c r="D935" s="281"/>
      <c r="E935" s="282"/>
      <c r="F935" s="281"/>
      <c r="G935" s="281"/>
      <c r="H935" s="283"/>
      <c r="I935" s="288"/>
      <c r="J935" s="289"/>
      <c r="K935" s="288"/>
      <c r="L935" s="281"/>
      <c r="M935" s="289"/>
      <c r="N935" s="289"/>
      <c r="O935" s="281"/>
      <c r="P935" s="289"/>
      <c r="Q935" s="289"/>
      <c r="R935" s="281"/>
      <c r="S935" s="281"/>
    </row>
    <row r="936" spans="1:19">
      <c r="A936" s="281"/>
      <c r="B936" s="284"/>
      <c r="C936" s="281"/>
      <c r="D936" s="281"/>
      <c r="E936" s="282"/>
      <c r="F936" s="281"/>
      <c r="G936" s="281"/>
      <c r="H936" s="283"/>
      <c r="I936" s="288"/>
      <c r="J936" s="289"/>
      <c r="K936" s="288"/>
      <c r="L936" s="281"/>
      <c r="M936" s="289"/>
      <c r="N936" s="289"/>
      <c r="O936" s="281"/>
      <c r="P936" s="289"/>
      <c r="Q936" s="289"/>
      <c r="R936" s="281"/>
      <c r="S936" s="281"/>
    </row>
    <row r="937" spans="1:19">
      <c r="A937" s="281"/>
      <c r="B937" s="284"/>
      <c r="C937" s="281"/>
      <c r="D937" s="281"/>
      <c r="E937" s="282"/>
      <c r="F937" s="281"/>
      <c r="G937" s="281"/>
      <c r="H937" s="283"/>
      <c r="I937" s="288"/>
      <c r="J937" s="289"/>
      <c r="K937" s="288"/>
      <c r="L937" s="281"/>
      <c r="M937" s="289"/>
      <c r="N937" s="289"/>
      <c r="O937" s="281"/>
      <c r="P937" s="289"/>
      <c r="Q937" s="289"/>
      <c r="R937" s="281"/>
      <c r="S937" s="281"/>
    </row>
    <row r="938" spans="1:19">
      <c r="A938" s="281"/>
      <c r="B938" s="284"/>
      <c r="C938" s="281"/>
      <c r="D938" s="281"/>
      <c r="E938" s="282"/>
      <c r="F938" s="281"/>
      <c r="G938" s="281"/>
      <c r="H938" s="283"/>
      <c r="I938" s="288"/>
      <c r="J938" s="289"/>
      <c r="K938" s="288"/>
      <c r="L938" s="281"/>
      <c r="M938" s="289"/>
      <c r="N938" s="289"/>
      <c r="O938" s="281"/>
      <c r="P938" s="289"/>
      <c r="Q938" s="289"/>
      <c r="R938" s="281"/>
      <c r="S938" s="281"/>
    </row>
    <row r="939" spans="1:19">
      <c r="A939" s="281"/>
      <c r="B939" s="284"/>
      <c r="C939" s="281"/>
      <c r="D939" s="281"/>
      <c r="E939" s="282"/>
      <c r="F939" s="281"/>
      <c r="G939" s="281"/>
      <c r="H939" s="283"/>
      <c r="I939" s="288"/>
      <c r="J939" s="289"/>
      <c r="K939" s="288"/>
      <c r="L939" s="281"/>
      <c r="M939" s="289"/>
      <c r="N939" s="289"/>
      <c r="O939" s="281"/>
      <c r="P939" s="289"/>
      <c r="Q939" s="289"/>
      <c r="R939" s="281"/>
      <c r="S939" s="281"/>
    </row>
    <row r="940" spans="1:19">
      <c r="A940" s="281"/>
      <c r="B940" s="284"/>
      <c r="C940" s="281"/>
      <c r="D940" s="281"/>
      <c r="E940" s="282"/>
      <c r="F940" s="281"/>
      <c r="G940" s="281"/>
      <c r="H940" s="283"/>
      <c r="I940" s="288"/>
      <c r="J940" s="289"/>
      <c r="K940" s="288"/>
      <c r="L940" s="281"/>
      <c r="M940" s="289"/>
      <c r="N940" s="289"/>
      <c r="O940" s="281"/>
      <c r="P940" s="289"/>
      <c r="Q940" s="289"/>
      <c r="R940" s="281"/>
      <c r="S940" s="281"/>
    </row>
    <row r="941" spans="1:19">
      <c r="A941" s="281"/>
      <c r="B941" s="284"/>
      <c r="C941" s="281"/>
      <c r="D941" s="281"/>
      <c r="E941" s="282"/>
      <c r="F941" s="281"/>
      <c r="G941" s="281"/>
      <c r="H941" s="283"/>
      <c r="I941" s="288"/>
      <c r="J941" s="289"/>
      <c r="K941" s="288"/>
      <c r="L941" s="281"/>
      <c r="M941" s="289"/>
      <c r="N941" s="289"/>
      <c r="O941" s="281"/>
      <c r="P941" s="289"/>
      <c r="Q941" s="289"/>
      <c r="R941" s="281"/>
      <c r="S941" s="281"/>
    </row>
    <row r="942" spans="1:19">
      <c r="A942" s="281"/>
      <c r="B942" s="284"/>
      <c r="C942" s="281"/>
      <c r="D942" s="281"/>
      <c r="E942" s="282"/>
      <c r="F942" s="281"/>
      <c r="G942" s="281"/>
      <c r="H942" s="283"/>
      <c r="I942" s="288"/>
      <c r="J942" s="289"/>
      <c r="K942" s="288"/>
      <c r="L942" s="281"/>
      <c r="M942" s="289"/>
      <c r="N942" s="289"/>
      <c r="O942" s="281"/>
      <c r="P942" s="289"/>
      <c r="Q942" s="289"/>
      <c r="R942" s="281"/>
      <c r="S942" s="281"/>
    </row>
    <row r="943" spans="1:19">
      <c r="A943" s="281"/>
      <c r="B943" s="284"/>
      <c r="C943" s="281"/>
      <c r="D943" s="281"/>
      <c r="E943" s="282"/>
      <c r="F943" s="281"/>
      <c r="G943" s="281"/>
      <c r="H943" s="283"/>
      <c r="I943" s="288"/>
      <c r="J943" s="289"/>
      <c r="K943" s="288"/>
      <c r="L943" s="281"/>
      <c r="M943" s="289"/>
      <c r="N943" s="289"/>
      <c r="O943" s="281"/>
      <c r="P943" s="289"/>
      <c r="Q943" s="289"/>
      <c r="R943" s="281"/>
      <c r="S943" s="281"/>
    </row>
    <row r="944" spans="1:19">
      <c r="A944" s="281"/>
      <c r="B944" s="284"/>
      <c r="C944" s="281"/>
      <c r="D944" s="281"/>
      <c r="E944" s="282"/>
      <c r="F944" s="281"/>
      <c r="G944" s="281"/>
      <c r="H944" s="283"/>
      <c r="I944" s="288"/>
      <c r="J944" s="289"/>
      <c r="K944" s="288"/>
      <c r="L944" s="281"/>
      <c r="M944" s="289"/>
      <c r="N944" s="289"/>
      <c r="O944" s="281"/>
      <c r="P944" s="289"/>
      <c r="Q944" s="289"/>
      <c r="R944" s="281"/>
      <c r="S944" s="281"/>
    </row>
    <row r="945" spans="1:19">
      <c r="A945" s="281"/>
      <c r="B945" s="284"/>
      <c r="C945" s="281"/>
      <c r="D945" s="281"/>
      <c r="E945" s="282"/>
      <c r="F945" s="281"/>
      <c r="G945" s="281"/>
      <c r="H945" s="283"/>
      <c r="I945" s="288"/>
      <c r="J945" s="289"/>
      <c r="K945" s="288"/>
      <c r="L945" s="281"/>
      <c r="M945" s="289"/>
      <c r="N945" s="289"/>
      <c r="O945" s="281"/>
      <c r="P945" s="289"/>
      <c r="Q945" s="289"/>
      <c r="R945" s="281"/>
      <c r="S945" s="281"/>
    </row>
    <row r="946" spans="1:19">
      <c r="A946" s="281"/>
      <c r="B946" s="284"/>
      <c r="C946" s="281"/>
      <c r="D946" s="281"/>
      <c r="E946" s="282"/>
      <c r="F946" s="281"/>
      <c r="G946" s="281"/>
      <c r="H946" s="283"/>
      <c r="I946" s="288"/>
      <c r="J946" s="289"/>
      <c r="K946" s="288"/>
      <c r="L946" s="281"/>
      <c r="M946" s="289"/>
      <c r="N946" s="289"/>
      <c r="O946" s="281"/>
      <c r="P946" s="289"/>
      <c r="Q946" s="289"/>
      <c r="R946" s="281"/>
      <c r="S946" s="281"/>
    </row>
    <row r="947" spans="1:19">
      <c r="A947" s="281"/>
      <c r="B947" s="284"/>
      <c r="C947" s="281"/>
      <c r="D947" s="281"/>
      <c r="E947" s="282"/>
      <c r="F947" s="281"/>
      <c r="G947" s="281"/>
      <c r="H947" s="283"/>
      <c r="I947" s="288"/>
      <c r="J947" s="289"/>
      <c r="K947" s="288"/>
      <c r="L947" s="281"/>
      <c r="M947" s="289"/>
      <c r="N947" s="289"/>
      <c r="O947" s="281"/>
      <c r="P947" s="289"/>
      <c r="Q947" s="289"/>
      <c r="R947" s="281"/>
      <c r="S947" s="281"/>
    </row>
    <row r="948" spans="1:19">
      <c r="A948" s="281"/>
      <c r="B948" s="284"/>
      <c r="C948" s="281"/>
      <c r="D948" s="281"/>
      <c r="E948" s="282"/>
      <c r="F948" s="281"/>
      <c r="G948" s="281"/>
      <c r="H948" s="283"/>
      <c r="I948" s="288"/>
      <c r="J948" s="289"/>
      <c r="K948" s="288"/>
      <c r="L948" s="281"/>
      <c r="M948" s="289"/>
      <c r="N948" s="289"/>
      <c r="O948" s="281"/>
      <c r="P948" s="289"/>
      <c r="Q948" s="289"/>
      <c r="R948" s="281"/>
      <c r="S948" s="281"/>
    </row>
    <row r="949" spans="1:19">
      <c r="A949" s="281"/>
      <c r="B949" s="284"/>
      <c r="C949" s="281"/>
      <c r="D949" s="281"/>
      <c r="E949" s="282"/>
      <c r="F949" s="281"/>
      <c r="G949" s="281"/>
      <c r="H949" s="283"/>
      <c r="I949" s="288"/>
      <c r="J949" s="289"/>
      <c r="K949" s="288"/>
      <c r="L949" s="281"/>
      <c r="M949" s="289"/>
      <c r="N949" s="289"/>
      <c r="O949" s="281"/>
      <c r="P949" s="289"/>
      <c r="Q949" s="289"/>
      <c r="R949" s="281"/>
      <c r="S949" s="281"/>
    </row>
    <row r="950" spans="1:19">
      <c r="A950" s="281"/>
      <c r="B950" s="284"/>
      <c r="C950" s="281"/>
      <c r="D950" s="281"/>
      <c r="E950" s="282"/>
      <c r="F950" s="281"/>
      <c r="G950" s="281"/>
      <c r="H950" s="283"/>
      <c r="I950" s="288"/>
      <c r="J950" s="289"/>
      <c r="K950" s="288"/>
      <c r="L950" s="281"/>
      <c r="M950" s="289"/>
      <c r="N950" s="289"/>
      <c r="O950" s="281"/>
      <c r="P950" s="289"/>
      <c r="Q950" s="289"/>
      <c r="R950" s="281"/>
      <c r="S950" s="281"/>
    </row>
    <row r="951" spans="1:19">
      <c r="A951" s="281"/>
      <c r="B951" s="284"/>
      <c r="C951" s="281"/>
      <c r="D951" s="281"/>
      <c r="E951" s="282"/>
      <c r="F951" s="281"/>
      <c r="G951" s="281"/>
      <c r="H951" s="283"/>
      <c r="I951" s="288"/>
      <c r="J951" s="289"/>
      <c r="K951" s="288"/>
      <c r="L951" s="281"/>
      <c r="M951" s="289"/>
      <c r="N951" s="289"/>
      <c r="O951" s="281"/>
      <c r="P951" s="289"/>
      <c r="Q951" s="289"/>
      <c r="R951" s="281"/>
      <c r="S951" s="281"/>
    </row>
    <row r="952" spans="1:19">
      <c r="A952" s="281"/>
      <c r="B952" s="284"/>
      <c r="C952" s="281"/>
      <c r="D952" s="281"/>
      <c r="E952" s="282"/>
      <c r="F952" s="281"/>
      <c r="G952" s="281"/>
      <c r="H952" s="283"/>
      <c r="I952" s="288"/>
      <c r="J952" s="289"/>
      <c r="K952" s="288"/>
      <c r="L952" s="281"/>
      <c r="M952" s="289"/>
      <c r="N952" s="289"/>
      <c r="O952" s="281"/>
      <c r="P952" s="289"/>
      <c r="Q952" s="289"/>
      <c r="R952" s="281"/>
      <c r="S952" s="281"/>
    </row>
    <row r="953" spans="1:19">
      <c r="A953" s="281"/>
      <c r="B953" s="284"/>
      <c r="C953" s="281"/>
      <c r="D953" s="281"/>
      <c r="E953" s="282"/>
      <c r="F953" s="281"/>
      <c r="G953" s="281"/>
      <c r="H953" s="283"/>
      <c r="I953" s="288"/>
      <c r="J953" s="289"/>
      <c r="K953" s="288"/>
      <c r="L953" s="281"/>
      <c r="M953" s="289"/>
      <c r="N953" s="289"/>
      <c r="O953" s="281"/>
      <c r="P953" s="289"/>
      <c r="Q953" s="289"/>
      <c r="R953" s="281"/>
      <c r="S953" s="281"/>
    </row>
    <row r="954" spans="1:19">
      <c r="A954" s="281"/>
      <c r="B954" s="284"/>
      <c r="C954" s="281"/>
      <c r="D954" s="281"/>
      <c r="E954" s="282"/>
      <c r="F954" s="281"/>
      <c r="G954" s="281"/>
      <c r="H954" s="283"/>
      <c r="I954" s="288"/>
      <c r="J954" s="289"/>
      <c r="K954" s="288"/>
      <c r="L954" s="281"/>
      <c r="M954" s="289"/>
      <c r="N954" s="289"/>
      <c r="O954" s="281"/>
      <c r="P954" s="289"/>
      <c r="Q954" s="289"/>
      <c r="R954" s="281"/>
      <c r="S954" s="281"/>
    </row>
    <row r="955" spans="1:19">
      <c r="A955" s="281"/>
      <c r="B955" s="284"/>
      <c r="C955" s="281"/>
      <c r="D955" s="281"/>
      <c r="E955" s="282"/>
      <c r="F955" s="281"/>
      <c r="G955" s="281"/>
      <c r="H955" s="283"/>
      <c r="I955" s="288"/>
      <c r="J955" s="289"/>
      <c r="K955" s="288"/>
      <c r="L955" s="281"/>
      <c r="M955" s="289"/>
      <c r="N955" s="289"/>
      <c r="O955" s="281"/>
      <c r="P955" s="289"/>
      <c r="Q955" s="289"/>
      <c r="R955" s="281"/>
      <c r="S955" s="281"/>
    </row>
    <row r="956" spans="1:19">
      <c r="A956" s="281"/>
      <c r="B956" s="284"/>
      <c r="C956" s="281"/>
      <c r="D956" s="281"/>
      <c r="E956" s="282"/>
      <c r="F956" s="281"/>
      <c r="G956" s="281"/>
      <c r="H956" s="283"/>
      <c r="I956" s="288"/>
      <c r="J956" s="289"/>
      <c r="K956" s="288"/>
      <c r="L956" s="281"/>
      <c r="M956" s="289"/>
      <c r="N956" s="289"/>
      <c r="O956" s="281"/>
      <c r="P956" s="289"/>
      <c r="Q956" s="289"/>
      <c r="R956" s="281"/>
      <c r="S956" s="281"/>
    </row>
    <row r="957" spans="1:19">
      <c r="A957" s="281"/>
      <c r="B957" s="284"/>
      <c r="C957" s="281"/>
      <c r="D957" s="281"/>
      <c r="E957" s="282"/>
      <c r="F957" s="281"/>
      <c r="G957" s="281"/>
      <c r="H957" s="283"/>
      <c r="I957" s="288"/>
      <c r="J957" s="289"/>
      <c r="K957" s="288"/>
      <c r="L957" s="281"/>
      <c r="M957" s="289"/>
      <c r="N957" s="289"/>
      <c r="O957" s="281"/>
      <c r="P957" s="289"/>
      <c r="Q957" s="289"/>
      <c r="R957" s="281"/>
      <c r="S957" s="281"/>
    </row>
    <row r="958" spans="1:19">
      <c r="A958" s="281"/>
      <c r="B958" s="284"/>
      <c r="C958" s="281"/>
      <c r="D958" s="281"/>
      <c r="E958" s="282"/>
      <c r="F958" s="281"/>
      <c r="G958" s="281"/>
      <c r="H958" s="283"/>
      <c r="I958" s="288"/>
      <c r="J958" s="289"/>
      <c r="K958" s="288"/>
      <c r="L958" s="281"/>
      <c r="M958" s="289"/>
      <c r="N958" s="289"/>
      <c r="O958" s="281"/>
      <c r="P958" s="289"/>
      <c r="Q958" s="289"/>
      <c r="R958" s="281"/>
      <c r="S958" s="281"/>
    </row>
    <row r="959" spans="1:19">
      <c r="A959" s="281"/>
      <c r="B959" s="284"/>
      <c r="C959" s="281"/>
      <c r="D959" s="281"/>
      <c r="E959" s="282"/>
      <c r="F959" s="281"/>
      <c r="G959" s="281"/>
      <c r="H959" s="283"/>
      <c r="I959" s="288"/>
      <c r="J959" s="289"/>
      <c r="K959" s="288"/>
      <c r="L959" s="281"/>
      <c r="M959" s="289"/>
      <c r="N959" s="289"/>
      <c r="O959" s="281"/>
      <c r="P959" s="289"/>
      <c r="Q959" s="289"/>
      <c r="R959" s="281"/>
      <c r="S959" s="281"/>
    </row>
    <row r="960" spans="1:19">
      <c r="A960" s="281"/>
      <c r="B960" s="284"/>
      <c r="C960" s="281"/>
      <c r="D960" s="281"/>
      <c r="E960" s="282"/>
      <c r="F960" s="281"/>
      <c r="G960" s="281"/>
      <c r="H960" s="283"/>
      <c r="I960" s="288"/>
      <c r="J960" s="289"/>
      <c r="K960" s="288"/>
      <c r="L960" s="281"/>
      <c r="M960" s="289"/>
      <c r="N960" s="289"/>
      <c r="O960" s="281"/>
      <c r="P960" s="289"/>
      <c r="Q960" s="289"/>
      <c r="R960" s="281"/>
      <c r="S960" s="281"/>
    </row>
    <row r="961" spans="1:19">
      <c r="A961" s="281"/>
      <c r="B961" s="284"/>
      <c r="C961" s="281"/>
      <c r="D961" s="281"/>
      <c r="E961" s="282"/>
      <c r="F961" s="281"/>
      <c r="G961" s="281"/>
      <c r="H961" s="283"/>
      <c r="I961" s="288"/>
      <c r="J961" s="289"/>
      <c r="K961" s="288"/>
      <c r="L961" s="281"/>
      <c r="M961" s="289"/>
      <c r="N961" s="289"/>
      <c r="O961" s="281"/>
      <c r="P961" s="289"/>
      <c r="Q961" s="289"/>
      <c r="R961" s="281"/>
      <c r="S961" s="281"/>
    </row>
    <row r="962" spans="1:19">
      <c r="A962" s="281"/>
      <c r="B962" s="284"/>
      <c r="C962" s="281"/>
      <c r="D962" s="281"/>
      <c r="E962" s="282"/>
      <c r="F962" s="281"/>
      <c r="G962" s="281"/>
      <c r="H962" s="283"/>
      <c r="I962" s="288"/>
      <c r="J962" s="289"/>
      <c r="K962" s="288"/>
      <c r="L962" s="281"/>
      <c r="M962" s="289"/>
      <c r="N962" s="289"/>
      <c r="O962" s="281"/>
      <c r="P962" s="289"/>
      <c r="Q962" s="289"/>
      <c r="R962" s="281"/>
      <c r="S962" s="281"/>
    </row>
    <row r="963" spans="1:19">
      <c r="A963" s="281"/>
      <c r="B963" s="284"/>
      <c r="C963" s="281"/>
      <c r="D963" s="281"/>
      <c r="E963" s="282"/>
      <c r="F963" s="281"/>
      <c r="G963" s="281"/>
      <c r="H963" s="283"/>
      <c r="I963" s="288"/>
      <c r="J963" s="289"/>
      <c r="K963" s="288"/>
      <c r="L963" s="281"/>
      <c r="M963" s="289"/>
      <c r="N963" s="289"/>
      <c r="O963" s="281"/>
      <c r="P963" s="289"/>
      <c r="Q963" s="289"/>
      <c r="R963" s="281"/>
      <c r="S963" s="281"/>
    </row>
    <row r="964" spans="1:19">
      <c r="A964" s="281"/>
      <c r="B964" s="284"/>
      <c r="C964" s="281"/>
      <c r="D964" s="281"/>
      <c r="E964" s="282"/>
      <c r="F964" s="281"/>
      <c r="G964" s="281"/>
      <c r="H964" s="283"/>
      <c r="I964" s="288"/>
      <c r="J964" s="289"/>
      <c r="K964" s="288"/>
      <c r="L964" s="281"/>
      <c r="M964" s="289"/>
      <c r="N964" s="289"/>
      <c r="O964" s="281"/>
      <c r="P964" s="289"/>
      <c r="Q964" s="289"/>
      <c r="R964" s="281"/>
      <c r="S964" s="281"/>
    </row>
    <row r="965" spans="1:19">
      <c r="A965" s="281"/>
      <c r="B965" s="284"/>
      <c r="C965" s="281"/>
      <c r="D965" s="281"/>
      <c r="E965" s="282"/>
      <c r="F965" s="281"/>
      <c r="G965" s="281"/>
      <c r="H965" s="283"/>
      <c r="I965" s="288"/>
      <c r="J965" s="289"/>
      <c r="K965" s="288"/>
      <c r="L965" s="281"/>
      <c r="M965" s="289"/>
      <c r="N965" s="289"/>
      <c r="O965" s="281"/>
      <c r="P965" s="289"/>
      <c r="Q965" s="289"/>
      <c r="R965" s="281"/>
      <c r="S965" s="281"/>
    </row>
    <row r="966" spans="1:19">
      <c r="A966" s="281"/>
      <c r="B966" s="284"/>
      <c r="C966" s="281"/>
      <c r="D966" s="281"/>
      <c r="E966" s="282"/>
      <c r="F966" s="281"/>
      <c r="G966" s="281"/>
      <c r="H966" s="283"/>
      <c r="I966" s="288"/>
      <c r="J966" s="289"/>
      <c r="K966" s="288"/>
      <c r="L966" s="281"/>
      <c r="M966" s="289"/>
      <c r="N966" s="289"/>
      <c r="O966" s="281"/>
      <c r="P966" s="289"/>
      <c r="Q966" s="289"/>
      <c r="R966" s="281"/>
      <c r="S966" s="281"/>
    </row>
    <row r="967" spans="1:19">
      <c r="A967" s="281"/>
      <c r="B967" s="284"/>
      <c r="C967" s="281"/>
      <c r="D967" s="281"/>
      <c r="E967" s="282"/>
      <c r="F967" s="281"/>
      <c r="G967" s="281"/>
      <c r="H967" s="283"/>
      <c r="I967" s="288"/>
      <c r="J967" s="289"/>
      <c r="K967" s="288"/>
      <c r="L967" s="281"/>
      <c r="M967" s="289"/>
      <c r="N967" s="289"/>
      <c r="O967" s="281"/>
      <c r="P967" s="289"/>
      <c r="Q967" s="289"/>
      <c r="R967" s="281"/>
      <c r="S967" s="281"/>
    </row>
    <row r="968" spans="1:19">
      <c r="A968" s="281"/>
      <c r="B968" s="284"/>
      <c r="C968" s="281"/>
      <c r="D968" s="281"/>
      <c r="E968" s="282"/>
      <c r="F968" s="281"/>
      <c r="G968" s="281"/>
      <c r="H968" s="283"/>
      <c r="I968" s="288"/>
      <c r="J968" s="289"/>
      <c r="K968" s="288"/>
      <c r="L968" s="281"/>
      <c r="M968" s="289"/>
      <c r="N968" s="289"/>
      <c r="O968" s="281"/>
      <c r="P968" s="289"/>
      <c r="Q968" s="289"/>
      <c r="R968" s="281"/>
      <c r="S968" s="281"/>
    </row>
    <row r="969" spans="1:19">
      <c r="A969" s="281"/>
      <c r="B969" s="284"/>
      <c r="C969" s="281"/>
      <c r="D969" s="281"/>
      <c r="E969" s="282"/>
      <c r="F969" s="281"/>
      <c r="G969" s="281"/>
      <c r="H969" s="283"/>
      <c r="I969" s="288"/>
      <c r="J969" s="289"/>
      <c r="K969" s="288"/>
      <c r="L969" s="281"/>
      <c r="M969" s="289"/>
      <c r="N969" s="289"/>
      <c r="O969" s="281"/>
      <c r="P969" s="289"/>
      <c r="Q969" s="289"/>
      <c r="R969" s="281"/>
      <c r="S969" s="281"/>
    </row>
    <row r="970" spans="1:19">
      <c r="A970" s="281"/>
      <c r="B970" s="284"/>
      <c r="C970" s="281"/>
      <c r="D970" s="281"/>
      <c r="E970" s="282"/>
      <c r="F970" s="281"/>
      <c r="G970" s="281"/>
      <c r="H970" s="283"/>
      <c r="I970" s="288"/>
      <c r="J970" s="289"/>
      <c r="K970" s="288"/>
      <c r="L970" s="281"/>
      <c r="M970" s="289"/>
      <c r="N970" s="289"/>
      <c r="O970" s="281"/>
      <c r="P970" s="289"/>
      <c r="Q970" s="289"/>
      <c r="R970" s="281"/>
      <c r="S970" s="281"/>
    </row>
    <row r="971" spans="1:19">
      <c r="A971" s="281"/>
      <c r="B971" s="284"/>
      <c r="C971" s="281"/>
      <c r="D971" s="281"/>
      <c r="E971" s="282"/>
      <c r="F971" s="281"/>
      <c r="G971" s="281"/>
      <c r="H971" s="283"/>
      <c r="I971" s="288"/>
      <c r="J971" s="289"/>
      <c r="K971" s="288"/>
      <c r="L971" s="281"/>
      <c r="M971" s="289"/>
      <c r="N971" s="289"/>
      <c r="O971" s="281"/>
      <c r="P971" s="289"/>
      <c r="Q971" s="289"/>
      <c r="R971" s="281"/>
      <c r="S971" s="281"/>
    </row>
    <row r="972" spans="1:19">
      <c r="A972" s="281"/>
      <c r="B972" s="284"/>
      <c r="C972" s="281"/>
      <c r="D972" s="281"/>
      <c r="E972" s="282"/>
      <c r="F972" s="281"/>
      <c r="G972" s="281"/>
      <c r="H972" s="283"/>
      <c r="I972" s="288"/>
      <c r="J972" s="289"/>
      <c r="K972" s="288"/>
      <c r="L972" s="281"/>
      <c r="M972" s="289"/>
      <c r="N972" s="289"/>
      <c r="O972" s="281"/>
      <c r="P972" s="289"/>
      <c r="Q972" s="289"/>
      <c r="R972" s="281"/>
      <c r="S972" s="281"/>
    </row>
    <row r="973" spans="1:19">
      <c r="A973" s="281"/>
      <c r="B973" s="284"/>
      <c r="C973" s="281"/>
      <c r="D973" s="281"/>
      <c r="E973" s="282"/>
      <c r="F973" s="281"/>
      <c r="G973" s="281"/>
      <c r="H973" s="283"/>
      <c r="I973" s="288"/>
      <c r="J973" s="289"/>
      <c r="K973" s="288"/>
      <c r="L973" s="281"/>
      <c r="M973" s="289"/>
      <c r="N973" s="289"/>
      <c r="O973" s="281"/>
      <c r="P973" s="289"/>
      <c r="Q973" s="289"/>
      <c r="R973" s="281"/>
      <c r="S973" s="281"/>
    </row>
    <row r="974" spans="1:19">
      <c r="A974" s="281"/>
      <c r="B974" s="284"/>
      <c r="C974" s="281"/>
      <c r="D974" s="281"/>
      <c r="E974" s="282"/>
      <c r="F974" s="281"/>
      <c r="G974" s="281"/>
      <c r="H974" s="283"/>
      <c r="I974" s="288"/>
      <c r="J974" s="289"/>
      <c r="K974" s="288"/>
      <c r="L974" s="281"/>
      <c r="M974" s="289"/>
      <c r="N974" s="289"/>
      <c r="O974" s="281"/>
      <c r="P974" s="289"/>
      <c r="Q974" s="289"/>
      <c r="R974" s="281"/>
      <c r="S974" s="281"/>
    </row>
    <row r="975" spans="1:19">
      <c r="A975" s="281"/>
      <c r="B975" s="284"/>
      <c r="C975" s="281"/>
      <c r="D975" s="281"/>
      <c r="E975" s="282"/>
      <c r="F975" s="281"/>
      <c r="G975" s="281"/>
      <c r="H975" s="283"/>
      <c r="I975" s="288"/>
      <c r="J975" s="289"/>
      <c r="K975" s="288"/>
      <c r="L975" s="281"/>
      <c r="M975" s="289"/>
      <c r="N975" s="289"/>
      <c r="O975" s="281"/>
      <c r="P975" s="289"/>
      <c r="Q975" s="289"/>
      <c r="R975" s="281"/>
      <c r="S975" s="281"/>
    </row>
    <row r="976" spans="1:19">
      <c r="A976" s="281"/>
      <c r="B976" s="284"/>
      <c r="C976" s="281"/>
      <c r="D976" s="281"/>
      <c r="E976" s="282"/>
      <c r="F976" s="281"/>
      <c r="G976" s="281"/>
      <c r="H976" s="283"/>
      <c r="I976" s="288"/>
      <c r="J976" s="289"/>
      <c r="K976" s="288"/>
      <c r="L976" s="281"/>
      <c r="M976" s="289"/>
      <c r="N976" s="289"/>
      <c r="O976" s="281"/>
      <c r="P976" s="289"/>
      <c r="Q976" s="289"/>
      <c r="R976" s="281"/>
      <c r="S976" s="281"/>
    </row>
    <row r="977" spans="1:19">
      <c r="A977" s="281"/>
      <c r="B977" s="284"/>
      <c r="C977" s="281"/>
      <c r="D977" s="281"/>
      <c r="E977" s="282"/>
      <c r="F977" s="281"/>
      <c r="G977" s="281"/>
      <c r="H977" s="283"/>
      <c r="I977" s="288"/>
      <c r="J977" s="289"/>
      <c r="K977" s="288"/>
      <c r="L977" s="281"/>
      <c r="M977" s="289"/>
      <c r="N977" s="289"/>
      <c r="O977" s="281"/>
      <c r="P977" s="289"/>
      <c r="Q977" s="289"/>
      <c r="R977" s="281"/>
      <c r="S977" s="281"/>
    </row>
    <row r="978" spans="1:19">
      <c r="A978" s="281"/>
      <c r="B978" s="284"/>
      <c r="C978" s="281"/>
      <c r="D978" s="281"/>
      <c r="E978" s="282"/>
      <c r="F978" s="281"/>
      <c r="G978" s="281"/>
      <c r="H978" s="283"/>
      <c r="I978" s="288"/>
      <c r="J978" s="289"/>
      <c r="K978" s="288"/>
      <c r="L978" s="281"/>
      <c r="M978" s="289"/>
      <c r="N978" s="289"/>
      <c r="O978" s="281"/>
      <c r="P978" s="289"/>
      <c r="Q978" s="289"/>
      <c r="R978" s="281"/>
      <c r="S978" s="281"/>
    </row>
    <row r="979" spans="1:19">
      <c r="A979" s="281"/>
      <c r="B979" s="284"/>
      <c r="C979" s="281"/>
      <c r="D979" s="281"/>
      <c r="E979" s="282"/>
      <c r="F979" s="281"/>
      <c r="G979" s="281"/>
      <c r="H979" s="283"/>
      <c r="I979" s="288"/>
      <c r="J979" s="289"/>
      <c r="K979" s="288"/>
      <c r="L979" s="281"/>
      <c r="M979" s="289"/>
      <c r="N979" s="289"/>
      <c r="O979" s="281"/>
      <c r="P979" s="289"/>
      <c r="Q979" s="289"/>
      <c r="R979" s="281"/>
      <c r="S979" s="281"/>
    </row>
    <row r="980" spans="1:19">
      <c r="A980" s="281"/>
      <c r="B980" s="284"/>
      <c r="C980" s="281"/>
      <c r="D980" s="281"/>
      <c r="E980" s="282"/>
      <c r="F980" s="281"/>
      <c r="G980" s="281"/>
      <c r="H980" s="283"/>
      <c r="I980" s="288"/>
      <c r="J980" s="289"/>
      <c r="K980" s="288"/>
      <c r="L980" s="281"/>
      <c r="M980" s="289"/>
      <c r="N980" s="289"/>
      <c r="O980" s="281"/>
      <c r="P980" s="289"/>
      <c r="Q980" s="289"/>
      <c r="R980" s="281"/>
      <c r="S980" s="281"/>
    </row>
    <row r="981" spans="1:19">
      <c r="A981" s="281"/>
      <c r="B981" s="284"/>
      <c r="C981" s="281"/>
      <c r="D981" s="281"/>
      <c r="E981" s="282"/>
      <c r="F981" s="281"/>
      <c r="G981" s="281"/>
      <c r="H981" s="283"/>
      <c r="I981" s="288"/>
      <c r="J981" s="289"/>
      <c r="K981" s="288"/>
      <c r="L981" s="281"/>
      <c r="M981" s="289"/>
      <c r="N981" s="289"/>
      <c r="O981" s="281"/>
      <c r="P981" s="289"/>
      <c r="Q981" s="289"/>
      <c r="R981" s="281"/>
      <c r="S981" s="281"/>
    </row>
    <row r="982" spans="1:19">
      <c r="A982" s="281"/>
      <c r="B982" s="284"/>
      <c r="C982" s="281"/>
      <c r="D982" s="281"/>
      <c r="E982" s="282"/>
      <c r="F982" s="281"/>
      <c r="G982" s="281"/>
      <c r="H982" s="283"/>
      <c r="I982" s="288"/>
      <c r="J982" s="289"/>
      <c r="K982" s="288"/>
      <c r="L982" s="281"/>
      <c r="M982" s="289"/>
      <c r="N982" s="289"/>
      <c r="O982" s="281"/>
      <c r="P982" s="289"/>
      <c r="Q982" s="289"/>
      <c r="R982" s="281"/>
      <c r="S982" s="281"/>
    </row>
    <row r="983" spans="1:19">
      <c r="A983" s="281"/>
      <c r="B983" s="284"/>
      <c r="C983" s="281"/>
      <c r="D983" s="281"/>
      <c r="E983" s="282"/>
      <c r="F983" s="281"/>
      <c r="G983" s="281"/>
      <c r="H983" s="283"/>
      <c r="I983" s="288"/>
      <c r="J983" s="289"/>
      <c r="K983" s="288"/>
      <c r="L983" s="281"/>
      <c r="M983" s="289"/>
      <c r="N983" s="289"/>
      <c r="O983" s="281"/>
      <c r="P983" s="289"/>
      <c r="Q983" s="289"/>
      <c r="R983" s="281"/>
      <c r="S983" s="281"/>
    </row>
    <row r="984" spans="1:19">
      <c r="A984" s="281"/>
      <c r="B984" s="284"/>
      <c r="C984" s="281"/>
      <c r="D984" s="281"/>
      <c r="E984" s="282"/>
      <c r="F984" s="281"/>
      <c r="G984" s="281"/>
      <c r="H984" s="283"/>
      <c r="I984" s="288"/>
      <c r="J984" s="289"/>
      <c r="K984" s="288"/>
      <c r="L984" s="281"/>
      <c r="M984" s="289"/>
      <c r="N984" s="289"/>
      <c r="O984" s="281"/>
      <c r="P984" s="289"/>
      <c r="Q984" s="289"/>
      <c r="R984" s="281"/>
      <c r="S984" s="281"/>
    </row>
    <row r="985" spans="1:19">
      <c r="A985" s="281"/>
      <c r="B985" s="284"/>
      <c r="C985" s="281"/>
      <c r="D985" s="281"/>
      <c r="E985" s="282"/>
      <c r="F985" s="281"/>
      <c r="G985" s="281"/>
      <c r="H985" s="283"/>
      <c r="I985" s="288"/>
      <c r="J985" s="289"/>
      <c r="K985" s="288"/>
      <c r="L985" s="281"/>
      <c r="M985" s="289"/>
      <c r="N985" s="289"/>
      <c r="O985" s="281"/>
      <c r="P985" s="289"/>
      <c r="Q985" s="289"/>
      <c r="R985" s="281"/>
      <c r="S985" s="281"/>
    </row>
    <row r="986" spans="1:19">
      <c r="A986" s="281"/>
      <c r="B986" s="284"/>
      <c r="C986" s="281"/>
      <c r="D986" s="281"/>
      <c r="E986" s="282"/>
      <c r="F986" s="281"/>
      <c r="G986" s="281"/>
      <c r="H986" s="283"/>
      <c r="I986" s="288"/>
      <c r="J986" s="289"/>
      <c r="K986" s="288"/>
      <c r="L986" s="281"/>
      <c r="M986" s="289"/>
      <c r="N986" s="289"/>
      <c r="O986" s="281"/>
      <c r="P986" s="289"/>
      <c r="Q986" s="289"/>
      <c r="R986" s="281"/>
      <c r="S986" s="281"/>
    </row>
    <row r="987" spans="1:19">
      <c r="A987" s="281"/>
      <c r="B987" s="284"/>
      <c r="C987" s="281"/>
      <c r="D987" s="281"/>
      <c r="E987" s="282"/>
      <c r="F987" s="281"/>
      <c r="G987" s="281"/>
      <c r="H987" s="283"/>
      <c r="I987" s="288"/>
      <c r="J987" s="289"/>
      <c r="K987" s="288"/>
      <c r="L987" s="281"/>
      <c r="M987" s="289"/>
      <c r="N987" s="289"/>
      <c r="O987" s="281"/>
      <c r="P987" s="289"/>
      <c r="Q987" s="289"/>
      <c r="R987" s="281"/>
      <c r="S987" s="281"/>
    </row>
    <row r="988" spans="1:19">
      <c r="A988" s="281"/>
      <c r="B988" s="284"/>
      <c r="C988" s="281"/>
      <c r="D988" s="281"/>
      <c r="E988" s="282"/>
      <c r="F988" s="281"/>
      <c r="G988" s="281"/>
      <c r="H988" s="283"/>
      <c r="I988" s="288"/>
      <c r="J988" s="289"/>
      <c r="K988" s="288"/>
      <c r="L988" s="281"/>
      <c r="M988" s="289"/>
      <c r="N988" s="289"/>
      <c r="O988" s="281"/>
      <c r="P988" s="289"/>
      <c r="Q988" s="289"/>
      <c r="R988" s="281"/>
      <c r="S988" s="281"/>
    </row>
    <row r="989" spans="1:19">
      <c r="A989" s="281"/>
      <c r="B989" s="284"/>
      <c r="C989" s="281"/>
      <c r="D989" s="281"/>
      <c r="E989" s="282"/>
      <c r="F989" s="281"/>
      <c r="G989" s="281"/>
      <c r="H989" s="283"/>
      <c r="I989" s="288"/>
      <c r="J989" s="289"/>
      <c r="K989" s="288"/>
      <c r="L989" s="281"/>
      <c r="M989" s="289"/>
      <c r="N989" s="289"/>
      <c r="O989" s="281"/>
      <c r="P989" s="289"/>
      <c r="Q989" s="289"/>
      <c r="R989" s="281"/>
      <c r="S989" s="281"/>
    </row>
    <row r="990" spans="1:19">
      <c r="A990" s="281"/>
      <c r="B990" s="284"/>
      <c r="C990" s="281"/>
      <c r="D990" s="281"/>
      <c r="E990" s="282"/>
      <c r="F990" s="281"/>
      <c r="G990" s="281"/>
      <c r="H990" s="283"/>
      <c r="I990" s="288"/>
      <c r="J990" s="289"/>
      <c r="K990" s="288"/>
      <c r="L990" s="281"/>
      <c r="M990" s="289"/>
      <c r="N990" s="289"/>
      <c r="O990" s="281"/>
      <c r="P990" s="289"/>
      <c r="Q990" s="289"/>
      <c r="R990" s="281"/>
      <c r="S990" s="281"/>
    </row>
    <row r="991" spans="1:19">
      <c r="A991" s="281"/>
      <c r="B991" s="284"/>
      <c r="C991" s="281"/>
      <c r="D991" s="281"/>
      <c r="E991" s="282"/>
      <c r="F991" s="281"/>
      <c r="G991" s="281"/>
      <c r="H991" s="283"/>
      <c r="I991" s="288"/>
      <c r="J991" s="289"/>
      <c r="K991" s="288"/>
      <c r="L991" s="281"/>
      <c r="M991" s="289"/>
      <c r="N991" s="289"/>
      <c r="O991" s="281"/>
      <c r="P991" s="289"/>
      <c r="Q991" s="289"/>
      <c r="R991" s="281"/>
      <c r="S991" s="281"/>
    </row>
    <row r="992" spans="1:19">
      <c r="A992" s="281"/>
      <c r="B992" s="284"/>
      <c r="C992" s="281"/>
      <c r="D992" s="281"/>
      <c r="E992" s="282"/>
      <c r="F992" s="281"/>
      <c r="G992" s="281"/>
      <c r="H992" s="283"/>
      <c r="I992" s="288"/>
      <c r="J992" s="289"/>
      <c r="K992" s="288"/>
      <c r="L992" s="281"/>
      <c r="M992" s="289"/>
      <c r="N992" s="289"/>
      <c r="O992" s="281"/>
      <c r="P992" s="289"/>
      <c r="Q992" s="289"/>
      <c r="R992" s="281"/>
      <c r="S992" s="281"/>
    </row>
    <row r="993" spans="1:19">
      <c r="A993" s="281"/>
      <c r="B993" s="284"/>
      <c r="C993" s="281"/>
      <c r="D993" s="281"/>
      <c r="E993" s="282"/>
      <c r="F993" s="281"/>
      <c r="G993" s="281"/>
      <c r="H993" s="283"/>
      <c r="I993" s="288"/>
      <c r="J993" s="289"/>
      <c r="K993" s="288"/>
      <c r="L993" s="281"/>
      <c r="M993" s="289"/>
      <c r="N993" s="289"/>
      <c r="O993" s="281"/>
      <c r="P993" s="289"/>
      <c r="Q993" s="289"/>
      <c r="R993" s="281"/>
      <c r="S993" s="281"/>
    </row>
    <row r="994" spans="1:19">
      <c r="A994" s="281"/>
      <c r="B994" s="284"/>
      <c r="C994" s="281"/>
      <c r="D994" s="281"/>
      <c r="E994" s="282"/>
      <c r="F994" s="281"/>
      <c r="G994" s="281"/>
      <c r="H994" s="283"/>
      <c r="I994" s="288"/>
      <c r="J994" s="289"/>
      <c r="K994" s="288"/>
      <c r="L994" s="281"/>
      <c r="M994" s="289"/>
      <c r="N994" s="289"/>
      <c r="O994" s="281"/>
      <c r="P994" s="289"/>
      <c r="Q994" s="289"/>
      <c r="R994" s="281"/>
      <c r="S994" s="281"/>
    </row>
    <row r="995" spans="1:19">
      <c r="A995" s="281"/>
      <c r="B995" s="284"/>
      <c r="C995" s="281"/>
      <c r="D995" s="281"/>
      <c r="E995" s="282"/>
      <c r="F995" s="281"/>
      <c r="G995" s="281"/>
      <c r="H995" s="283"/>
      <c r="I995" s="288"/>
      <c r="J995" s="289"/>
      <c r="K995" s="288"/>
      <c r="L995" s="281"/>
      <c r="M995" s="289"/>
      <c r="N995" s="289"/>
      <c r="O995" s="281"/>
      <c r="P995" s="289"/>
      <c r="Q995" s="289"/>
      <c r="R995" s="281"/>
      <c r="S995" s="281"/>
    </row>
    <row r="996" spans="1:19">
      <c r="A996" s="281"/>
      <c r="B996" s="284"/>
      <c r="C996" s="281"/>
      <c r="D996" s="281"/>
      <c r="E996" s="282"/>
      <c r="F996" s="281"/>
      <c r="G996" s="281"/>
      <c r="H996" s="283"/>
      <c r="I996" s="288"/>
      <c r="J996" s="289"/>
      <c r="K996" s="288"/>
      <c r="L996" s="281"/>
      <c r="M996" s="289"/>
      <c r="N996" s="289"/>
      <c r="O996" s="281"/>
      <c r="P996" s="289"/>
      <c r="Q996" s="289"/>
      <c r="R996" s="281"/>
      <c r="S996" s="281"/>
    </row>
    <row r="997" spans="1:19">
      <c r="A997" s="281"/>
      <c r="B997" s="284"/>
      <c r="C997" s="281"/>
      <c r="D997" s="281"/>
      <c r="E997" s="282"/>
      <c r="F997" s="281"/>
      <c r="G997" s="281"/>
      <c r="H997" s="283"/>
      <c r="I997" s="288"/>
      <c r="J997" s="289"/>
      <c r="K997" s="288"/>
      <c r="L997" s="281"/>
      <c r="M997" s="289"/>
      <c r="N997" s="289"/>
      <c r="O997" s="281"/>
      <c r="P997" s="289"/>
      <c r="Q997" s="289"/>
      <c r="R997" s="281"/>
      <c r="S997" s="281"/>
    </row>
    <row r="998" spans="1:19">
      <c r="A998" s="281"/>
      <c r="B998" s="284"/>
      <c r="C998" s="281"/>
      <c r="D998" s="281"/>
      <c r="E998" s="282"/>
      <c r="F998" s="281"/>
      <c r="G998" s="281"/>
      <c r="H998" s="283"/>
      <c r="I998" s="288"/>
      <c r="J998" s="289"/>
      <c r="K998" s="288"/>
      <c r="L998" s="281"/>
      <c r="M998" s="289"/>
      <c r="N998" s="289"/>
      <c r="O998" s="281"/>
      <c r="P998" s="289"/>
      <c r="Q998" s="289"/>
      <c r="R998" s="281"/>
      <c r="S998" s="281"/>
    </row>
    <row r="999" spans="1:19">
      <c r="A999" s="281"/>
      <c r="B999" s="284"/>
      <c r="C999" s="281"/>
      <c r="D999" s="281"/>
      <c r="E999" s="282"/>
      <c r="F999" s="281"/>
      <c r="G999" s="281"/>
      <c r="H999" s="283"/>
      <c r="I999" s="288"/>
      <c r="J999" s="289"/>
      <c r="K999" s="288"/>
      <c r="L999" s="281"/>
      <c r="M999" s="289"/>
      <c r="N999" s="289"/>
      <c r="O999" s="281"/>
      <c r="P999" s="289"/>
      <c r="Q999" s="289"/>
      <c r="R999" s="281"/>
      <c r="S999" s="281"/>
    </row>
    <row r="1000" spans="1:19">
      <c r="A1000" s="281"/>
      <c r="B1000" s="284"/>
      <c r="C1000" s="281"/>
      <c r="D1000" s="281"/>
      <c r="E1000" s="282"/>
      <c r="F1000" s="281"/>
      <c r="G1000" s="281"/>
      <c r="H1000" s="283"/>
      <c r="I1000" s="288"/>
      <c r="J1000" s="289"/>
      <c r="K1000" s="288"/>
      <c r="L1000" s="281"/>
      <c r="M1000" s="289"/>
      <c r="N1000" s="289"/>
      <c r="O1000" s="281"/>
      <c r="P1000" s="289"/>
      <c r="Q1000" s="289"/>
      <c r="R1000" s="281"/>
      <c r="S1000" s="281"/>
    </row>
    <row r="1001" spans="1:19">
      <c r="A1001" s="281"/>
      <c r="B1001" s="284"/>
      <c r="C1001" s="281"/>
      <c r="D1001" s="281"/>
      <c r="E1001" s="282"/>
      <c r="F1001" s="281"/>
      <c r="G1001" s="281"/>
      <c r="H1001" s="283"/>
      <c r="I1001" s="288"/>
      <c r="J1001" s="289"/>
      <c r="K1001" s="288"/>
      <c r="L1001" s="281"/>
      <c r="M1001" s="289"/>
      <c r="N1001" s="289"/>
      <c r="O1001" s="281"/>
      <c r="P1001" s="289"/>
      <c r="Q1001" s="289"/>
      <c r="R1001" s="281"/>
      <c r="S1001" s="281"/>
    </row>
    <row r="1002" spans="1:19">
      <c r="A1002" s="281"/>
      <c r="B1002" s="284"/>
      <c r="C1002" s="281"/>
      <c r="D1002" s="281"/>
      <c r="E1002" s="282"/>
      <c r="F1002" s="281"/>
      <c r="G1002" s="281"/>
      <c r="H1002" s="283"/>
      <c r="I1002" s="288"/>
      <c r="J1002" s="289"/>
      <c r="K1002" s="288"/>
      <c r="L1002" s="281"/>
      <c r="M1002" s="289"/>
      <c r="N1002" s="289"/>
      <c r="O1002" s="281"/>
      <c r="P1002" s="289"/>
      <c r="Q1002" s="289"/>
      <c r="R1002" s="281"/>
      <c r="S1002" s="281"/>
    </row>
    <row r="1003" spans="1:19">
      <c r="A1003" s="281"/>
      <c r="B1003" s="284"/>
      <c r="C1003" s="281"/>
      <c r="D1003" s="281"/>
      <c r="E1003" s="282"/>
      <c r="F1003" s="281"/>
      <c r="G1003" s="281"/>
      <c r="H1003" s="283"/>
      <c r="I1003" s="288"/>
      <c r="J1003" s="289"/>
      <c r="K1003" s="288"/>
      <c r="L1003" s="281"/>
      <c r="M1003" s="289"/>
      <c r="N1003" s="289"/>
      <c r="O1003" s="281"/>
      <c r="P1003" s="289"/>
      <c r="Q1003" s="289"/>
      <c r="R1003" s="281"/>
      <c r="S1003" s="281"/>
    </row>
    <row r="1004" spans="1:19">
      <c r="A1004" s="281"/>
      <c r="B1004" s="284"/>
      <c r="C1004" s="281"/>
      <c r="D1004" s="281"/>
      <c r="E1004" s="282"/>
      <c r="F1004" s="281"/>
      <c r="G1004" s="281"/>
      <c r="H1004" s="283"/>
      <c r="I1004" s="288"/>
      <c r="J1004" s="289"/>
      <c r="K1004" s="288"/>
      <c r="L1004" s="281"/>
      <c r="M1004" s="289"/>
      <c r="N1004" s="289"/>
      <c r="O1004" s="281"/>
      <c r="P1004" s="289"/>
      <c r="Q1004" s="289"/>
      <c r="R1004" s="281"/>
      <c r="S1004" s="281"/>
    </row>
    <row r="1005" spans="1:19">
      <c r="A1005" s="281"/>
      <c r="B1005" s="284"/>
      <c r="C1005" s="281"/>
      <c r="D1005" s="281"/>
      <c r="E1005" s="282"/>
      <c r="F1005" s="281"/>
      <c r="G1005" s="281"/>
      <c r="H1005" s="283"/>
      <c r="I1005" s="288"/>
      <c r="J1005" s="289"/>
      <c r="K1005" s="288"/>
      <c r="L1005" s="281"/>
      <c r="M1005" s="289"/>
      <c r="N1005" s="289"/>
      <c r="O1005" s="281"/>
      <c r="P1005" s="289"/>
      <c r="Q1005" s="289"/>
      <c r="R1005" s="281"/>
      <c r="S1005" s="281"/>
    </row>
    <row r="1006" spans="1:19">
      <c r="A1006" s="281"/>
      <c r="B1006" s="284"/>
      <c r="C1006" s="281"/>
      <c r="D1006" s="281"/>
      <c r="E1006" s="282"/>
      <c r="F1006" s="281"/>
      <c r="G1006" s="281"/>
      <c r="H1006" s="283"/>
      <c r="I1006" s="288"/>
      <c r="J1006" s="289"/>
      <c r="K1006" s="288"/>
      <c r="L1006" s="281"/>
      <c r="M1006" s="289"/>
      <c r="N1006" s="289"/>
      <c r="O1006" s="281"/>
      <c r="P1006" s="289"/>
      <c r="Q1006" s="289"/>
      <c r="R1006" s="281"/>
      <c r="S1006" s="281"/>
    </row>
    <row r="1007" spans="1:19">
      <c r="A1007" s="281"/>
      <c r="B1007" s="284"/>
      <c r="C1007" s="281"/>
      <c r="D1007" s="281"/>
      <c r="E1007" s="282"/>
      <c r="F1007" s="281"/>
      <c r="G1007" s="281"/>
      <c r="H1007" s="283"/>
      <c r="I1007" s="288"/>
      <c r="J1007" s="289"/>
      <c r="K1007" s="288"/>
      <c r="L1007" s="281"/>
      <c r="M1007" s="289"/>
      <c r="N1007" s="289"/>
      <c r="O1007" s="281"/>
      <c r="P1007" s="289"/>
      <c r="Q1007" s="289"/>
      <c r="R1007" s="281"/>
      <c r="S1007" s="281"/>
    </row>
    <row r="1008" spans="1:19">
      <c r="A1008" s="281"/>
      <c r="B1008" s="284"/>
      <c r="C1008" s="281"/>
      <c r="D1008" s="281"/>
      <c r="E1008" s="282"/>
      <c r="F1008" s="281"/>
      <c r="G1008" s="281"/>
      <c r="H1008" s="283"/>
      <c r="I1008" s="288"/>
      <c r="J1008" s="289"/>
      <c r="K1008" s="288"/>
      <c r="L1008" s="281"/>
      <c r="M1008" s="289"/>
      <c r="N1008" s="289"/>
      <c r="O1008" s="281"/>
      <c r="P1008" s="289"/>
      <c r="Q1008" s="289"/>
      <c r="R1008" s="281"/>
      <c r="S1008" s="281"/>
    </row>
    <row r="1009" spans="1:19">
      <c r="A1009" s="281"/>
      <c r="B1009" s="284"/>
      <c r="C1009" s="281"/>
      <c r="D1009" s="281"/>
      <c r="E1009" s="282"/>
      <c r="F1009" s="281"/>
      <c r="G1009" s="281"/>
      <c r="H1009" s="283"/>
      <c r="I1009" s="288"/>
      <c r="J1009" s="289"/>
      <c r="K1009" s="288"/>
      <c r="L1009" s="281"/>
      <c r="M1009" s="289"/>
      <c r="N1009" s="289"/>
      <c r="O1009" s="281"/>
      <c r="P1009" s="289"/>
      <c r="Q1009" s="289"/>
      <c r="R1009" s="281"/>
      <c r="S1009" s="281"/>
    </row>
    <row r="1010" spans="1:19">
      <c r="A1010" s="281"/>
      <c r="B1010" s="284"/>
      <c r="C1010" s="281"/>
      <c r="D1010" s="281"/>
      <c r="E1010" s="282"/>
      <c r="F1010" s="281"/>
      <c r="G1010" s="281"/>
      <c r="H1010" s="283"/>
      <c r="I1010" s="288"/>
      <c r="J1010" s="289"/>
      <c r="K1010" s="288"/>
      <c r="L1010" s="281"/>
      <c r="M1010" s="289"/>
      <c r="N1010" s="289"/>
      <c r="O1010" s="281"/>
      <c r="P1010" s="289"/>
      <c r="Q1010" s="289"/>
      <c r="R1010" s="281"/>
      <c r="S1010" s="281"/>
    </row>
    <row r="1011" spans="1:19">
      <c r="A1011" s="281"/>
      <c r="B1011" s="290"/>
      <c r="C1011" s="281"/>
      <c r="D1011" s="281"/>
      <c r="E1011" s="284"/>
      <c r="F1011" s="281"/>
      <c r="G1011" s="281"/>
      <c r="H1011" s="281"/>
      <c r="I1011" s="288"/>
      <c r="J1011" s="289"/>
      <c r="K1011" s="288"/>
      <c r="L1011" s="281"/>
      <c r="M1011" s="289"/>
      <c r="N1011" s="289"/>
      <c r="O1011" s="281"/>
      <c r="P1011" s="289"/>
      <c r="Q1011" s="291"/>
      <c r="R1011" s="281"/>
      <c r="S1011" s="281"/>
    </row>
    <row r="1012" spans="1:19">
      <c r="A1012" s="281"/>
      <c r="B1012" s="281"/>
      <c r="C1012" s="281"/>
      <c r="D1012" s="281"/>
      <c r="E1012" s="284"/>
      <c r="F1012" s="281"/>
      <c r="G1012" s="281"/>
      <c r="H1012" s="281"/>
      <c r="I1012" s="288"/>
      <c r="J1012" s="289"/>
      <c r="K1012" s="288"/>
      <c r="L1012" s="281"/>
      <c r="M1012" s="289"/>
      <c r="N1012" s="289"/>
      <c r="O1012" s="281"/>
      <c r="P1012" s="289"/>
      <c r="Q1012" s="289"/>
      <c r="R1012" s="281"/>
      <c r="S1012" s="281"/>
    </row>
    <row r="1013" spans="1:19">
      <c r="A1013" s="281"/>
      <c r="B1013" s="281"/>
      <c r="C1013" s="281"/>
      <c r="D1013" s="281"/>
      <c r="E1013" s="284"/>
      <c r="F1013" s="281"/>
      <c r="G1013" s="281"/>
      <c r="H1013" s="281"/>
      <c r="I1013" s="288"/>
      <c r="J1013" s="289"/>
      <c r="K1013" s="288"/>
      <c r="L1013" s="281"/>
      <c r="M1013" s="289"/>
      <c r="N1013" s="289"/>
      <c r="O1013" s="281"/>
      <c r="P1013" s="289"/>
      <c r="Q1013" s="289"/>
      <c r="R1013" s="281"/>
      <c r="S1013" s="281"/>
    </row>
    <row r="1014" spans="1:19">
      <c r="A1014" s="281"/>
      <c r="B1014" s="284"/>
      <c r="C1014" s="281"/>
      <c r="D1014" s="281"/>
      <c r="E1014" s="284"/>
      <c r="F1014" s="281"/>
      <c r="G1014" s="281"/>
      <c r="H1014" s="283"/>
      <c r="I1014" s="288"/>
      <c r="J1014" s="289"/>
      <c r="K1014" s="288"/>
      <c r="L1014" s="281"/>
      <c r="M1014" s="289"/>
      <c r="N1014" s="289"/>
      <c r="O1014" s="281"/>
      <c r="P1014" s="289"/>
      <c r="Q1014" s="289"/>
      <c r="R1014" s="281"/>
      <c r="S1014" s="281"/>
    </row>
    <row r="1015" spans="1:19">
      <c r="A1015" s="281"/>
      <c r="B1015" s="284"/>
      <c r="C1015" s="281"/>
      <c r="D1015" s="281"/>
      <c r="E1015" s="284"/>
      <c r="F1015" s="281"/>
      <c r="G1015" s="281"/>
      <c r="H1015" s="283"/>
      <c r="I1015" s="288"/>
      <c r="J1015" s="289"/>
      <c r="K1015" s="288"/>
      <c r="L1015" s="281"/>
      <c r="M1015" s="289"/>
      <c r="N1015" s="289"/>
      <c r="O1015" s="281"/>
      <c r="P1015" s="289"/>
      <c r="Q1015" s="289"/>
      <c r="R1015" s="281"/>
      <c r="S1015" s="281"/>
    </row>
    <row r="1016" spans="1:19">
      <c r="A1016" s="281"/>
      <c r="B1016" s="284"/>
      <c r="C1016" s="281"/>
      <c r="D1016" s="281"/>
      <c r="E1016" s="284"/>
      <c r="F1016" s="281"/>
      <c r="G1016" s="281"/>
      <c r="H1016" s="283"/>
      <c r="I1016" s="288"/>
      <c r="J1016" s="289"/>
      <c r="K1016" s="288"/>
      <c r="L1016" s="281"/>
      <c r="M1016" s="289"/>
      <c r="N1016" s="289"/>
      <c r="O1016" s="281"/>
      <c r="P1016" s="289"/>
      <c r="Q1016" s="289"/>
      <c r="R1016" s="281"/>
      <c r="S1016" s="281"/>
    </row>
    <row r="1017" spans="1:19">
      <c r="A1017" s="281"/>
      <c r="B1017" s="284"/>
      <c r="C1017" s="281"/>
      <c r="D1017" s="281"/>
      <c r="E1017" s="284"/>
      <c r="F1017" s="281"/>
      <c r="G1017" s="281"/>
      <c r="H1017" s="283"/>
      <c r="I1017" s="288"/>
      <c r="J1017" s="289"/>
      <c r="K1017" s="288"/>
      <c r="L1017" s="281"/>
      <c r="M1017" s="289"/>
      <c r="N1017" s="289"/>
      <c r="O1017" s="281"/>
      <c r="P1017" s="289"/>
      <c r="Q1017" s="289"/>
      <c r="R1017" s="281"/>
      <c r="S1017" s="281"/>
    </row>
    <row r="1018" spans="1:19">
      <c r="A1018" s="281"/>
      <c r="B1018" s="284"/>
      <c r="C1018" s="281"/>
      <c r="D1018" s="281"/>
      <c r="E1018" s="284"/>
      <c r="F1018" s="281"/>
      <c r="G1018" s="281"/>
      <c r="H1018" s="283"/>
      <c r="I1018" s="288"/>
      <c r="J1018" s="289"/>
      <c r="K1018" s="288"/>
      <c r="L1018" s="281"/>
      <c r="M1018" s="289"/>
      <c r="N1018" s="289"/>
      <c r="O1018" s="281"/>
      <c r="P1018" s="289"/>
      <c r="Q1018" s="289"/>
      <c r="R1018" s="281"/>
      <c r="S1018" s="281"/>
    </row>
    <row r="1019" spans="1:19">
      <c r="A1019" s="281"/>
      <c r="B1019" s="284"/>
      <c r="C1019" s="281"/>
      <c r="D1019" s="281"/>
      <c r="E1019" s="284"/>
      <c r="F1019" s="281"/>
      <c r="G1019" s="281"/>
      <c r="H1019" s="283"/>
      <c r="I1019" s="288"/>
      <c r="J1019" s="289"/>
      <c r="K1019" s="288"/>
      <c r="L1019" s="281"/>
      <c r="M1019" s="289"/>
      <c r="N1019" s="289"/>
      <c r="O1019" s="281"/>
      <c r="P1019" s="289"/>
      <c r="Q1019" s="289"/>
      <c r="R1019" s="281"/>
      <c r="S1019" s="281"/>
    </row>
    <row r="1020" spans="1:19">
      <c r="A1020" s="281"/>
      <c r="B1020" s="284"/>
      <c r="C1020" s="281"/>
      <c r="D1020" s="281"/>
      <c r="E1020" s="284"/>
      <c r="F1020" s="281"/>
      <c r="G1020" s="281"/>
      <c r="H1020" s="283"/>
      <c r="I1020" s="288"/>
      <c r="J1020" s="289"/>
      <c r="K1020" s="288"/>
      <c r="L1020" s="281"/>
      <c r="M1020" s="289"/>
      <c r="N1020" s="289"/>
      <c r="O1020" s="281"/>
      <c r="P1020" s="289"/>
      <c r="Q1020" s="289"/>
      <c r="R1020" s="281"/>
      <c r="S1020" s="281"/>
    </row>
    <row r="1021" spans="1:19">
      <c r="A1021" s="281"/>
      <c r="B1021" s="284"/>
      <c r="C1021" s="281"/>
      <c r="D1021" s="281"/>
      <c r="E1021" s="281"/>
      <c r="F1021" s="281"/>
      <c r="G1021" s="281"/>
      <c r="H1021" s="283"/>
      <c r="I1021" s="288"/>
      <c r="J1021" s="289"/>
      <c r="K1021" s="288"/>
      <c r="L1021" s="281"/>
      <c r="M1021" s="289"/>
      <c r="N1021" s="289"/>
      <c r="O1021" s="281"/>
      <c r="P1021" s="289"/>
      <c r="Q1021" s="289"/>
      <c r="R1021" s="281"/>
      <c r="S1021" s="281"/>
    </row>
    <row r="1022" spans="1:19">
      <c r="A1022" s="281"/>
      <c r="B1022" s="281"/>
      <c r="C1022" s="281"/>
      <c r="D1022" s="281"/>
      <c r="E1022" s="284"/>
      <c r="F1022" s="281"/>
      <c r="G1022" s="281"/>
      <c r="H1022" s="283"/>
      <c r="I1022" s="288"/>
      <c r="J1022" s="289"/>
      <c r="K1022" s="288"/>
      <c r="L1022" s="281"/>
      <c r="M1022" s="289"/>
      <c r="N1022" s="289"/>
      <c r="O1022" s="281"/>
      <c r="P1022" s="289"/>
      <c r="Q1022" s="289"/>
      <c r="R1022" s="281"/>
      <c r="S1022" s="281"/>
    </row>
    <row r="1023" spans="1:19">
      <c r="A1023" s="281"/>
      <c r="B1023" s="284"/>
      <c r="C1023" s="281"/>
      <c r="D1023" s="281"/>
      <c r="E1023" s="281"/>
      <c r="F1023" s="281"/>
      <c r="G1023" s="281"/>
      <c r="H1023" s="283"/>
      <c r="I1023" s="288"/>
      <c r="J1023" s="289"/>
      <c r="K1023" s="288"/>
      <c r="L1023" s="281"/>
      <c r="M1023" s="289"/>
      <c r="N1023" s="289"/>
      <c r="O1023" s="281"/>
      <c r="P1023" s="289"/>
      <c r="Q1023" s="289"/>
      <c r="R1023" s="281"/>
      <c r="S1023" s="281"/>
    </row>
    <row r="1024" spans="1:19">
      <c r="A1024" s="281"/>
      <c r="B1024" s="284"/>
      <c r="C1024" s="281"/>
      <c r="D1024" s="281"/>
      <c r="E1024" s="284"/>
      <c r="F1024" s="281"/>
      <c r="G1024" s="281"/>
      <c r="H1024" s="283"/>
      <c r="I1024" s="288"/>
      <c r="J1024" s="289"/>
      <c r="K1024" s="288"/>
      <c r="L1024" s="281"/>
      <c r="M1024" s="289"/>
      <c r="N1024" s="289"/>
      <c r="O1024" s="281"/>
      <c r="P1024" s="289"/>
      <c r="Q1024" s="289"/>
      <c r="R1024" s="281"/>
      <c r="S1024" s="281"/>
    </row>
    <row r="1025" spans="1:19">
      <c r="A1025" s="281"/>
      <c r="B1025" s="284"/>
      <c r="C1025" s="281"/>
      <c r="D1025" s="281"/>
      <c r="E1025" s="284"/>
      <c r="F1025" s="281"/>
      <c r="G1025" s="281"/>
      <c r="H1025" s="283"/>
      <c r="I1025" s="288"/>
      <c r="J1025" s="289"/>
      <c r="K1025" s="288"/>
      <c r="L1025" s="281"/>
      <c r="M1025" s="289"/>
      <c r="N1025" s="289"/>
      <c r="O1025" s="281"/>
      <c r="P1025" s="289"/>
      <c r="Q1025" s="289"/>
      <c r="R1025" s="281"/>
      <c r="S1025" s="281"/>
    </row>
    <row r="1026" spans="1:19">
      <c r="A1026" s="281"/>
      <c r="B1026" s="284"/>
      <c r="C1026" s="281"/>
      <c r="D1026" s="281"/>
      <c r="E1026" s="281"/>
      <c r="F1026" s="281"/>
      <c r="G1026" s="281"/>
      <c r="H1026" s="283"/>
      <c r="I1026" s="288"/>
      <c r="J1026" s="289"/>
      <c r="K1026" s="288"/>
      <c r="L1026" s="281"/>
      <c r="M1026" s="289"/>
      <c r="N1026" s="289"/>
      <c r="O1026" s="281"/>
      <c r="P1026" s="289"/>
      <c r="Q1026" s="289"/>
      <c r="R1026" s="281"/>
      <c r="S1026" s="281"/>
    </row>
    <row r="1027" spans="1:19">
      <c r="A1027" s="281"/>
      <c r="B1027" s="284"/>
      <c r="C1027" s="281"/>
      <c r="D1027" s="281"/>
      <c r="E1027" s="284"/>
      <c r="F1027" s="281"/>
      <c r="G1027" s="281"/>
      <c r="H1027" s="283"/>
      <c r="I1027" s="288"/>
      <c r="J1027" s="289"/>
      <c r="K1027" s="288"/>
      <c r="L1027" s="281"/>
      <c r="M1027" s="289"/>
      <c r="N1027" s="289"/>
      <c r="O1027" s="281"/>
      <c r="P1027" s="289"/>
      <c r="Q1027" s="289"/>
      <c r="R1027" s="281"/>
      <c r="S1027" s="281"/>
    </row>
    <row r="1028" spans="1:19">
      <c r="A1028" s="281"/>
      <c r="B1028" s="284"/>
      <c r="C1028" s="281"/>
      <c r="D1028" s="281"/>
      <c r="E1028" s="284"/>
      <c r="F1028" s="281"/>
      <c r="G1028" s="281"/>
      <c r="H1028" s="283"/>
      <c r="I1028" s="288"/>
      <c r="J1028" s="289"/>
      <c r="K1028" s="288"/>
      <c r="L1028" s="281"/>
      <c r="M1028" s="289"/>
      <c r="N1028" s="289"/>
      <c r="O1028" s="281"/>
      <c r="P1028" s="289"/>
      <c r="Q1028" s="289"/>
      <c r="R1028" s="281"/>
      <c r="S1028" s="281"/>
    </row>
    <row r="1029" spans="1:19">
      <c r="A1029" s="281"/>
      <c r="B1029" s="284"/>
      <c r="C1029" s="281"/>
      <c r="D1029" s="281"/>
      <c r="E1029" s="281"/>
      <c r="F1029" s="281"/>
      <c r="G1029" s="281"/>
      <c r="H1029" s="283"/>
      <c r="I1029" s="288"/>
      <c r="J1029" s="289"/>
      <c r="K1029" s="288"/>
      <c r="L1029" s="281"/>
      <c r="M1029" s="289"/>
      <c r="N1029" s="289"/>
      <c r="O1029" s="281"/>
      <c r="P1029" s="289"/>
      <c r="Q1029" s="289"/>
      <c r="R1029" s="281"/>
      <c r="S1029" s="281"/>
    </row>
    <row r="1030" spans="1:19">
      <c r="A1030" s="281"/>
      <c r="B1030" s="284"/>
      <c r="C1030" s="281"/>
      <c r="D1030" s="281"/>
      <c r="E1030" s="281"/>
      <c r="F1030" s="281"/>
      <c r="G1030" s="281"/>
      <c r="H1030" s="283"/>
      <c r="I1030" s="288"/>
      <c r="J1030" s="289"/>
      <c r="K1030" s="288"/>
      <c r="L1030" s="281"/>
      <c r="M1030" s="289"/>
      <c r="N1030" s="289"/>
      <c r="O1030" s="281"/>
      <c r="P1030" s="289"/>
      <c r="Q1030" s="289"/>
      <c r="R1030" s="281"/>
      <c r="S1030" s="281"/>
    </row>
    <row r="1031" spans="1:19">
      <c r="A1031" s="281"/>
      <c r="B1031" s="284"/>
      <c r="C1031" s="281"/>
      <c r="D1031" s="281"/>
      <c r="E1031" s="281"/>
      <c r="F1031" s="281"/>
      <c r="G1031" s="281"/>
      <c r="H1031" s="283"/>
      <c r="I1031" s="288"/>
      <c r="J1031" s="289"/>
      <c r="K1031" s="288"/>
      <c r="L1031" s="281"/>
      <c r="M1031" s="289"/>
      <c r="N1031" s="289"/>
      <c r="O1031" s="281"/>
      <c r="P1031" s="289"/>
      <c r="Q1031" s="289"/>
      <c r="R1031" s="281"/>
      <c r="S1031" s="281"/>
    </row>
    <row r="1032" spans="1:19">
      <c r="A1032" s="281"/>
      <c r="B1032" s="284"/>
      <c r="C1032" s="281"/>
      <c r="D1032" s="281"/>
      <c r="E1032" s="281"/>
      <c r="F1032" s="281"/>
      <c r="G1032" s="281"/>
      <c r="H1032" s="283"/>
      <c r="I1032" s="288"/>
      <c r="J1032" s="289"/>
      <c r="K1032" s="288"/>
      <c r="L1032" s="281"/>
      <c r="M1032" s="289"/>
      <c r="N1032" s="289"/>
      <c r="O1032" s="281"/>
      <c r="P1032" s="289"/>
      <c r="Q1032" s="289"/>
      <c r="R1032" s="281"/>
      <c r="S1032" s="281"/>
    </row>
    <row r="1033" spans="1:19">
      <c r="A1033" s="281"/>
      <c r="B1033" s="284"/>
      <c r="C1033" s="281"/>
      <c r="D1033" s="281"/>
      <c r="E1033" s="281"/>
      <c r="F1033" s="281"/>
      <c r="G1033" s="281"/>
      <c r="H1033" s="283"/>
      <c r="I1033" s="288"/>
      <c r="J1033" s="289"/>
      <c r="K1033" s="288"/>
      <c r="L1033" s="281"/>
      <c r="M1033" s="289"/>
      <c r="N1033" s="289"/>
      <c r="O1033" s="281"/>
      <c r="P1033" s="289"/>
      <c r="Q1033" s="289"/>
      <c r="R1033" s="281"/>
      <c r="S1033" s="281"/>
    </row>
    <row r="1034" spans="1:19">
      <c r="A1034" s="281"/>
      <c r="B1034" s="284"/>
      <c r="C1034" s="281"/>
      <c r="D1034" s="281"/>
      <c r="E1034" s="281"/>
      <c r="F1034" s="281"/>
      <c r="G1034" s="281"/>
      <c r="H1034" s="283"/>
      <c r="I1034" s="288"/>
      <c r="J1034" s="289"/>
      <c r="K1034" s="288"/>
      <c r="L1034" s="281"/>
      <c r="M1034" s="289"/>
      <c r="N1034" s="289"/>
      <c r="O1034" s="281"/>
      <c r="P1034" s="289"/>
      <c r="Q1034" s="289"/>
      <c r="R1034" s="281"/>
      <c r="S1034" s="281"/>
    </row>
    <row r="1035" spans="1:19">
      <c r="A1035" s="281"/>
      <c r="B1035" s="284"/>
      <c r="C1035" s="281"/>
      <c r="D1035" s="281"/>
      <c r="E1035" s="281"/>
      <c r="F1035" s="281"/>
      <c r="G1035" s="281"/>
      <c r="H1035" s="283"/>
      <c r="I1035" s="288"/>
      <c r="J1035" s="289"/>
      <c r="K1035" s="288"/>
      <c r="L1035" s="281"/>
      <c r="M1035" s="289"/>
      <c r="N1035" s="289"/>
      <c r="O1035" s="281"/>
      <c r="P1035" s="289"/>
      <c r="Q1035" s="289"/>
      <c r="R1035" s="281"/>
      <c r="S1035" s="281"/>
    </row>
    <row r="1036" spans="1:19">
      <c r="A1036" s="281"/>
      <c r="B1036" s="284"/>
      <c r="C1036" s="281"/>
      <c r="D1036" s="281"/>
      <c r="E1036" s="281"/>
      <c r="F1036" s="281"/>
      <c r="G1036" s="281"/>
      <c r="H1036" s="283"/>
      <c r="I1036" s="288"/>
      <c r="J1036" s="289"/>
      <c r="K1036" s="288"/>
      <c r="L1036" s="281"/>
      <c r="M1036" s="289"/>
      <c r="N1036" s="289"/>
      <c r="O1036" s="281"/>
      <c r="P1036" s="289"/>
      <c r="Q1036" s="289"/>
      <c r="R1036" s="281"/>
      <c r="S1036" s="281"/>
    </row>
    <row r="1037" spans="1:19">
      <c r="A1037" s="281"/>
      <c r="B1037" s="284"/>
      <c r="C1037" s="281"/>
      <c r="D1037" s="281"/>
      <c r="E1037" s="281"/>
      <c r="F1037" s="281"/>
      <c r="G1037" s="281"/>
      <c r="H1037" s="283"/>
      <c r="I1037" s="288"/>
      <c r="J1037" s="289"/>
      <c r="K1037" s="288"/>
      <c r="L1037" s="281"/>
      <c r="M1037" s="289"/>
      <c r="N1037" s="289"/>
      <c r="O1037" s="281"/>
      <c r="P1037" s="289"/>
      <c r="Q1037" s="289"/>
      <c r="R1037" s="281"/>
      <c r="S1037" s="281"/>
    </row>
    <row r="1038" spans="1:19">
      <c r="A1038" s="281"/>
      <c r="B1038" s="284"/>
      <c r="C1038" s="281"/>
      <c r="D1038" s="281"/>
      <c r="E1038" s="281"/>
      <c r="F1038" s="281"/>
      <c r="G1038" s="281"/>
      <c r="H1038" s="283"/>
      <c r="I1038" s="288"/>
      <c r="J1038" s="289"/>
      <c r="K1038" s="288"/>
      <c r="L1038" s="281"/>
      <c r="M1038" s="289"/>
      <c r="N1038" s="289"/>
      <c r="O1038" s="281"/>
      <c r="P1038" s="289"/>
      <c r="Q1038" s="289"/>
      <c r="R1038" s="281"/>
      <c r="S1038" s="281"/>
    </row>
    <row r="1039" spans="1:19">
      <c r="A1039" s="281"/>
      <c r="B1039" s="284"/>
      <c r="C1039" s="281"/>
      <c r="D1039" s="281"/>
      <c r="E1039" s="281"/>
      <c r="F1039" s="281"/>
      <c r="G1039" s="281"/>
      <c r="H1039" s="283"/>
      <c r="I1039" s="288"/>
      <c r="J1039" s="289"/>
      <c r="K1039" s="288"/>
      <c r="L1039" s="281"/>
      <c r="M1039" s="289"/>
      <c r="N1039" s="289"/>
      <c r="O1039" s="281"/>
      <c r="P1039" s="289"/>
      <c r="Q1039" s="289"/>
      <c r="R1039" s="281"/>
      <c r="S1039" s="281"/>
    </row>
    <row r="1040" spans="1:19">
      <c r="A1040" s="281"/>
      <c r="B1040" s="284"/>
      <c r="C1040" s="281"/>
      <c r="D1040" s="281"/>
      <c r="E1040" s="281"/>
      <c r="F1040" s="281"/>
      <c r="G1040" s="281"/>
      <c r="H1040" s="283"/>
      <c r="I1040" s="288"/>
      <c r="J1040" s="289"/>
      <c r="K1040" s="288"/>
      <c r="L1040" s="281"/>
      <c r="M1040" s="289"/>
      <c r="N1040" s="289"/>
      <c r="O1040" s="281"/>
      <c r="P1040" s="289"/>
      <c r="Q1040" s="289"/>
      <c r="R1040" s="281"/>
      <c r="S1040" s="281"/>
    </row>
    <row r="1041" spans="1:19">
      <c r="A1041" s="281"/>
      <c r="B1041" s="284"/>
      <c r="C1041" s="281"/>
      <c r="D1041" s="281"/>
      <c r="E1041" s="284"/>
      <c r="F1041" s="281"/>
      <c r="G1041" s="281"/>
      <c r="H1041" s="283"/>
      <c r="I1041" s="288"/>
      <c r="J1041" s="289"/>
      <c r="K1041" s="288"/>
      <c r="L1041" s="281"/>
      <c r="M1041" s="289"/>
      <c r="N1041" s="289"/>
      <c r="O1041" s="281"/>
      <c r="P1041" s="289"/>
      <c r="Q1041" s="289"/>
      <c r="R1041" s="281"/>
      <c r="S1041" s="281"/>
    </row>
    <row r="1042" spans="1:19">
      <c r="A1042" s="281"/>
      <c r="B1042" s="284"/>
      <c r="C1042" s="281"/>
      <c r="D1042" s="281"/>
      <c r="E1042" s="281"/>
      <c r="F1042" s="281"/>
      <c r="G1042" s="281"/>
      <c r="H1042" s="283"/>
      <c r="I1042" s="288"/>
      <c r="J1042" s="289"/>
      <c r="K1042" s="288"/>
      <c r="L1042" s="281"/>
      <c r="M1042" s="289"/>
      <c r="N1042" s="289"/>
      <c r="O1042" s="281"/>
      <c r="P1042" s="289"/>
      <c r="Q1042" s="289"/>
      <c r="R1042" s="281"/>
      <c r="S1042" s="281"/>
    </row>
    <row r="1043" spans="1:19">
      <c r="A1043" s="281"/>
      <c r="B1043" s="284"/>
      <c r="C1043" s="281"/>
      <c r="D1043" s="281"/>
      <c r="E1043" s="284"/>
      <c r="F1043" s="281"/>
      <c r="G1043" s="281"/>
      <c r="H1043" s="292"/>
      <c r="I1043" s="297"/>
      <c r="J1043" s="281"/>
      <c r="K1043" s="297"/>
      <c r="L1043" s="281"/>
      <c r="M1043" s="298"/>
      <c r="N1043" s="298"/>
      <c r="O1043" s="281"/>
      <c r="P1043" s="281"/>
      <c r="Q1043" s="281"/>
      <c r="R1043" s="281"/>
      <c r="S1043" s="281"/>
    </row>
    <row r="1044" spans="1:19">
      <c r="A1044" s="281"/>
      <c r="B1044" s="284"/>
      <c r="C1044" s="281"/>
      <c r="D1044" s="281"/>
      <c r="E1044" s="284"/>
      <c r="F1044" s="292"/>
      <c r="G1044" s="292"/>
      <c r="H1044" s="292"/>
      <c r="I1044" s="297"/>
      <c r="J1044" s="281"/>
      <c r="K1044" s="297"/>
      <c r="L1044" s="281"/>
      <c r="M1044" s="298"/>
      <c r="N1044" s="298"/>
      <c r="O1044" s="281"/>
      <c r="P1044" s="281"/>
      <c r="Q1044" s="281"/>
      <c r="R1044" s="281"/>
      <c r="S1044" s="281"/>
    </row>
    <row r="1045" spans="1:19">
      <c r="A1045" s="281"/>
      <c r="B1045" s="284"/>
      <c r="C1045" s="281"/>
      <c r="D1045" s="281"/>
      <c r="E1045" s="284"/>
      <c r="F1045" s="292"/>
      <c r="G1045" s="292"/>
      <c r="H1045" s="292"/>
      <c r="I1045" s="297"/>
      <c r="J1045" s="281"/>
      <c r="K1045" s="297"/>
      <c r="L1045" s="281"/>
      <c r="M1045" s="298"/>
      <c r="N1045" s="298"/>
      <c r="O1045" s="281"/>
      <c r="P1045" s="281"/>
      <c r="Q1045" s="281"/>
      <c r="R1045" s="281"/>
      <c r="S1045" s="281"/>
    </row>
    <row r="1046" spans="1:19">
      <c r="A1046" s="281"/>
      <c r="B1046" s="284"/>
      <c r="C1046" s="281"/>
      <c r="D1046" s="281"/>
      <c r="E1046" s="284"/>
      <c r="F1046" s="292"/>
      <c r="G1046" s="292"/>
      <c r="H1046" s="292"/>
      <c r="I1046" s="297"/>
      <c r="J1046" s="281"/>
      <c r="K1046" s="297"/>
      <c r="L1046" s="281"/>
      <c r="M1046" s="298"/>
      <c r="N1046" s="298"/>
      <c r="O1046" s="281"/>
      <c r="P1046" s="281"/>
      <c r="Q1046" s="281"/>
      <c r="R1046" s="281"/>
      <c r="S1046" s="281"/>
    </row>
    <row r="1047" spans="1:19">
      <c r="A1047" s="281"/>
      <c r="B1047" s="290"/>
      <c r="C1047" s="290"/>
      <c r="D1047" s="281"/>
      <c r="E1047" s="290"/>
      <c r="F1047" s="293"/>
      <c r="G1047" s="293"/>
      <c r="H1047" s="293"/>
      <c r="I1047" s="299"/>
      <c r="J1047" s="289"/>
      <c r="K1047" s="299"/>
      <c r="L1047" s="293"/>
      <c r="M1047" s="300"/>
      <c r="N1047" s="300"/>
      <c r="O1047" s="293"/>
      <c r="P1047" s="300"/>
      <c r="Q1047" s="300"/>
      <c r="R1047" s="290"/>
      <c r="S1047" s="290"/>
    </row>
    <row r="1048" spans="1:19">
      <c r="A1048" s="281"/>
      <c r="B1048" s="281"/>
      <c r="C1048" s="281"/>
      <c r="D1048" s="281"/>
      <c r="E1048" s="281"/>
      <c r="F1048" s="281"/>
      <c r="G1048" s="281"/>
      <c r="H1048" s="283"/>
      <c r="I1048" s="291"/>
      <c r="J1048" s="289"/>
      <c r="K1048" s="291"/>
      <c r="L1048" s="281"/>
      <c r="M1048" s="289"/>
      <c r="N1048" s="289"/>
      <c r="O1048" s="281"/>
      <c r="P1048" s="289"/>
      <c r="Q1048" s="289"/>
      <c r="R1048" s="281"/>
      <c r="S1048" s="281"/>
    </row>
    <row r="1049" spans="1:19">
      <c r="A1049" s="281"/>
      <c r="B1049" s="281"/>
      <c r="C1049" s="281"/>
      <c r="D1049" s="281"/>
      <c r="E1049" s="294"/>
      <c r="F1049" s="281"/>
      <c r="G1049" s="281"/>
      <c r="H1049" s="283"/>
      <c r="I1049" s="291"/>
      <c r="J1049" s="289"/>
      <c r="K1049" s="291"/>
      <c r="L1049" s="281"/>
      <c r="M1049" s="289"/>
      <c r="N1049" s="289"/>
      <c r="O1049" s="281"/>
      <c r="P1049" s="289"/>
      <c r="Q1049" s="289"/>
      <c r="R1049" s="281"/>
      <c r="S1049" s="281"/>
    </row>
    <row r="1050" spans="1:19">
      <c r="A1050" s="281"/>
      <c r="B1050" s="281"/>
      <c r="C1050" s="281"/>
      <c r="D1050" s="281"/>
      <c r="E1050" s="294"/>
      <c r="F1050" s="281"/>
      <c r="G1050" s="281"/>
      <c r="H1050" s="283"/>
      <c r="I1050" s="291"/>
      <c r="J1050" s="289"/>
      <c r="K1050" s="291"/>
      <c r="L1050" s="281"/>
      <c r="M1050" s="289"/>
      <c r="N1050" s="289"/>
      <c r="O1050" s="281"/>
      <c r="P1050" s="289"/>
      <c r="Q1050" s="289"/>
      <c r="R1050" s="281"/>
      <c r="S1050" s="281"/>
    </row>
    <row r="1051" spans="1:19">
      <c r="A1051" s="281"/>
      <c r="B1051" s="281"/>
      <c r="C1051" s="281"/>
      <c r="D1051" s="281"/>
      <c r="E1051" s="294"/>
      <c r="F1051" s="281"/>
      <c r="G1051" s="281"/>
      <c r="H1051" s="283"/>
      <c r="I1051" s="291"/>
      <c r="J1051" s="289"/>
      <c r="K1051" s="291"/>
      <c r="L1051" s="281"/>
      <c r="M1051" s="289"/>
      <c r="N1051" s="289"/>
      <c r="O1051" s="281"/>
      <c r="P1051" s="289"/>
      <c r="Q1051" s="289"/>
      <c r="R1051" s="281"/>
      <c r="S1051" s="281"/>
    </row>
    <row r="1052" spans="1:19">
      <c r="A1052" s="281"/>
      <c r="B1052" s="281"/>
      <c r="C1052" s="281"/>
      <c r="D1052" s="281"/>
      <c r="E1052" s="294"/>
      <c r="F1052" s="281"/>
      <c r="G1052" s="281"/>
      <c r="H1052" s="283"/>
      <c r="I1052" s="291"/>
      <c r="J1052" s="289"/>
      <c r="K1052" s="291"/>
      <c r="L1052" s="281"/>
      <c r="M1052" s="289"/>
      <c r="N1052" s="289"/>
      <c r="O1052" s="281"/>
      <c r="P1052" s="289"/>
      <c r="Q1052" s="289"/>
      <c r="R1052" s="281"/>
      <c r="S1052" s="281"/>
    </row>
    <row r="1053" spans="1:19">
      <c r="A1053" s="281"/>
      <c r="B1053" s="281"/>
      <c r="C1053" s="281"/>
      <c r="D1053" s="281"/>
      <c r="E1053" s="294"/>
      <c r="F1053" s="281"/>
      <c r="G1053" s="281"/>
      <c r="H1053" s="283"/>
      <c r="I1053" s="291"/>
      <c r="J1053" s="289"/>
      <c r="K1053" s="291"/>
      <c r="L1053" s="281"/>
      <c r="M1053" s="289"/>
      <c r="N1053" s="289"/>
      <c r="O1053" s="281"/>
      <c r="P1053" s="289"/>
      <c r="Q1053" s="289"/>
      <c r="R1053" s="281"/>
      <c r="S1053" s="281"/>
    </row>
    <row r="1054" spans="1:19">
      <c r="A1054" s="281"/>
      <c r="B1054" s="281"/>
      <c r="C1054" s="281"/>
      <c r="D1054" s="281"/>
      <c r="E1054" s="294"/>
      <c r="F1054" s="281"/>
      <c r="G1054" s="281"/>
      <c r="H1054" s="283"/>
      <c r="I1054" s="291"/>
      <c r="J1054" s="289"/>
      <c r="K1054" s="291"/>
      <c r="L1054" s="281"/>
      <c r="M1054" s="289"/>
      <c r="N1054" s="289"/>
      <c r="O1054" s="281"/>
      <c r="P1054" s="289"/>
      <c r="Q1054" s="289"/>
      <c r="R1054" s="281"/>
      <c r="S1054" s="281"/>
    </row>
    <row r="1055" spans="1:19">
      <c r="A1055" s="281"/>
      <c r="B1055" s="281"/>
      <c r="C1055" s="281"/>
      <c r="D1055" s="281"/>
      <c r="E1055" s="294"/>
      <c r="F1055" s="281"/>
      <c r="G1055" s="281"/>
      <c r="H1055" s="283"/>
      <c r="I1055" s="291"/>
      <c r="J1055" s="289"/>
      <c r="K1055" s="291"/>
      <c r="L1055" s="281"/>
      <c r="M1055" s="289"/>
      <c r="N1055" s="289"/>
      <c r="O1055" s="281"/>
      <c r="P1055" s="289"/>
      <c r="Q1055" s="289"/>
      <c r="R1055" s="281"/>
      <c r="S1055" s="281"/>
    </row>
    <row r="1056" spans="1:19">
      <c r="A1056" s="281"/>
      <c r="B1056" s="281"/>
      <c r="C1056" s="281"/>
      <c r="D1056" s="281"/>
      <c r="E1056" s="294"/>
      <c r="F1056" s="281"/>
      <c r="G1056" s="281"/>
      <c r="H1056" s="283"/>
      <c r="I1056" s="291"/>
      <c r="J1056" s="289"/>
      <c r="K1056" s="291"/>
      <c r="L1056" s="281"/>
      <c r="M1056" s="289"/>
      <c r="N1056" s="289"/>
      <c r="O1056" s="281"/>
      <c r="P1056" s="289"/>
      <c r="Q1056" s="289"/>
      <c r="R1056" s="281"/>
      <c r="S1056" s="281"/>
    </row>
    <row r="1057" spans="1:19">
      <c r="A1057" s="281"/>
      <c r="B1057" s="281"/>
      <c r="C1057" s="281"/>
      <c r="D1057" s="281"/>
      <c r="E1057" s="294"/>
      <c r="F1057" s="281"/>
      <c r="G1057" s="281"/>
      <c r="H1057" s="283"/>
      <c r="I1057" s="291"/>
      <c r="J1057" s="289"/>
      <c r="K1057" s="291"/>
      <c r="L1057" s="281"/>
      <c r="M1057" s="289"/>
      <c r="N1057" s="289"/>
      <c r="O1057" s="281"/>
      <c r="P1057" s="289"/>
      <c r="Q1057" s="289"/>
      <c r="R1057" s="281"/>
      <c r="S1057" s="281"/>
    </row>
    <row r="1058" spans="1:19">
      <c r="A1058" s="281"/>
      <c r="B1058" s="281"/>
      <c r="C1058" s="281"/>
      <c r="D1058" s="281"/>
      <c r="E1058" s="294"/>
      <c r="F1058" s="281"/>
      <c r="G1058" s="281"/>
      <c r="H1058" s="283"/>
      <c r="I1058" s="291"/>
      <c r="J1058" s="289"/>
      <c r="K1058" s="291"/>
      <c r="L1058" s="281"/>
      <c r="M1058" s="289"/>
      <c r="N1058" s="289"/>
      <c r="O1058" s="281"/>
      <c r="P1058" s="289"/>
      <c r="Q1058" s="289"/>
      <c r="R1058" s="281"/>
      <c r="S1058" s="281"/>
    </row>
    <row r="1059" spans="1:19">
      <c r="A1059" s="281"/>
      <c r="B1059" s="281"/>
      <c r="C1059" s="281"/>
      <c r="D1059" s="281"/>
      <c r="E1059" s="294"/>
      <c r="F1059" s="281"/>
      <c r="G1059" s="281"/>
      <c r="H1059" s="283"/>
      <c r="I1059" s="291"/>
      <c r="J1059" s="289"/>
      <c r="K1059" s="291"/>
      <c r="L1059" s="281"/>
      <c r="M1059" s="289"/>
      <c r="N1059" s="289"/>
      <c r="O1059" s="281"/>
      <c r="P1059" s="289"/>
      <c r="Q1059" s="289"/>
      <c r="R1059" s="281"/>
      <c r="S1059" s="281"/>
    </row>
    <row r="1060" spans="1:19">
      <c r="A1060" s="281"/>
      <c r="B1060" s="281"/>
      <c r="C1060" s="281"/>
      <c r="D1060" s="281"/>
      <c r="E1060" s="294"/>
      <c r="F1060" s="281"/>
      <c r="G1060" s="281"/>
      <c r="H1060" s="283"/>
      <c r="I1060" s="291"/>
      <c r="J1060" s="289"/>
      <c r="K1060" s="291"/>
      <c r="L1060" s="281"/>
      <c r="M1060" s="289"/>
      <c r="N1060" s="289"/>
      <c r="O1060" s="281"/>
      <c r="P1060" s="289"/>
      <c r="Q1060" s="289"/>
      <c r="R1060" s="281"/>
      <c r="S1060" s="281"/>
    </row>
    <row r="1061" spans="1:19">
      <c r="A1061" s="281"/>
      <c r="B1061" s="295"/>
      <c r="C1061" s="281"/>
      <c r="D1061" s="281"/>
      <c r="E1061" s="296"/>
      <c r="F1061" s="281"/>
      <c r="G1061" s="281"/>
      <c r="H1061" s="283"/>
      <c r="I1061" s="291"/>
      <c r="J1061" s="289"/>
      <c r="K1061" s="291"/>
      <c r="L1061" s="281"/>
      <c r="M1061" s="289"/>
      <c r="N1061" s="289"/>
      <c r="O1061" s="281"/>
      <c r="P1061" s="289"/>
      <c r="Q1061" s="289"/>
      <c r="R1061" s="281"/>
      <c r="S1061" s="281"/>
    </row>
    <row r="1062" spans="1:19">
      <c r="A1062" s="281"/>
      <c r="B1062" s="295"/>
      <c r="C1062" s="281"/>
      <c r="D1062" s="281"/>
      <c r="E1062" s="296"/>
      <c r="F1062" s="281"/>
      <c r="G1062" s="281"/>
      <c r="H1062" s="283"/>
      <c r="I1062" s="291"/>
      <c r="J1062" s="289"/>
      <c r="K1062" s="291"/>
      <c r="L1062" s="281"/>
      <c r="M1062" s="289"/>
      <c r="N1062" s="289"/>
      <c r="O1062" s="281"/>
      <c r="P1062" s="289"/>
      <c r="Q1062" s="289"/>
      <c r="R1062" s="281"/>
      <c r="S1062" s="281"/>
    </row>
    <row r="1063" spans="1:19">
      <c r="A1063" s="281"/>
      <c r="B1063" s="295"/>
      <c r="C1063" s="281"/>
      <c r="D1063" s="281"/>
      <c r="E1063" s="296"/>
      <c r="F1063" s="281"/>
      <c r="G1063" s="281"/>
      <c r="H1063" s="283"/>
      <c r="I1063" s="291"/>
      <c r="J1063" s="289"/>
      <c r="K1063" s="291"/>
      <c r="L1063" s="281"/>
      <c r="M1063" s="289"/>
      <c r="N1063" s="289"/>
      <c r="O1063" s="281"/>
      <c r="P1063" s="289"/>
      <c r="Q1063" s="289"/>
      <c r="R1063" s="281"/>
      <c r="S1063" s="281"/>
    </row>
    <row r="1064" spans="1:19">
      <c r="A1064" s="281"/>
      <c r="B1064" s="295"/>
      <c r="C1064" s="281"/>
      <c r="D1064" s="281"/>
      <c r="E1064" s="296"/>
      <c r="F1064" s="281"/>
      <c r="G1064" s="281"/>
      <c r="H1064" s="283"/>
      <c r="I1064" s="291"/>
      <c r="J1064" s="289"/>
      <c r="K1064" s="291"/>
      <c r="L1064" s="281"/>
      <c r="M1064" s="289"/>
      <c r="N1064" s="289"/>
      <c r="O1064" s="281"/>
      <c r="P1064" s="289"/>
      <c r="Q1064" s="289"/>
      <c r="R1064" s="281"/>
      <c r="S1064" s="281"/>
    </row>
    <row r="1065" spans="1:19">
      <c r="A1065" s="281"/>
      <c r="B1065" s="295"/>
      <c r="C1065" s="281"/>
      <c r="D1065" s="281"/>
      <c r="E1065" s="296"/>
      <c r="F1065" s="281"/>
      <c r="G1065" s="281"/>
      <c r="H1065" s="283"/>
      <c r="I1065" s="291"/>
      <c r="J1065" s="289"/>
      <c r="K1065" s="291"/>
      <c r="L1065" s="281"/>
      <c r="M1065" s="289"/>
      <c r="N1065" s="289"/>
      <c r="O1065" s="281"/>
      <c r="P1065" s="289"/>
      <c r="Q1065" s="289"/>
      <c r="R1065" s="281"/>
      <c r="S1065" s="281"/>
    </row>
    <row r="1066" spans="1:19">
      <c r="A1066" s="281"/>
      <c r="B1066" s="295"/>
      <c r="C1066" s="281"/>
      <c r="D1066" s="281"/>
      <c r="E1066" s="296"/>
      <c r="F1066" s="281"/>
      <c r="G1066" s="281"/>
      <c r="H1066" s="283"/>
      <c r="I1066" s="291"/>
      <c r="J1066" s="289"/>
      <c r="K1066" s="291"/>
      <c r="L1066" s="281"/>
      <c r="M1066" s="289"/>
      <c r="N1066" s="289"/>
      <c r="O1066" s="281"/>
      <c r="P1066" s="289"/>
      <c r="Q1066" s="289"/>
      <c r="R1066" s="281"/>
      <c r="S1066" s="281"/>
    </row>
    <row r="1067" spans="1:19">
      <c r="A1067" s="281"/>
      <c r="B1067" s="295"/>
      <c r="C1067" s="281"/>
      <c r="D1067" s="281"/>
      <c r="E1067" s="296"/>
      <c r="F1067" s="281"/>
      <c r="G1067" s="281"/>
      <c r="H1067" s="283"/>
      <c r="I1067" s="291"/>
      <c r="J1067" s="289"/>
      <c r="K1067" s="291"/>
      <c r="L1067" s="281"/>
      <c r="M1067" s="289"/>
      <c r="N1067" s="289"/>
      <c r="O1067" s="281"/>
      <c r="P1067" s="289"/>
      <c r="Q1067" s="289"/>
      <c r="R1067" s="281"/>
      <c r="S1067" s="281"/>
    </row>
    <row r="1068" spans="1:19">
      <c r="A1068" s="281"/>
      <c r="B1068" s="281"/>
      <c r="C1068" s="281"/>
      <c r="D1068" s="281"/>
      <c r="E1068" s="294"/>
      <c r="F1068" s="281"/>
      <c r="G1068" s="281"/>
      <c r="H1068" s="283"/>
      <c r="I1068" s="291"/>
      <c r="J1068" s="289"/>
      <c r="K1068" s="291"/>
      <c r="L1068" s="281"/>
      <c r="M1068" s="289"/>
      <c r="N1068" s="289"/>
      <c r="O1068" s="281"/>
      <c r="P1068" s="289"/>
      <c r="Q1068" s="289"/>
      <c r="R1068" s="281"/>
      <c r="S1068" s="281"/>
    </row>
    <row r="1069" spans="1:19">
      <c r="A1069" s="281"/>
      <c r="B1069" s="281"/>
      <c r="C1069" s="281"/>
      <c r="D1069" s="281"/>
      <c r="E1069" s="294"/>
      <c r="F1069" s="281"/>
      <c r="G1069" s="281"/>
      <c r="H1069" s="283"/>
      <c r="I1069" s="291"/>
      <c r="J1069" s="289"/>
      <c r="K1069" s="291"/>
      <c r="L1069" s="281"/>
      <c r="M1069" s="289"/>
      <c r="N1069" s="289"/>
      <c r="O1069" s="281"/>
      <c r="P1069" s="289"/>
      <c r="Q1069" s="289"/>
      <c r="R1069" s="281"/>
      <c r="S1069" s="281"/>
    </row>
    <row r="1070" spans="1:19">
      <c r="A1070" s="281"/>
      <c r="B1070" s="281"/>
      <c r="C1070" s="281"/>
      <c r="D1070" s="281"/>
      <c r="E1070" s="294"/>
      <c r="F1070" s="281"/>
      <c r="G1070" s="281"/>
      <c r="H1070" s="283"/>
      <c r="I1070" s="291"/>
      <c r="J1070" s="289"/>
      <c r="K1070" s="291"/>
      <c r="L1070" s="281"/>
      <c r="M1070" s="289"/>
      <c r="N1070" s="289"/>
      <c r="O1070" s="281"/>
      <c r="P1070" s="289"/>
      <c r="Q1070" s="289"/>
      <c r="R1070" s="281"/>
      <c r="S1070" s="281"/>
    </row>
    <row r="1071" spans="1:19">
      <c r="A1071" s="281"/>
      <c r="B1071" s="281"/>
      <c r="C1071" s="281"/>
      <c r="D1071" s="281"/>
      <c r="E1071" s="294"/>
      <c r="F1071" s="281"/>
      <c r="G1071" s="281"/>
      <c r="H1071" s="283"/>
      <c r="I1071" s="291"/>
      <c r="J1071" s="289"/>
      <c r="K1071" s="291"/>
      <c r="L1071" s="281"/>
      <c r="M1071" s="289"/>
      <c r="N1071" s="289"/>
      <c r="O1071" s="281"/>
      <c r="P1071" s="289"/>
      <c r="Q1071" s="289"/>
      <c r="R1071" s="281"/>
      <c r="S1071" s="281"/>
    </row>
    <row r="1072" spans="1:19">
      <c r="A1072" s="281"/>
      <c r="B1072" s="281"/>
      <c r="C1072" s="281"/>
      <c r="D1072" s="281"/>
      <c r="E1072" s="294"/>
      <c r="F1072" s="281"/>
      <c r="G1072" s="281"/>
      <c r="H1072" s="283"/>
      <c r="I1072" s="291"/>
      <c r="J1072" s="289"/>
      <c r="K1072" s="291"/>
      <c r="L1072" s="281"/>
      <c r="M1072" s="289"/>
      <c r="N1072" s="289"/>
      <c r="O1072" s="281"/>
      <c r="P1072" s="289"/>
      <c r="Q1072" s="289"/>
      <c r="R1072" s="281"/>
      <c r="S1072" s="281"/>
    </row>
    <row r="1073" spans="1:19">
      <c r="A1073" s="281"/>
      <c r="B1073" s="281"/>
      <c r="C1073" s="281"/>
      <c r="D1073" s="281"/>
      <c r="E1073" s="294"/>
      <c r="F1073" s="281"/>
      <c r="G1073" s="281"/>
      <c r="H1073" s="283"/>
      <c r="I1073" s="291"/>
      <c r="J1073" s="289"/>
      <c r="K1073" s="291"/>
      <c r="L1073" s="281"/>
      <c r="M1073" s="289"/>
      <c r="N1073" s="289"/>
      <c r="O1073" s="281"/>
      <c r="P1073" s="289"/>
      <c r="Q1073" s="289"/>
      <c r="R1073" s="281"/>
      <c r="S1073" s="281"/>
    </row>
    <row r="1074" spans="1:19">
      <c r="A1074" s="281"/>
      <c r="B1074" s="281"/>
      <c r="C1074" s="281"/>
      <c r="D1074" s="281"/>
      <c r="E1074" s="294"/>
      <c r="F1074" s="281"/>
      <c r="G1074" s="281"/>
      <c r="H1074" s="283"/>
      <c r="I1074" s="291"/>
      <c r="J1074" s="289"/>
      <c r="K1074" s="291"/>
      <c r="L1074" s="281"/>
      <c r="M1074" s="289"/>
      <c r="N1074" s="289"/>
      <c r="O1074" s="281"/>
      <c r="P1074" s="289"/>
      <c r="Q1074" s="289"/>
      <c r="R1074" s="281"/>
      <c r="S1074" s="281"/>
    </row>
    <row r="1075" spans="1:19">
      <c r="A1075" s="281"/>
      <c r="B1075" s="281"/>
      <c r="C1075" s="281"/>
      <c r="D1075" s="281"/>
      <c r="E1075" s="294"/>
      <c r="F1075" s="281"/>
      <c r="G1075" s="281"/>
      <c r="H1075" s="283"/>
      <c r="I1075" s="291"/>
      <c r="J1075" s="289"/>
      <c r="K1075" s="291"/>
      <c r="L1075" s="281"/>
      <c r="M1075" s="289"/>
      <c r="N1075" s="289"/>
      <c r="O1075" s="281"/>
      <c r="P1075" s="289"/>
      <c r="Q1075" s="289"/>
      <c r="R1075" s="281"/>
      <c r="S1075" s="281"/>
    </row>
    <row r="1076" spans="1:19">
      <c r="A1076" s="281"/>
      <c r="B1076" s="281"/>
      <c r="C1076" s="281"/>
      <c r="D1076" s="281"/>
      <c r="E1076" s="294"/>
      <c r="F1076" s="281"/>
      <c r="G1076" s="281"/>
      <c r="H1076" s="283"/>
      <c r="I1076" s="291"/>
      <c r="J1076" s="289"/>
      <c r="K1076" s="291"/>
      <c r="L1076" s="281"/>
      <c r="M1076" s="289"/>
      <c r="N1076" s="289"/>
      <c r="O1076" s="281"/>
      <c r="P1076" s="289"/>
      <c r="Q1076" s="289"/>
      <c r="R1076" s="281"/>
      <c r="S1076" s="281"/>
    </row>
    <row r="1077" spans="1:19">
      <c r="A1077" s="281"/>
      <c r="B1077" s="281"/>
      <c r="C1077" s="281"/>
      <c r="D1077" s="281"/>
      <c r="E1077" s="294"/>
      <c r="F1077" s="281"/>
      <c r="G1077" s="281"/>
      <c r="H1077" s="283"/>
      <c r="I1077" s="291"/>
      <c r="J1077" s="289"/>
      <c r="K1077" s="291"/>
      <c r="L1077" s="281"/>
      <c r="M1077" s="289"/>
      <c r="N1077" s="289"/>
      <c r="O1077" s="281"/>
      <c r="P1077" s="289"/>
      <c r="Q1077" s="289"/>
      <c r="R1077" s="281"/>
      <c r="S1077" s="281"/>
    </row>
    <row r="1078" spans="1:19">
      <c r="A1078" s="281"/>
      <c r="B1078" s="281"/>
      <c r="C1078" s="281"/>
      <c r="D1078" s="281"/>
      <c r="E1078" s="294"/>
      <c r="F1078" s="281"/>
      <c r="G1078" s="281"/>
      <c r="H1078" s="283"/>
      <c r="I1078" s="291"/>
      <c r="J1078" s="289"/>
      <c r="K1078" s="291"/>
      <c r="L1078" s="281"/>
      <c r="M1078" s="289"/>
      <c r="N1078" s="289"/>
      <c r="O1078" s="281"/>
      <c r="P1078" s="289"/>
      <c r="Q1078" s="289"/>
      <c r="R1078" s="281"/>
      <c r="S1078" s="281"/>
    </row>
    <row r="1079" spans="1:19">
      <c r="A1079" s="281"/>
      <c r="B1079" s="281"/>
      <c r="C1079" s="281"/>
      <c r="D1079" s="281"/>
      <c r="E1079" s="294"/>
      <c r="F1079" s="281"/>
      <c r="G1079" s="281"/>
      <c r="H1079" s="283"/>
      <c r="I1079" s="291"/>
      <c r="J1079" s="289"/>
      <c r="K1079" s="291"/>
      <c r="L1079" s="281"/>
      <c r="M1079" s="289"/>
      <c r="N1079" s="289"/>
      <c r="O1079" s="281"/>
      <c r="P1079" s="289"/>
      <c r="Q1079" s="289"/>
      <c r="R1079" s="281"/>
      <c r="S1079" s="281"/>
    </row>
    <row r="1080" spans="1:19">
      <c r="A1080" s="281"/>
      <c r="B1080" s="281"/>
      <c r="C1080" s="281"/>
      <c r="D1080" s="281"/>
      <c r="E1080" s="294"/>
      <c r="F1080" s="281"/>
      <c r="G1080" s="281"/>
      <c r="H1080" s="283"/>
      <c r="I1080" s="291"/>
      <c r="J1080" s="289"/>
      <c r="K1080" s="291"/>
      <c r="L1080" s="281"/>
      <c r="M1080" s="289"/>
      <c r="N1080" s="289"/>
      <c r="O1080" s="281"/>
      <c r="P1080" s="289"/>
      <c r="Q1080" s="289"/>
      <c r="R1080" s="281"/>
      <c r="S1080" s="281"/>
    </row>
    <row r="1081" spans="1:19">
      <c r="A1081" s="281"/>
      <c r="B1081" s="281"/>
      <c r="C1081" s="281"/>
      <c r="D1081" s="281"/>
      <c r="E1081" s="294"/>
      <c r="F1081" s="281"/>
      <c r="G1081" s="281"/>
      <c r="H1081" s="283"/>
      <c r="I1081" s="291"/>
      <c r="J1081" s="289"/>
      <c r="K1081" s="291"/>
      <c r="L1081" s="281"/>
      <c r="M1081" s="289"/>
      <c r="N1081" s="289"/>
      <c r="O1081" s="281"/>
      <c r="P1081" s="289"/>
      <c r="Q1081" s="289"/>
      <c r="R1081" s="281"/>
      <c r="S1081" s="281"/>
    </row>
    <row r="1082" spans="1:19">
      <c r="A1082" s="281"/>
      <c r="B1082" s="281"/>
      <c r="C1082" s="281"/>
      <c r="D1082" s="281"/>
      <c r="E1082" s="294"/>
      <c r="F1082" s="281"/>
      <c r="G1082" s="281"/>
      <c r="H1082" s="283"/>
      <c r="I1082" s="291"/>
      <c r="J1082" s="289"/>
      <c r="K1082" s="291"/>
      <c r="L1082" s="281"/>
      <c r="M1082" s="289"/>
      <c r="N1082" s="289"/>
      <c r="O1082" s="281"/>
      <c r="P1082" s="289"/>
      <c r="Q1082" s="289"/>
      <c r="R1082" s="281"/>
      <c r="S1082" s="281"/>
    </row>
    <row r="1083" spans="1:19">
      <c r="A1083" s="281"/>
      <c r="B1083" s="281"/>
      <c r="C1083" s="281"/>
      <c r="D1083" s="281"/>
      <c r="E1083" s="294"/>
      <c r="F1083" s="281"/>
      <c r="G1083" s="281"/>
      <c r="H1083" s="283"/>
      <c r="I1083" s="291"/>
      <c r="J1083" s="289"/>
      <c r="K1083" s="291"/>
      <c r="L1083" s="281"/>
      <c r="M1083" s="289"/>
      <c r="N1083" s="289"/>
      <c r="O1083" s="281"/>
      <c r="P1083" s="289"/>
      <c r="Q1083" s="289"/>
      <c r="R1083" s="281"/>
      <c r="S1083" s="281"/>
    </row>
    <row r="1084" spans="1:19">
      <c r="A1084" s="281"/>
      <c r="B1084" s="281"/>
      <c r="C1084" s="281"/>
      <c r="D1084" s="281"/>
      <c r="E1084" s="294"/>
      <c r="F1084" s="281"/>
      <c r="G1084" s="281"/>
      <c r="H1084" s="283"/>
      <c r="I1084" s="291"/>
      <c r="J1084" s="289"/>
      <c r="K1084" s="291"/>
      <c r="L1084" s="281"/>
      <c r="M1084" s="289"/>
      <c r="N1084" s="289"/>
      <c r="O1084" s="281"/>
      <c r="P1084" s="289"/>
      <c r="Q1084" s="289"/>
      <c r="R1084" s="281"/>
      <c r="S1084" s="281"/>
    </row>
    <row r="1085" spans="1:19">
      <c r="A1085" s="281"/>
      <c r="B1085" s="281"/>
      <c r="C1085" s="281"/>
      <c r="D1085" s="281"/>
      <c r="E1085" s="294"/>
      <c r="F1085" s="281"/>
      <c r="G1085" s="281"/>
      <c r="H1085" s="283"/>
      <c r="I1085" s="291"/>
      <c r="J1085" s="289"/>
      <c r="K1085" s="291"/>
      <c r="L1085" s="281"/>
      <c r="M1085" s="289"/>
      <c r="N1085" s="289"/>
      <c r="O1085" s="281"/>
      <c r="P1085" s="289"/>
      <c r="Q1085" s="289"/>
      <c r="R1085" s="281"/>
      <c r="S1085" s="281"/>
    </row>
    <row r="1086" spans="1:19">
      <c r="A1086" s="281"/>
      <c r="B1086" s="281"/>
      <c r="C1086" s="281"/>
      <c r="D1086" s="281"/>
      <c r="E1086" s="294"/>
      <c r="F1086" s="281"/>
      <c r="G1086" s="281"/>
      <c r="H1086" s="283"/>
      <c r="I1086" s="291"/>
      <c r="J1086" s="289"/>
      <c r="K1086" s="291"/>
      <c r="L1086" s="281"/>
      <c r="M1086" s="289"/>
      <c r="N1086" s="289"/>
      <c r="O1086" s="281"/>
      <c r="P1086" s="289"/>
      <c r="Q1086" s="289"/>
      <c r="R1086" s="281"/>
      <c r="S1086" s="281"/>
    </row>
    <row r="1087" spans="1:19">
      <c r="A1087" s="281"/>
      <c r="B1087" s="281"/>
      <c r="C1087" s="281"/>
      <c r="D1087" s="281"/>
      <c r="E1087" s="294"/>
      <c r="F1087" s="281"/>
      <c r="G1087" s="281"/>
      <c r="H1087" s="283"/>
      <c r="I1087" s="291"/>
      <c r="J1087" s="289"/>
      <c r="K1087" s="291"/>
      <c r="L1087" s="281"/>
      <c r="M1087" s="289"/>
      <c r="N1087" s="289"/>
      <c r="O1087" s="281"/>
      <c r="P1087" s="289"/>
      <c r="Q1087" s="289"/>
      <c r="R1087" s="281"/>
      <c r="S1087" s="281"/>
    </row>
    <row r="1088" spans="1:19">
      <c r="A1088" s="281"/>
      <c r="B1088" s="281"/>
      <c r="C1088" s="281"/>
      <c r="D1088" s="281"/>
      <c r="E1088" s="294"/>
      <c r="F1088" s="281"/>
      <c r="G1088" s="281"/>
      <c r="H1088" s="283"/>
      <c r="I1088" s="291"/>
      <c r="J1088" s="289"/>
      <c r="K1088" s="291"/>
      <c r="L1088" s="281"/>
      <c r="M1088" s="289"/>
      <c r="N1088" s="289"/>
      <c r="O1088" s="281"/>
      <c r="P1088" s="289"/>
      <c r="Q1088" s="289"/>
      <c r="R1088" s="281"/>
      <c r="S1088" s="281"/>
    </row>
    <row r="1089" spans="1:19">
      <c r="A1089" s="281"/>
      <c r="B1089" s="281"/>
      <c r="C1089" s="281"/>
      <c r="D1089" s="281"/>
      <c r="E1089" s="294"/>
      <c r="F1089" s="281"/>
      <c r="G1089" s="281"/>
      <c r="H1089" s="283"/>
      <c r="I1089" s="291"/>
      <c r="J1089" s="289"/>
      <c r="K1089" s="291"/>
      <c r="L1089" s="281"/>
      <c r="M1089" s="289"/>
      <c r="N1089" s="289"/>
      <c r="O1089" s="281"/>
      <c r="P1089" s="289"/>
      <c r="Q1089" s="289"/>
      <c r="R1089" s="281"/>
      <c r="S1089" s="281"/>
    </row>
    <row r="1090" spans="1:19">
      <c r="A1090" s="281"/>
      <c r="B1090" s="281"/>
      <c r="C1090" s="281"/>
      <c r="D1090" s="281"/>
      <c r="E1090" s="294"/>
      <c r="F1090" s="281"/>
      <c r="G1090" s="281"/>
      <c r="H1090" s="283"/>
      <c r="I1090" s="291"/>
      <c r="J1090" s="289"/>
      <c r="K1090" s="291"/>
      <c r="L1090" s="281"/>
      <c r="M1090" s="289"/>
      <c r="N1090" s="289"/>
      <c r="O1090" s="281"/>
      <c r="P1090" s="289"/>
      <c r="Q1090" s="289"/>
      <c r="R1090" s="281"/>
      <c r="S1090" s="281"/>
    </row>
    <row r="1091" spans="1:19">
      <c r="A1091" s="281"/>
      <c r="B1091" s="281"/>
      <c r="C1091" s="281"/>
      <c r="D1091" s="281"/>
      <c r="E1091" s="294"/>
      <c r="F1091" s="281"/>
      <c r="G1091" s="281"/>
      <c r="H1091" s="283"/>
      <c r="I1091" s="291"/>
      <c r="J1091" s="289"/>
      <c r="K1091" s="291"/>
      <c r="L1091" s="281"/>
      <c r="M1091" s="289"/>
      <c r="N1091" s="289"/>
      <c r="O1091" s="281"/>
      <c r="P1091" s="289"/>
      <c r="Q1091" s="289"/>
      <c r="R1091" s="281"/>
      <c r="S1091" s="281"/>
    </row>
    <row r="1092" spans="1:19">
      <c r="A1092" s="281"/>
      <c r="B1092" s="281"/>
      <c r="C1092" s="281"/>
      <c r="D1092" s="281"/>
      <c r="E1092" s="294"/>
      <c r="F1092" s="281"/>
      <c r="G1092" s="281"/>
      <c r="H1092" s="283"/>
      <c r="I1092" s="291"/>
      <c r="J1092" s="289"/>
      <c r="K1092" s="291"/>
      <c r="L1092" s="281"/>
      <c r="M1092" s="289"/>
      <c r="N1092" s="289"/>
      <c r="O1092" s="281"/>
      <c r="P1092" s="289"/>
      <c r="Q1092" s="289"/>
      <c r="R1092" s="281"/>
      <c r="S1092" s="281"/>
    </row>
    <row r="1093" spans="1:19">
      <c r="A1093" s="281"/>
      <c r="B1093" s="281"/>
      <c r="C1093" s="281"/>
      <c r="D1093" s="281"/>
      <c r="E1093" s="294"/>
      <c r="F1093" s="281"/>
      <c r="G1093" s="281"/>
      <c r="H1093" s="283"/>
      <c r="I1093" s="291"/>
      <c r="J1093" s="289"/>
      <c r="K1093" s="291"/>
      <c r="L1093" s="281"/>
      <c r="M1093" s="289"/>
      <c r="N1093" s="289"/>
      <c r="O1093" s="281"/>
      <c r="P1093" s="289"/>
      <c r="Q1093" s="289"/>
      <c r="R1093" s="281"/>
      <c r="S1093" s="281"/>
    </row>
    <row r="1094" spans="1:19">
      <c r="A1094" s="281"/>
      <c r="B1094" s="281"/>
      <c r="C1094" s="281"/>
      <c r="D1094" s="281"/>
      <c r="E1094" s="294"/>
      <c r="F1094" s="281"/>
      <c r="G1094" s="281"/>
      <c r="H1094" s="283"/>
      <c r="I1094" s="291"/>
      <c r="J1094" s="289"/>
      <c r="K1094" s="291"/>
      <c r="L1094" s="281"/>
      <c r="M1094" s="289"/>
      <c r="N1094" s="289"/>
      <c r="O1094" s="281"/>
      <c r="P1094" s="289"/>
      <c r="Q1094" s="289"/>
      <c r="R1094" s="281"/>
      <c r="S1094" s="281"/>
    </row>
    <row r="1095" spans="1:19">
      <c r="A1095" s="281"/>
      <c r="B1095" s="281"/>
      <c r="C1095" s="281"/>
      <c r="D1095" s="281"/>
      <c r="E1095" s="294"/>
      <c r="F1095" s="281"/>
      <c r="G1095" s="281"/>
      <c r="H1095" s="283"/>
      <c r="I1095" s="291"/>
      <c r="J1095" s="289"/>
      <c r="K1095" s="291"/>
      <c r="L1095" s="281"/>
      <c r="M1095" s="289"/>
      <c r="N1095" s="289"/>
      <c r="O1095" s="281"/>
      <c r="P1095" s="289"/>
      <c r="Q1095" s="289"/>
      <c r="R1095" s="281"/>
      <c r="S1095" s="281"/>
    </row>
    <row r="1096" spans="1:19">
      <c r="A1096" s="281"/>
      <c r="B1096" s="281"/>
      <c r="C1096" s="281"/>
      <c r="D1096" s="281"/>
      <c r="E1096" s="294"/>
      <c r="F1096" s="281"/>
      <c r="G1096" s="281"/>
      <c r="H1096" s="283"/>
      <c r="I1096" s="291"/>
      <c r="J1096" s="289"/>
      <c r="K1096" s="291"/>
      <c r="L1096" s="281"/>
      <c r="M1096" s="289"/>
      <c r="N1096" s="289"/>
      <c r="O1096" s="281"/>
      <c r="P1096" s="289"/>
      <c r="Q1096" s="289"/>
      <c r="R1096" s="281"/>
      <c r="S1096" s="281"/>
    </row>
    <row r="1097" spans="1:19">
      <c r="A1097" s="281"/>
      <c r="B1097" s="281"/>
      <c r="C1097" s="281"/>
      <c r="D1097" s="281"/>
      <c r="E1097" s="294"/>
      <c r="F1097" s="281"/>
      <c r="G1097" s="281"/>
      <c r="H1097" s="283"/>
      <c r="I1097" s="291"/>
      <c r="J1097" s="289"/>
      <c r="K1097" s="291"/>
      <c r="L1097" s="281"/>
      <c r="M1097" s="289"/>
      <c r="N1097" s="289"/>
      <c r="O1097" s="281"/>
      <c r="P1097" s="289"/>
      <c r="Q1097" s="289"/>
      <c r="R1097" s="281"/>
      <c r="S1097" s="281"/>
    </row>
    <row r="1098" spans="1:19">
      <c r="A1098" s="281"/>
      <c r="B1098" s="281"/>
      <c r="C1098" s="281"/>
      <c r="D1098" s="281"/>
      <c r="E1098" s="294"/>
      <c r="F1098" s="281"/>
      <c r="G1098" s="281"/>
      <c r="H1098" s="283"/>
      <c r="I1098" s="291"/>
      <c r="J1098" s="289"/>
      <c r="K1098" s="291"/>
      <c r="L1098" s="281"/>
      <c r="M1098" s="289"/>
      <c r="N1098" s="289"/>
      <c r="O1098" s="281"/>
      <c r="P1098" s="289"/>
      <c r="Q1098" s="289"/>
      <c r="R1098" s="281"/>
      <c r="S1098" s="281"/>
    </row>
    <row r="1099" spans="1:19">
      <c r="A1099" s="281"/>
      <c r="B1099" s="281"/>
      <c r="C1099" s="281"/>
      <c r="D1099" s="281"/>
      <c r="E1099" s="294"/>
      <c r="F1099" s="281"/>
      <c r="G1099" s="281"/>
      <c r="H1099" s="283"/>
      <c r="I1099" s="291"/>
      <c r="J1099" s="289"/>
      <c r="K1099" s="291"/>
      <c r="L1099" s="281"/>
      <c r="M1099" s="289"/>
      <c r="N1099" s="289"/>
      <c r="O1099" s="281"/>
      <c r="P1099" s="289"/>
      <c r="Q1099" s="289"/>
      <c r="R1099" s="281"/>
      <c r="S1099" s="281"/>
    </row>
    <row r="1100" spans="1:19">
      <c r="A1100" s="281"/>
      <c r="B1100" s="281"/>
      <c r="C1100" s="281"/>
      <c r="D1100" s="281"/>
      <c r="E1100" s="294"/>
      <c r="F1100" s="281"/>
      <c r="G1100" s="281"/>
      <c r="H1100" s="283"/>
      <c r="I1100" s="291"/>
      <c r="J1100" s="289"/>
      <c r="K1100" s="291"/>
      <c r="L1100" s="281"/>
      <c r="M1100" s="289"/>
      <c r="N1100" s="289"/>
      <c r="O1100" s="281"/>
      <c r="P1100" s="289"/>
      <c r="Q1100" s="289"/>
      <c r="R1100" s="281"/>
      <c r="S1100" s="281"/>
    </row>
    <row r="1101" spans="1:19">
      <c r="A1101" s="281"/>
      <c r="B1101" s="281"/>
      <c r="C1101" s="281"/>
      <c r="D1101" s="281"/>
      <c r="E1101" s="294"/>
      <c r="F1101" s="281"/>
      <c r="G1101" s="281"/>
      <c r="H1101" s="283"/>
      <c r="I1101" s="291"/>
      <c r="J1101" s="289"/>
      <c r="K1101" s="291"/>
      <c r="L1101" s="281"/>
      <c r="M1101" s="289"/>
      <c r="N1101" s="289"/>
      <c r="O1101" s="281"/>
      <c r="P1101" s="289"/>
      <c r="Q1101" s="289"/>
      <c r="R1101" s="281"/>
      <c r="S1101" s="281"/>
    </row>
    <row r="1102" spans="1:19">
      <c r="A1102" s="281"/>
      <c r="B1102" s="281"/>
      <c r="C1102" s="281"/>
      <c r="D1102" s="281"/>
      <c r="E1102" s="294"/>
      <c r="F1102" s="281"/>
      <c r="G1102" s="281"/>
      <c r="H1102" s="283"/>
      <c r="I1102" s="291"/>
      <c r="J1102" s="289"/>
      <c r="K1102" s="291"/>
      <c r="L1102" s="281"/>
      <c r="M1102" s="289"/>
      <c r="N1102" s="289"/>
      <c r="O1102" s="281"/>
      <c r="P1102" s="289"/>
      <c r="Q1102" s="289"/>
      <c r="R1102" s="281"/>
      <c r="S1102" s="281"/>
    </row>
    <row r="1103" spans="1:19">
      <c r="A1103" s="281"/>
      <c r="B1103" s="281"/>
      <c r="C1103" s="281"/>
      <c r="D1103" s="281"/>
      <c r="E1103" s="294"/>
      <c r="F1103" s="281"/>
      <c r="G1103" s="281"/>
      <c r="H1103" s="283"/>
      <c r="I1103" s="291"/>
      <c r="J1103" s="289"/>
      <c r="K1103" s="291"/>
      <c r="L1103" s="281"/>
      <c r="M1103" s="289"/>
      <c r="N1103" s="289"/>
      <c r="O1103" s="281"/>
      <c r="P1103" s="289"/>
      <c r="Q1103" s="289"/>
      <c r="R1103" s="281"/>
      <c r="S1103" s="281"/>
    </row>
    <row r="1104" spans="1:19">
      <c r="A1104" s="281"/>
      <c r="B1104" s="281"/>
      <c r="C1104" s="281"/>
      <c r="D1104" s="281"/>
      <c r="E1104" s="294"/>
      <c r="F1104" s="281"/>
      <c r="G1104" s="281"/>
      <c r="H1104" s="283"/>
      <c r="I1104" s="291"/>
      <c r="J1104" s="289"/>
      <c r="K1104" s="291"/>
      <c r="L1104" s="281"/>
      <c r="M1104" s="289"/>
      <c r="N1104" s="289"/>
      <c r="O1104" s="281"/>
      <c r="P1104" s="289"/>
      <c r="Q1104" s="289"/>
      <c r="R1104" s="281"/>
      <c r="S1104" s="281"/>
    </row>
    <row r="1105" spans="1:19">
      <c r="A1105" s="281"/>
      <c r="B1105" s="281"/>
      <c r="C1105" s="281"/>
      <c r="D1105" s="281"/>
      <c r="E1105" s="294"/>
      <c r="F1105" s="281"/>
      <c r="G1105" s="281"/>
      <c r="H1105" s="283"/>
      <c r="I1105" s="291"/>
      <c r="J1105" s="289"/>
      <c r="K1105" s="291"/>
      <c r="L1105" s="281"/>
      <c r="M1105" s="289"/>
      <c r="N1105" s="289"/>
      <c r="O1105" s="281"/>
      <c r="P1105" s="289"/>
      <c r="Q1105" s="289"/>
      <c r="R1105" s="281"/>
      <c r="S1105" s="281"/>
    </row>
    <row r="1106" spans="1:19">
      <c r="A1106" s="281"/>
      <c r="B1106" s="281"/>
      <c r="C1106" s="281"/>
      <c r="D1106" s="281"/>
      <c r="E1106" s="294"/>
      <c r="F1106" s="281"/>
      <c r="G1106" s="281"/>
      <c r="H1106" s="283"/>
      <c r="I1106" s="291"/>
      <c r="J1106" s="289"/>
      <c r="K1106" s="291"/>
      <c r="L1106" s="281"/>
      <c r="M1106" s="289"/>
      <c r="N1106" s="289"/>
      <c r="O1106" s="281"/>
      <c r="P1106" s="289"/>
      <c r="Q1106" s="289"/>
      <c r="R1106" s="281"/>
      <c r="S1106" s="281"/>
    </row>
    <row r="1107" spans="1:19">
      <c r="A1107" s="281"/>
      <c r="B1107" s="281"/>
      <c r="C1107" s="281"/>
      <c r="D1107" s="281"/>
      <c r="E1107" s="294"/>
      <c r="F1107" s="281"/>
      <c r="G1107" s="281"/>
      <c r="H1107" s="283"/>
      <c r="I1107" s="291"/>
      <c r="J1107" s="289"/>
      <c r="K1107" s="291"/>
      <c r="L1107" s="281"/>
      <c r="M1107" s="289"/>
      <c r="N1107" s="289"/>
      <c r="O1107" s="281"/>
      <c r="P1107" s="289"/>
      <c r="Q1107" s="289"/>
      <c r="R1107" s="281"/>
      <c r="S1107" s="281"/>
    </row>
    <row r="1108" spans="1:19">
      <c r="A1108" s="281"/>
      <c r="B1108" s="281"/>
      <c r="C1108" s="281"/>
      <c r="D1108" s="281"/>
      <c r="E1108" s="294"/>
      <c r="F1108" s="281"/>
      <c r="G1108" s="281"/>
      <c r="H1108" s="283"/>
      <c r="I1108" s="291"/>
      <c r="J1108" s="289"/>
      <c r="K1108" s="291"/>
      <c r="L1108" s="281"/>
      <c r="M1108" s="289"/>
      <c r="N1108" s="289"/>
      <c r="O1108" s="281"/>
      <c r="P1108" s="289"/>
      <c r="Q1108" s="289"/>
      <c r="R1108" s="281"/>
      <c r="S1108" s="281"/>
    </row>
    <row r="1109" spans="1:19">
      <c r="A1109" s="281"/>
      <c r="B1109" s="281"/>
      <c r="C1109" s="281"/>
      <c r="D1109" s="281"/>
      <c r="E1109" s="294"/>
      <c r="F1109" s="281"/>
      <c r="G1109" s="281"/>
      <c r="H1109" s="283"/>
      <c r="I1109" s="291"/>
      <c r="J1109" s="289"/>
      <c r="K1109" s="291"/>
      <c r="L1109" s="281"/>
      <c r="M1109" s="289"/>
      <c r="N1109" s="289"/>
      <c r="O1109" s="281"/>
      <c r="P1109" s="289"/>
      <c r="Q1109" s="289"/>
      <c r="R1109" s="281"/>
      <c r="S1109" s="281"/>
    </row>
    <row r="1110" spans="1:19">
      <c r="A1110" s="281"/>
      <c r="B1110" s="281"/>
      <c r="C1110" s="281"/>
      <c r="D1110" s="281"/>
      <c r="E1110" s="294"/>
      <c r="F1110" s="281"/>
      <c r="G1110" s="281"/>
      <c r="H1110" s="283"/>
      <c r="I1110" s="291"/>
      <c r="J1110" s="289"/>
      <c r="K1110" s="291"/>
      <c r="L1110" s="281"/>
      <c r="M1110" s="289"/>
      <c r="N1110" s="289"/>
      <c r="O1110" s="281"/>
      <c r="P1110" s="289"/>
      <c r="Q1110" s="289"/>
      <c r="R1110" s="281"/>
      <c r="S1110" s="281"/>
    </row>
    <row r="1111" spans="1:19">
      <c r="A1111" s="281"/>
      <c r="B1111" s="281"/>
      <c r="C1111" s="281"/>
      <c r="D1111" s="281"/>
      <c r="E1111" s="294"/>
      <c r="F1111" s="281"/>
      <c r="G1111" s="281"/>
      <c r="H1111" s="283"/>
      <c r="I1111" s="291"/>
      <c r="J1111" s="289"/>
      <c r="K1111" s="291"/>
      <c r="L1111" s="281"/>
      <c r="M1111" s="289"/>
      <c r="N1111" s="289"/>
      <c r="O1111" s="281"/>
      <c r="P1111" s="289"/>
      <c r="Q1111" s="289"/>
      <c r="R1111" s="281"/>
      <c r="S1111" s="281"/>
    </row>
    <row r="1112" spans="1:19">
      <c r="A1112" s="281"/>
      <c r="B1112" s="281"/>
      <c r="C1112" s="281"/>
      <c r="D1112" s="281"/>
      <c r="E1112" s="294"/>
      <c r="F1112" s="281"/>
      <c r="G1112" s="281"/>
      <c r="H1112" s="283"/>
      <c r="I1112" s="291"/>
      <c r="J1112" s="289"/>
      <c r="K1112" s="291"/>
      <c r="L1112" s="281"/>
      <c r="M1112" s="289"/>
      <c r="N1112" s="289"/>
      <c r="O1112" s="281"/>
      <c r="P1112" s="289"/>
      <c r="Q1112" s="289"/>
      <c r="R1112" s="281"/>
      <c r="S1112" s="281"/>
    </row>
    <row r="1113" spans="1:19">
      <c r="A1113" s="281"/>
      <c r="B1113" s="281"/>
      <c r="C1113" s="281"/>
      <c r="D1113" s="281"/>
      <c r="E1113" s="294"/>
      <c r="F1113" s="281"/>
      <c r="G1113" s="281"/>
      <c r="H1113" s="283"/>
      <c r="I1113" s="291"/>
      <c r="J1113" s="289"/>
      <c r="K1113" s="291"/>
      <c r="L1113" s="281"/>
      <c r="M1113" s="289"/>
      <c r="N1113" s="289"/>
      <c r="O1113" s="281"/>
      <c r="P1113" s="289"/>
      <c r="Q1113" s="289"/>
      <c r="R1113" s="281"/>
      <c r="S1113" s="281"/>
    </row>
    <row r="1114" spans="1:19">
      <c r="A1114" s="281"/>
      <c r="B1114" s="281"/>
      <c r="C1114" s="281"/>
      <c r="D1114" s="281"/>
      <c r="E1114" s="294"/>
      <c r="F1114" s="281"/>
      <c r="G1114" s="281"/>
      <c r="H1114" s="283"/>
      <c r="I1114" s="291"/>
      <c r="J1114" s="289"/>
      <c r="K1114" s="291"/>
      <c r="L1114" s="281"/>
      <c r="M1114" s="289"/>
      <c r="N1114" s="289"/>
      <c r="O1114" s="281"/>
      <c r="P1114" s="289"/>
      <c r="Q1114" s="289"/>
      <c r="R1114" s="281"/>
      <c r="S1114" s="281"/>
    </row>
    <row r="1115" spans="1:19">
      <c r="A1115" s="281"/>
      <c r="B1115" s="281"/>
      <c r="C1115" s="281"/>
      <c r="D1115" s="281"/>
      <c r="E1115" s="294"/>
      <c r="F1115" s="281"/>
      <c r="G1115" s="281"/>
      <c r="H1115" s="283"/>
      <c r="I1115" s="291"/>
      <c r="J1115" s="289"/>
      <c r="K1115" s="291"/>
      <c r="L1115" s="281"/>
      <c r="M1115" s="289"/>
      <c r="N1115" s="289"/>
      <c r="O1115" s="281"/>
      <c r="P1115" s="289"/>
      <c r="Q1115" s="289"/>
      <c r="R1115" s="281"/>
      <c r="S1115" s="281"/>
    </row>
    <row r="1116" spans="1:19">
      <c r="A1116" s="281"/>
      <c r="B1116" s="281"/>
      <c r="C1116" s="281"/>
      <c r="D1116" s="281"/>
      <c r="E1116" s="294"/>
      <c r="F1116" s="281"/>
      <c r="G1116" s="281"/>
      <c r="H1116" s="283"/>
      <c r="I1116" s="291"/>
      <c r="J1116" s="289"/>
      <c r="K1116" s="291"/>
      <c r="L1116" s="281"/>
      <c r="M1116" s="289"/>
      <c r="N1116" s="289"/>
      <c r="O1116" s="281"/>
      <c r="P1116" s="289"/>
      <c r="Q1116" s="289"/>
      <c r="R1116" s="281"/>
      <c r="S1116" s="281"/>
    </row>
    <row r="1117" spans="1:19">
      <c r="A1117" s="281"/>
      <c r="B1117" s="295"/>
      <c r="C1117" s="281"/>
      <c r="D1117" s="281"/>
      <c r="E1117" s="296"/>
      <c r="F1117" s="281"/>
      <c r="G1117" s="301"/>
      <c r="H1117" s="283"/>
      <c r="I1117" s="291"/>
      <c r="J1117" s="289"/>
      <c r="K1117" s="291"/>
      <c r="L1117" s="281"/>
      <c r="M1117" s="289"/>
      <c r="N1117" s="289"/>
      <c r="O1117" s="281"/>
      <c r="P1117" s="289"/>
      <c r="Q1117" s="289"/>
      <c r="R1117" s="281"/>
      <c r="S1117" s="281"/>
    </row>
    <row r="1118" spans="1:19">
      <c r="A1118" s="281"/>
      <c r="B1118" s="295"/>
      <c r="C1118" s="281"/>
      <c r="D1118" s="281"/>
      <c r="E1118" s="296"/>
      <c r="F1118" s="281"/>
      <c r="G1118" s="281"/>
      <c r="H1118" s="283"/>
      <c r="I1118" s="291"/>
      <c r="J1118" s="289"/>
      <c r="K1118" s="291"/>
      <c r="L1118" s="281"/>
      <c r="M1118" s="289"/>
      <c r="N1118" s="289"/>
      <c r="O1118" s="281"/>
      <c r="P1118" s="289"/>
      <c r="Q1118" s="289"/>
      <c r="R1118" s="281"/>
      <c r="S1118" s="281"/>
    </row>
    <row r="1119" spans="1:19">
      <c r="A1119" s="281"/>
      <c r="B1119" s="295"/>
      <c r="C1119" s="281"/>
      <c r="D1119" s="281"/>
      <c r="E1119" s="296"/>
      <c r="F1119" s="281"/>
      <c r="G1119" s="281"/>
      <c r="H1119" s="283"/>
      <c r="I1119" s="291"/>
      <c r="J1119" s="289"/>
      <c r="K1119" s="291"/>
      <c r="L1119" s="281"/>
      <c r="M1119" s="289"/>
      <c r="N1119" s="289"/>
      <c r="O1119" s="281"/>
      <c r="P1119" s="289"/>
      <c r="Q1119" s="289"/>
      <c r="R1119" s="281"/>
      <c r="S1119" s="281"/>
    </row>
    <row r="1120" spans="1:19">
      <c r="A1120" s="281"/>
      <c r="B1120" s="295"/>
      <c r="C1120" s="281"/>
      <c r="D1120" s="281"/>
      <c r="E1120" s="296"/>
      <c r="F1120" s="281"/>
      <c r="G1120" s="281"/>
      <c r="H1120" s="283"/>
      <c r="I1120" s="291"/>
      <c r="J1120" s="289"/>
      <c r="K1120" s="291"/>
      <c r="L1120" s="281"/>
      <c r="M1120" s="289"/>
      <c r="N1120" s="289"/>
      <c r="O1120" s="281"/>
      <c r="P1120" s="289"/>
      <c r="Q1120" s="289"/>
      <c r="R1120" s="281"/>
      <c r="S1120" s="281"/>
    </row>
    <row r="1121" spans="1:19">
      <c r="A1121" s="281"/>
      <c r="B1121" s="295"/>
      <c r="C1121" s="281"/>
      <c r="D1121" s="281"/>
      <c r="E1121" s="296"/>
      <c r="F1121" s="281"/>
      <c r="G1121" s="281"/>
      <c r="H1121" s="283"/>
      <c r="I1121" s="291"/>
      <c r="J1121" s="289"/>
      <c r="K1121" s="291"/>
      <c r="L1121" s="281"/>
      <c r="M1121" s="289"/>
      <c r="N1121" s="289"/>
      <c r="O1121" s="281"/>
      <c r="P1121" s="289"/>
      <c r="Q1121" s="289"/>
      <c r="R1121" s="281"/>
      <c r="S1121" s="281"/>
    </row>
    <row r="1122" spans="1:19">
      <c r="A1122" s="281"/>
      <c r="B1122" s="295"/>
      <c r="C1122" s="281"/>
      <c r="D1122" s="281"/>
      <c r="E1122" s="296"/>
      <c r="F1122" s="281"/>
      <c r="G1122" s="281"/>
      <c r="H1122" s="283"/>
      <c r="I1122" s="291"/>
      <c r="J1122" s="289"/>
      <c r="K1122" s="291"/>
      <c r="L1122" s="281"/>
      <c r="M1122" s="289"/>
      <c r="N1122" s="289"/>
      <c r="O1122" s="281"/>
      <c r="P1122" s="289"/>
      <c r="Q1122" s="289"/>
      <c r="R1122" s="281"/>
      <c r="S1122" s="281"/>
    </row>
    <row r="1123" spans="1:19">
      <c r="A1123" s="281"/>
      <c r="B1123" s="295"/>
      <c r="C1123" s="281"/>
      <c r="D1123" s="281"/>
      <c r="E1123" s="296"/>
      <c r="F1123" s="281"/>
      <c r="G1123" s="281"/>
      <c r="H1123" s="283"/>
      <c r="I1123" s="291"/>
      <c r="J1123" s="289"/>
      <c r="K1123" s="291"/>
      <c r="L1123" s="281"/>
      <c r="M1123" s="289"/>
      <c r="N1123" s="289"/>
      <c r="O1123" s="281"/>
      <c r="P1123" s="289"/>
      <c r="Q1123" s="289"/>
      <c r="R1123" s="281"/>
      <c r="S1123" s="281"/>
    </row>
    <row r="1124" spans="1:19">
      <c r="A1124" s="281"/>
      <c r="B1124" s="295"/>
      <c r="C1124" s="281"/>
      <c r="D1124" s="281"/>
      <c r="E1124" s="296"/>
      <c r="F1124" s="281"/>
      <c r="G1124" s="281"/>
      <c r="H1124" s="283"/>
      <c r="I1124" s="291"/>
      <c r="J1124" s="289"/>
      <c r="K1124" s="291"/>
      <c r="L1124" s="281"/>
      <c r="M1124" s="289"/>
      <c r="N1124" s="289"/>
      <c r="O1124" s="281"/>
      <c r="P1124" s="289"/>
      <c r="Q1124" s="289"/>
      <c r="R1124" s="281"/>
      <c r="S1124" s="281"/>
    </row>
    <row r="1125" spans="1:19">
      <c r="A1125" s="281"/>
      <c r="B1125" s="295"/>
      <c r="C1125" s="281"/>
      <c r="D1125" s="281"/>
      <c r="E1125" s="296"/>
      <c r="F1125" s="281"/>
      <c r="G1125" s="281"/>
      <c r="H1125" s="283"/>
      <c r="I1125" s="291"/>
      <c r="J1125" s="289"/>
      <c r="K1125" s="291"/>
      <c r="L1125" s="281"/>
      <c r="M1125" s="289"/>
      <c r="N1125" s="289"/>
      <c r="O1125" s="281"/>
      <c r="P1125" s="289"/>
      <c r="Q1125" s="289"/>
      <c r="R1125" s="281"/>
      <c r="S1125" s="281"/>
    </row>
    <row r="1126" spans="1:19">
      <c r="A1126" s="281"/>
      <c r="B1126" s="281"/>
      <c r="C1126" s="281"/>
      <c r="D1126" s="281"/>
      <c r="E1126" s="296"/>
      <c r="F1126" s="281"/>
      <c r="G1126" s="281"/>
      <c r="H1126" s="283"/>
      <c r="I1126" s="291"/>
      <c r="J1126" s="289"/>
      <c r="K1126" s="291"/>
      <c r="L1126" s="281"/>
      <c r="M1126" s="289"/>
      <c r="N1126" s="289"/>
      <c r="O1126" s="281"/>
      <c r="P1126" s="289"/>
      <c r="Q1126" s="289"/>
      <c r="R1126" s="281"/>
      <c r="S1126" s="281"/>
    </row>
    <row r="1127" spans="1:19">
      <c r="A1127" s="281"/>
      <c r="B1127" s="281"/>
      <c r="C1127" s="281"/>
      <c r="D1127" s="281"/>
      <c r="E1127" s="294"/>
      <c r="F1127" s="281"/>
      <c r="G1127" s="281"/>
      <c r="H1127" s="283"/>
      <c r="I1127" s="291"/>
      <c r="J1127" s="289"/>
      <c r="K1127" s="291"/>
      <c r="L1127" s="281"/>
      <c r="M1127" s="289"/>
      <c r="N1127" s="289"/>
      <c r="O1127" s="281"/>
      <c r="P1127" s="289"/>
      <c r="Q1127" s="289"/>
      <c r="R1127" s="281"/>
      <c r="S1127" s="281"/>
    </row>
    <row r="1128" spans="1:19">
      <c r="A1128" s="281"/>
      <c r="B1128" s="281"/>
      <c r="C1128" s="281"/>
      <c r="D1128" s="281"/>
      <c r="E1128" s="294"/>
      <c r="F1128" s="281"/>
      <c r="G1128" s="281"/>
      <c r="H1128" s="283"/>
      <c r="I1128" s="291"/>
      <c r="J1128" s="289"/>
      <c r="K1128" s="291"/>
      <c r="L1128" s="281"/>
      <c r="M1128" s="289"/>
      <c r="N1128" s="289"/>
      <c r="O1128" s="281"/>
      <c r="P1128" s="289"/>
      <c r="Q1128" s="289"/>
      <c r="R1128" s="281"/>
      <c r="S1128" s="281"/>
    </row>
    <row r="1129" spans="1:19">
      <c r="A1129" s="281"/>
      <c r="B1129" s="281"/>
      <c r="C1129" s="281"/>
      <c r="D1129" s="281"/>
      <c r="E1129" s="294"/>
      <c r="F1129" s="281"/>
      <c r="G1129" s="281"/>
      <c r="H1129" s="283"/>
      <c r="I1129" s="291"/>
      <c r="J1129" s="289"/>
      <c r="K1129" s="291"/>
      <c r="L1129" s="281"/>
      <c r="M1129" s="289"/>
      <c r="N1129" s="289"/>
      <c r="O1129" s="281"/>
      <c r="P1129" s="289"/>
      <c r="Q1129" s="289"/>
      <c r="R1129" s="281"/>
      <c r="S1129" s="281"/>
    </row>
    <row r="1130" spans="1:19">
      <c r="A1130" s="281"/>
      <c r="B1130" s="284"/>
      <c r="C1130" s="281"/>
      <c r="D1130" s="281"/>
      <c r="E1130" s="294"/>
      <c r="F1130" s="281"/>
      <c r="G1130" s="281"/>
      <c r="H1130" s="283"/>
      <c r="I1130" s="291"/>
      <c r="J1130" s="289"/>
      <c r="K1130" s="291"/>
      <c r="L1130" s="281"/>
      <c r="M1130" s="289"/>
      <c r="N1130" s="289"/>
      <c r="O1130" s="281"/>
      <c r="P1130" s="289"/>
      <c r="Q1130" s="289"/>
      <c r="R1130" s="281"/>
      <c r="S1130" s="281"/>
    </row>
    <row r="1131" spans="1:19">
      <c r="A1131" s="281"/>
      <c r="B1131" s="281"/>
      <c r="C1131" s="281"/>
      <c r="D1131" s="281"/>
      <c r="E1131" s="294"/>
      <c r="F1131" s="281"/>
      <c r="G1131" s="281"/>
      <c r="H1131" s="283"/>
      <c r="I1131" s="291"/>
      <c r="J1131" s="289"/>
      <c r="K1131" s="291"/>
      <c r="L1131" s="281"/>
      <c r="M1131" s="289"/>
      <c r="N1131" s="289"/>
      <c r="O1131" s="281"/>
      <c r="P1131" s="289"/>
      <c r="Q1131" s="289"/>
      <c r="R1131" s="281"/>
      <c r="S1131" s="281"/>
    </row>
    <row r="1132" spans="1:19">
      <c r="A1132" s="281"/>
      <c r="B1132" s="281"/>
      <c r="C1132" s="281"/>
      <c r="D1132" s="281"/>
      <c r="E1132" s="294"/>
      <c r="F1132" s="281"/>
      <c r="G1132" s="281"/>
      <c r="H1132" s="283"/>
      <c r="I1132" s="291"/>
      <c r="J1132" s="289"/>
      <c r="K1132" s="291"/>
      <c r="L1132" s="281"/>
      <c r="M1132" s="289"/>
      <c r="N1132" s="289"/>
      <c r="O1132" s="281"/>
      <c r="P1132" s="289"/>
      <c r="Q1132" s="289"/>
      <c r="R1132" s="281"/>
      <c r="S1132" s="281"/>
    </row>
    <row r="1133" spans="1:19">
      <c r="A1133" s="281"/>
      <c r="B1133" s="281"/>
      <c r="C1133" s="281"/>
      <c r="D1133" s="281"/>
      <c r="E1133" s="294"/>
      <c r="F1133" s="281"/>
      <c r="G1133" s="281"/>
      <c r="H1133" s="283"/>
      <c r="I1133" s="291"/>
      <c r="J1133" s="289"/>
      <c r="K1133" s="291"/>
      <c r="L1133" s="281"/>
      <c r="M1133" s="289"/>
      <c r="N1133" s="289"/>
      <c r="O1133" s="281"/>
      <c r="P1133" s="289"/>
      <c r="Q1133" s="289"/>
      <c r="R1133" s="281"/>
      <c r="S1133" s="281"/>
    </row>
    <row r="1134" spans="1:19">
      <c r="A1134" s="281"/>
      <c r="B1134" s="281"/>
      <c r="C1134" s="281"/>
      <c r="D1134" s="281"/>
      <c r="E1134" s="294"/>
      <c r="F1134" s="281"/>
      <c r="G1134" s="281"/>
      <c r="H1134" s="283"/>
      <c r="I1134" s="291"/>
      <c r="J1134" s="289"/>
      <c r="K1134" s="291"/>
      <c r="L1134" s="281"/>
      <c r="M1134" s="289"/>
      <c r="N1134" s="289"/>
      <c r="O1134" s="281"/>
      <c r="P1134" s="289"/>
      <c r="Q1134" s="289"/>
      <c r="R1134" s="281"/>
      <c r="S1134" s="281"/>
    </row>
    <row r="1135" spans="1:19">
      <c r="A1135" s="281"/>
      <c r="B1135" s="281"/>
      <c r="C1135" s="281"/>
      <c r="D1135" s="281"/>
      <c r="E1135" s="294"/>
      <c r="F1135" s="281"/>
      <c r="G1135" s="281"/>
      <c r="H1135" s="283"/>
      <c r="I1135" s="291"/>
      <c r="J1135" s="289"/>
      <c r="K1135" s="291"/>
      <c r="L1135" s="281"/>
      <c r="M1135" s="289"/>
      <c r="N1135" s="289"/>
      <c r="O1135" s="281"/>
      <c r="P1135" s="289"/>
      <c r="Q1135" s="289"/>
      <c r="R1135" s="281"/>
      <c r="S1135" s="281"/>
    </row>
    <row r="1136" spans="1:19">
      <c r="A1136" s="281"/>
      <c r="B1136" s="281"/>
      <c r="C1136" s="281"/>
      <c r="D1136" s="281"/>
      <c r="E1136" s="294"/>
      <c r="F1136" s="281"/>
      <c r="G1136" s="281"/>
      <c r="H1136" s="283"/>
      <c r="I1136" s="291"/>
      <c r="J1136" s="289"/>
      <c r="K1136" s="291"/>
      <c r="L1136" s="281"/>
      <c r="M1136" s="289"/>
      <c r="N1136" s="289"/>
      <c r="O1136" s="281"/>
      <c r="P1136" s="289"/>
      <c r="Q1136" s="289"/>
      <c r="R1136" s="281"/>
      <c r="S1136" s="281"/>
    </row>
    <row r="1137" spans="1:19">
      <c r="A1137" s="281"/>
      <c r="B1137" s="302"/>
      <c r="C1137" s="281"/>
      <c r="D1137" s="281"/>
      <c r="E1137" s="296"/>
      <c r="F1137" s="281"/>
      <c r="G1137" s="281"/>
      <c r="H1137" s="283"/>
      <c r="I1137" s="291"/>
      <c r="J1137" s="289"/>
      <c r="K1137" s="291"/>
      <c r="L1137" s="281"/>
      <c r="M1137" s="289"/>
      <c r="N1137" s="289"/>
      <c r="O1137" s="281"/>
      <c r="P1137" s="289"/>
      <c r="Q1137" s="289"/>
      <c r="R1137" s="281"/>
      <c r="S1137" s="281"/>
    </row>
    <row r="1138" spans="1:19">
      <c r="A1138" s="281"/>
      <c r="B1138" s="302"/>
      <c r="C1138" s="281"/>
      <c r="D1138" s="281"/>
      <c r="E1138" s="296"/>
      <c r="F1138" s="281"/>
      <c r="G1138" s="281"/>
      <c r="H1138" s="283"/>
      <c r="I1138" s="291"/>
      <c r="J1138" s="289"/>
      <c r="K1138" s="291"/>
      <c r="L1138" s="281"/>
      <c r="M1138" s="289"/>
      <c r="N1138" s="289"/>
      <c r="O1138" s="281"/>
      <c r="P1138" s="289"/>
      <c r="Q1138" s="289"/>
      <c r="R1138" s="281"/>
      <c r="S1138" s="281"/>
    </row>
    <row r="1139" spans="1:19">
      <c r="A1139" s="281"/>
      <c r="B1139" s="302"/>
      <c r="C1139" s="281"/>
      <c r="D1139" s="281"/>
      <c r="E1139" s="296"/>
      <c r="F1139" s="281"/>
      <c r="G1139" s="281"/>
      <c r="H1139" s="283"/>
      <c r="I1139" s="291"/>
      <c r="J1139" s="289"/>
      <c r="K1139" s="291"/>
      <c r="L1139" s="281"/>
      <c r="M1139" s="289"/>
      <c r="N1139" s="289"/>
      <c r="O1139" s="281"/>
      <c r="P1139" s="289"/>
      <c r="Q1139" s="289"/>
      <c r="R1139" s="281"/>
      <c r="S1139" s="281"/>
    </row>
    <row r="1140" spans="1:19">
      <c r="A1140" s="281"/>
      <c r="B1140" s="295"/>
      <c r="C1140" s="281"/>
      <c r="D1140" s="281"/>
      <c r="E1140" s="296"/>
      <c r="F1140" s="281"/>
      <c r="G1140" s="281"/>
      <c r="H1140" s="283"/>
      <c r="I1140" s="291"/>
      <c r="J1140" s="289"/>
      <c r="K1140" s="291"/>
      <c r="L1140" s="281"/>
      <c r="M1140" s="289"/>
      <c r="N1140" s="289"/>
      <c r="O1140" s="281"/>
      <c r="P1140" s="289"/>
      <c r="Q1140" s="289"/>
      <c r="R1140" s="281"/>
      <c r="S1140" s="281"/>
    </row>
    <row r="1141" spans="1:19">
      <c r="A1141" s="281"/>
      <c r="B1141" s="295"/>
      <c r="C1141" s="281"/>
      <c r="D1141" s="281"/>
      <c r="E1141" s="296"/>
      <c r="F1141" s="281"/>
      <c r="G1141" s="281"/>
      <c r="H1141" s="283"/>
      <c r="I1141" s="291"/>
      <c r="J1141" s="289"/>
      <c r="K1141" s="291"/>
      <c r="L1141" s="281"/>
      <c r="M1141" s="289"/>
      <c r="N1141" s="289"/>
      <c r="O1141" s="281"/>
      <c r="P1141" s="289"/>
      <c r="Q1141" s="289"/>
      <c r="R1141" s="281"/>
      <c r="S1141" s="281"/>
    </row>
    <row r="1142" spans="1:19">
      <c r="A1142" s="281"/>
      <c r="B1142" s="295"/>
      <c r="C1142" s="281"/>
      <c r="D1142" s="281"/>
      <c r="E1142" s="296"/>
      <c r="F1142" s="281"/>
      <c r="G1142" s="281"/>
      <c r="H1142" s="283"/>
      <c r="I1142" s="291"/>
      <c r="J1142" s="289"/>
      <c r="K1142" s="291"/>
      <c r="L1142" s="281"/>
      <c r="M1142" s="289"/>
      <c r="N1142" s="289"/>
      <c r="O1142" s="281"/>
      <c r="P1142" s="289"/>
      <c r="Q1142" s="289"/>
      <c r="R1142" s="281"/>
      <c r="S1142" s="281"/>
    </row>
    <row r="1143" spans="1:19">
      <c r="A1143" s="281"/>
      <c r="B1143" s="295"/>
      <c r="C1143" s="281"/>
      <c r="D1143" s="281"/>
      <c r="E1143" s="296"/>
      <c r="F1143" s="281"/>
      <c r="G1143" s="281"/>
      <c r="H1143" s="283"/>
      <c r="I1143" s="291"/>
      <c r="J1143" s="289"/>
      <c r="K1143" s="291"/>
      <c r="L1143" s="281"/>
      <c r="M1143" s="289"/>
      <c r="N1143" s="289"/>
      <c r="O1143" s="281"/>
      <c r="P1143" s="289"/>
      <c r="Q1143" s="289"/>
      <c r="R1143" s="281"/>
      <c r="S1143" s="281"/>
    </row>
    <row r="1144" spans="1:19">
      <c r="A1144" s="281"/>
      <c r="B1144" s="295"/>
      <c r="C1144" s="281"/>
      <c r="D1144" s="281"/>
      <c r="E1144" s="296"/>
      <c r="F1144" s="281"/>
      <c r="G1144" s="281"/>
      <c r="H1144" s="283"/>
      <c r="I1144" s="291"/>
      <c r="J1144" s="289"/>
      <c r="K1144" s="291"/>
      <c r="L1144" s="281"/>
      <c r="M1144" s="289"/>
      <c r="N1144" s="289"/>
      <c r="O1144" s="281"/>
      <c r="P1144" s="289"/>
      <c r="Q1144" s="289"/>
      <c r="R1144" s="281"/>
      <c r="S1144" s="281"/>
    </row>
    <row r="1145" spans="1:19">
      <c r="A1145" s="281"/>
      <c r="B1145" s="295"/>
      <c r="C1145" s="281"/>
      <c r="D1145" s="281"/>
      <c r="E1145" s="296"/>
      <c r="F1145" s="281"/>
      <c r="G1145" s="281"/>
      <c r="H1145" s="283"/>
      <c r="I1145" s="291"/>
      <c r="J1145" s="289"/>
      <c r="K1145" s="291"/>
      <c r="L1145" s="281"/>
      <c r="M1145" s="289"/>
      <c r="N1145" s="289"/>
      <c r="O1145" s="281"/>
      <c r="P1145" s="289"/>
      <c r="Q1145" s="289"/>
      <c r="R1145" s="281"/>
      <c r="S1145" s="281"/>
    </row>
    <row r="1146" spans="1:19">
      <c r="A1146" s="281"/>
      <c r="B1146" s="295"/>
      <c r="C1146" s="281"/>
      <c r="D1146" s="281"/>
      <c r="E1146" s="296"/>
      <c r="F1146" s="281"/>
      <c r="G1146" s="281"/>
      <c r="H1146" s="283"/>
      <c r="I1146" s="291"/>
      <c r="J1146" s="289"/>
      <c r="K1146" s="291"/>
      <c r="L1146" s="281"/>
      <c r="M1146" s="289"/>
      <c r="N1146" s="289"/>
      <c r="O1146" s="281"/>
      <c r="P1146" s="289"/>
      <c r="Q1146" s="289"/>
      <c r="R1146" s="281"/>
      <c r="S1146" s="281"/>
    </row>
    <row r="1147" spans="1:19">
      <c r="A1147" s="281"/>
      <c r="B1147" s="290"/>
      <c r="C1147" s="281"/>
      <c r="D1147" s="281"/>
      <c r="E1147" s="290"/>
      <c r="F1147" s="290"/>
      <c r="G1147" s="290"/>
      <c r="H1147" s="290"/>
      <c r="I1147" s="306"/>
      <c r="J1147" s="307"/>
      <c r="K1147" s="306"/>
      <c r="L1147" s="281"/>
      <c r="M1147" s="289"/>
      <c r="N1147" s="289"/>
      <c r="O1147" s="281"/>
      <c r="P1147" s="289"/>
      <c r="Q1147" s="289"/>
      <c r="R1147" s="281"/>
      <c r="S1147" s="281"/>
    </row>
    <row r="1148" spans="1:19">
      <c r="A1148" s="281"/>
      <c r="B1148" s="303"/>
      <c r="C1148" s="281"/>
      <c r="D1148" s="281"/>
      <c r="E1148" s="304"/>
      <c r="F1148" s="305"/>
      <c r="G1148" s="281"/>
      <c r="H1148" s="281"/>
      <c r="I1148" s="308"/>
      <c r="J1148" s="289"/>
      <c r="K1148" s="308"/>
      <c r="L1148" s="281"/>
      <c r="M1148" s="309"/>
      <c r="N1148" s="309"/>
      <c r="O1148" s="281"/>
      <c r="P1148" s="289"/>
      <c r="Q1148" s="289"/>
      <c r="R1148" s="281"/>
      <c r="S1148" s="281"/>
    </row>
    <row r="1149" spans="1:19">
      <c r="A1149" s="281"/>
      <c r="B1149" s="303"/>
      <c r="C1149" s="281"/>
      <c r="D1149" s="281"/>
      <c r="E1149" s="304"/>
      <c r="F1149" s="305"/>
      <c r="G1149" s="281"/>
      <c r="H1149" s="281"/>
      <c r="I1149" s="308"/>
      <c r="J1149" s="289"/>
      <c r="K1149" s="308"/>
      <c r="L1149" s="281"/>
      <c r="M1149" s="289"/>
      <c r="N1149" s="289"/>
      <c r="O1149" s="281"/>
      <c r="P1149" s="289"/>
      <c r="Q1149" s="289"/>
      <c r="R1149" s="281"/>
      <c r="S1149" s="281"/>
    </row>
    <row r="1150" spans="1:19">
      <c r="A1150" s="281"/>
      <c r="B1150" s="303"/>
      <c r="C1150" s="281"/>
      <c r="D1150" s="281"/>
      <c r="E1150" s="304"/>
      <c r="F1150" s="305"/>
      <c r="G1150" s="281"/>
      <c r="H1150" s="281"/>
      <c r="I1150" s="308"/>
      <c r="J1150" s="289"/>
      <c r="K1150" s="308"/>
      <c r="L1150" s="281"/>
      <c r="M1150" s="289"/>
      <c r="N1150" s="289"/>
      <c r="O1150" s="281"/>
      <c r="P1150" s="289"/>
      <c r="Q1150" s="289"/>
      <c r="R1150" s="281"/>
      <c r="S1150" s="281"/>
    </row>
    <row r="1151" spans="1:19">
      <c r="A1151" s="281"/>
      <c r="B1151" s="303"/>
      <c r="C1151" s="281"/>
      <c r="D1151" s="281"/>
      <c r="E1151" s="304"/>
      <c r="F1151" s="305"/>
      <c r="G1151" s="281"/>
      <c r="H1151" s="281"/>
      <c r="I1151" s="308"/>
      <c r="J1151" s="289"/>
      <c r="K1151" s="308"/>
      <c r="L1151" s="281"/>
      <c r="M1151" s="289"/>
      <c r="N1151" s="289"/>
      <c r="O1151" s="281"/>
      <c r="P1151" s="289"/>
      <c r="Q1151" s="289"/>
      <c r="R1151" s="281"/>
      <c r="S1151" s="281"/>
    </row>
    <row r="1152" spans="1:19">
      <c r="A1152" s="281"/>
      <c r="B1152" s="303"/>
      <c r="C1152" s="281"/>
      <c r="D1152" s="281"/>
      <c r="E1152" s="304"/>
      <c r="F1152" s="305"/>
      <c r="G1152" s="281"/>
      <c r="H1152" s="281"/>
      <c r="I1152" s="308"/>
      <c r="J1152" s="289"/>
      <c r="K1152" s="308"/>
      <c r="L1152" s="281"/>
      <c r="M1152" s="289"/>
      <c r="N1152" s="289"/>
      <c r="O1152" s="281"/>
      <c r="P1152" s="289"/>
      <c r="Q1152" s="289"/>
      <c r="R1152" s="281"/>
      <c r="S1152" s="281"/>
    </row>
    <row r="1153" spans="1:19">
      <c r="A1153" s="281"/>
      <c r="B1153" s="303"/>
      <c r="C1153" s="281"/>
      <c r="D1153" s="281"/>
      <c r="E1153" s="304"/>
      <c r="F1153" s="305"/>
      <c r="G1153" s="281"/>
      <c r="H1153" s="281"/>
      <c r="I1153" s="308"/>
      <c r="J1153" s="289"/>
      <c r="K1153" s="308"/>
      <c r="L1153" s="281"/>
      <c r="M1153" s="289"/>
      <c r="N1153" s="289"/>
      <c r="O1153" s="281"/>
      <c r="P1153" s="289"/>
      <c r="Q1153" s="289"/>
      <c r="R1153" s="281"/>
      <c r="S1153" s="281"/>
    </row>
    <row r="1154" spans="1:19">
      <c r="A1154" s="281"/>
      <c r="B1154" s="303"/>
      <c r="C1154" s="281"/>
      <c r="D1154" s="281"/>
      <c r="E1154" s="304"/>
      <c r="F1154" s="305"/>
      <c r="G1154" s="281"/>
      <c r="H1154" s="281"/>
      <c r="I1154" s="308"/>
      <c r="J1154" s="289"/>
      <c r="K1154" s="308"/>
      <c r="L1154" s="281"/>
      <c r="M1154" s="289"/>
      <c r="N1154" s="289"/>
      <c r="O1154" s="281"/>
      <c r="P1154" s="289"/>
      <c r="Q1154" s="289"/>
      <c r="R1154" s="281"/>
      <c r="S1154" s="281"/>
    </row>
    <row r="1155" spans="1:19">
      <c r="A1155" s="281"/>
      <c r="B1155" s="303"/>
      <c r="C1155" s="281"/>
      <c r="D1155" s="281"/>
      <c r="E1155" s="304"/>
      <c r="F1155" s="305"/>
      <c r="G1155" s="281"/>
      <c r="H1155" s="281"/>
      <c r="I1155" s="308"/>
      <c r="J1155" s="289"/>
      <c r="K1155" s="308"/>
      <c r="L1155" s="281"/>
      <c r="M1155" s="289"/>
      <c r="N1155" s="289"/>
      <c r="O1155" s="281"/>
      <c r="P1155" s="289"/>
      <c r="Q1155" s="289"/>
      <c r="R1155" s="281"/>
      <c r="S1155" s="281"/>
    </row>
    <row r="1156" spans="1:19">
      <c r="A1156" s="281"/>
      <c r="B1156" s="303"/>
      <c r="C1156" s="281"/>
      <c r="D1156" s="281"/>
      <c r="E1156" s="304"/>
      <c r="F1156" s="305"/>
      <c r="G1156" s="281"/>
      <c r="H1156" s="281"/>
      <c r="I1156" s="308"/>
      <c r="J1156" s="289"/>
      <c r="K1156" s="308"/>
      <c r="L1156" s="281"/>
      <c r="M1156" s="289"/>
      <c r="N1156" s="289"/>
      <c r="O1156" s="281"/>
      <c r="P1156" s="289"/>
      <c r="Q1156" s="289"/>
      <c r="R1156" s="281"/>
      <c r="S1156" s="281"/>
    </row>
    <row r="1157" spans="1:19">
      <c r="A1157" s="281"/>
      <c r="B1157" s="303"/>
      <c r="C1157" s="281"/>
      <c r="D1157" s="281"/>
      <c r="E1157" s="304"/>
      <c r="F1157" s="305"/>
      <c r="G1157" s="281"/>
      <c r="H1157" s="281"/>
      <c r="I1157" s="308"/>
      <c r="J1157" s="289"/>
      <c r="K1157" s="308"/>
      <c r="L1157" s="281"/>
      <c r="M1157" s="289"/>
      <c r="N1157" s="289"/>
      <c r="O1157" s="281"/>
      <c r="P1157" s="289"/>
      <c r="Q1157" s="289"/>
      <c r="R1157" s="281"/>
      <c r="S1157" s="281"/>
    </row>
    <row r="1158" spans="1:19">
      <c r="A1158" s="281"/>
      <c r="B1158" s="310"/>
      <c r="C1158" s="281"/>
      <c r="D1158" s="281"/>
      <c r="E1158" s="310"/>
      <c r="F1158" s="305"/>
      <c r="G1158" s="292"/>
      <c r="H1158" s="292"/>
      <c r="I1158" s="315"/>
      <c r="J1158" s="281"/>
      <c r="K1158" s="315"/>
      <c r="L1158" s="281"/>
      <c r="M1158" s="298"/>
      <c r="N1158" s="298"/>
      <c r="O1158" s="281"/>
      <c r="P1158" s="281"/>
      <c r="Q1158" s="281"/>
      <c r="R1158" s="281"/>
      <c r="S1158" s="281"/>
    </row>
    <row r="1159" spans="1:19">
      <c r="A1159" s="281"/>
      <c r="B1159" s="290"/>
      <c r="C1159" s="281"/>
      <c r="D1159" s="281"/>
      <c r="E1159" s="290"/>
      <c r="F1159" s="290"/>
      <c r="G1159" s="290"/>
      <c r="H1159" s="290"/>
      <c r="I1159" s="299"/>
      <c r="J1159" s="307"/>
      <c r="K1159" s="299"/>
      <c r="L1159" s="281"/>
      <c r="M1159" s="289"/>
      <c r="N1159" s="289"/>
      <c r="O1159" s="281"/>
      <c r="P1159" s="289"/>
      <c r="Q1159" s="289"/>
      <c r="R1159" s="281"/>
      <c r="S1159" s="281"/>
    </row>
    <row r="1160" spans="1:19">
      <c r="A1160" s="281"/>
      <c r="B1160" s="281"/>
      <c r="C1160" s="281"/>
      <c r="D1160" s="281"/>
      <c r="E1160" s="311"/>
      <c r="F1160" s="305"/>
      <c r="G1160" s="292"/>
      <c r="H1160" s="292"/>
      <c r="I1160" s="316"/>
      <c r="J1160" s="317"/>
      <c r="K1160" s="318"/>
      <c r="L1160" s="281"/>
      <c r="M1160" s="298"/>
      <c r="N1160" s="298"/>
      <c r="O1160" s="281"/>
      <c r="P1160" s="281"/>
      <c r="Q1160" s="281"/>
      <c r="R1160" s="281"/>
      <c r="S1160" s="281"/>
    </row>
    <row r="1161" spans="1:19">
      <c r="A1161" s="281"/>
      <c r="B1161" s="281"/>
      <c r="C1161" s="281"/>
      <c r="D1161" s="281"/>
      <c r="E1161" s="311"/>
      <c r="F1161" s="305"/>
      <c r="G1161" s="292"/>
      <c r="H1161" s="292"/>
      <c r="I1161" s="316"/>
      <c r="J1161" s="317"/>
      <c r="K1161" s="318"/>
      <c r="L1161" s="281"/>
      <c r="M1161" s="298"/>
      <c r="N1161" s="298"/>
      <c r="O1161" s="281"/>
      <c r="P1161" s="281"/>
      <c r="Q1161" s="281"/>
      <c r="R1161" s="281"/>
      <c r="S1161" s="281"/>
    </row>
    <row r="1162" spans="1:19">
      <c r="A1162" s="281"/>
      <c r="B1162" s="281"/>
      <c r="C1162" s="281"/>
      <c r="D1162" s="281"/>
      <c r="E1162" s="311"/>
      <c r="F1162" s="305"/>
      <c r="G1162" s="292"/>
      <c r="H1162" s="292"/>
      <c r="I1162" s="316"/>
      <c r="J1162" s="317"/>
      <c r="K1162" s="318"/>
      <c r="L1162" s="281"/>
      <c r="M1162" s="298"/>
      <c r="N1162" s="298"/>
      <c r="O1162" s="281"/>
      <c r="P1162" s="281"/>
      <c r="Q1162" s="281"/>
      <c r="R1162" s="281"/>
      <c r="S1162" s="281"/>
    </row>
    <row r="1163" spans="1:19">
      <c r="A1163" s="281"/>
      <c r="B1163" s="281"/>
      <c r="C1163" s="281"/>
      <c r="D1163" s="281"/>
      <c r="E1163" s="311"/>
      <c r="F1163" s="305"/>
      <c r="G1163" s="292"/>
      <c r="H1163" s="292"/>
      <c r="I1163" s="316"/>
      <c r="J1163" s="317"/>
      <c r="K1163" s="318"/>
      <c r="L1163" s="281"/>
      <c r="M1163" s="298"/>
      <c r="N1163" s="298"/>
      <c r="O1163" s="281"/>
      <c r="P1163" s="281"/>
      <c r="Q1163" s="281"/>
      <c r="R1163" s="281"/>
      <c r="S1163" s="281"/>
    </row>
    <row r="1164" spans="1:19">
      <c r="A1164" s="281"/>
      <c r="B1164" s="281"/>
      <c r="C1164" s="281"/>
      <c r="D1164" s="281"/>
      <c r="E1164" s="311"/>
      <c r="F1164" s="305"/>
      <c r="G1164" s="292"/>
      <c r="H1164" s="292"/>
      <c r="I1164" s="316"/>
      <c r="J1164" s="317"/>
      <c r="K1164" s="318"/>
      <c r="L1164" s="281"/>
      <c r="M1164" s="298"/>
      <c r="N1164" s="298"/>
      <c r="O1164" s="281"/>
      <c r="P1164" s="281"/>
      <c r="Q1164" s="281"/>
      <c r="R1164" s="281"/>
      <c r="S1164" s="281"/>
    </row>
    <row r="1165" spans="1:19">
      <c r="A1165" s="281"/>
      <c r="B1165" s="281"/>
      <c r="C1165" s="281"/>
      <c r="D1165" s="281"/>
      <c r="E1165" s="311"/>
      <c r="F1165" s="305"/>
      <c r="G1165" s="292"/>
      <c r="H1165" s="292"/>
      <c r="I1165" s="316"/>
      <c r="J1165" s="317"/>
      <c r="K1165" s="318"/>
      <c r="L1165" s="281"/>
      <c r="M1165" s="298"/>
      <c r="N1165" s="298"/>
      <c r="O1165" s="281"/>
      <c r="P1165" s="281"/>
      <c r="Q1165" s="281"/>
      <c r="R1165" s="281"/>
      <c r="S1165" s="281"/>
    </row>
    <row r="1166" spans="1:19">
      <c r="A1166" s="281"/>
      <c r="B1166" s="281"/>
      <c r="C1166" s="281"/>
      <c r="D1166" s="281"/>
      <c r="E1166" s="311"/>
      <c r="F1166" s="305"/>
      <c r="G1166" s="292"/>
      <c r="H1166" s="292"/>
      <c r="I1166" s="316"/>
      <c r="J1166" s="317"/>
      <c r="K1166" s="318"/>
      <c r="L1166" s="281"/>
      <c r="M1166" s="298"/>
      <c r="N1166" s="298"/>
      <c r="O1166" s="281"/>
      <c r="P1166" s="281"/>
      <c r="Q1166" s="281"/>
      <c r="R1166" s="281"/>
      <c r="S1166" s="281"/>
    </row>
    <row r="1167" spans="1:19">
      <c r="A1167" s="281"/>
      <c r="B1167" s="303"/>
      <c r="C1167" s="281"/>
      <c r="D1167" s="281"/>
      <c r="E1167" s="312"/>
      <c r="F1167" s="305"/>
      <c r="G1167" s="305"/>
      <c r="H1167" s="281"/>
      <c r="I1167" s="291"/>
      <c r="J1167" s="289"/>
      <c r="K1167" s="291"/>
      <c r="L1167" s="281"/>
      <c r="M1167" s="289"/>
      <c r="N1167" s="289"/>
      <c r="O1167" s="281"/>
      <c r="P1167" s="289"/>
      <c r="Q1167" s="289"/>
      <c r="R1167" s="281"/>
      <c r="S1167" s="281"/>
    </row>
    <row r="1168" spans="1:19">
      <c r="A1168" s="281"/>
      <c r="B1168" s="281"/>
      <c r="C1168" s="281"/>
      <c r="D1168" s="281"/>
      <c r="E1168" s="312"/>
      <c r="F1168" s="305"/>
      <c r="G1168" s="305"/>
      <c r="H1168" s="281"/>
      <c r="I1168" s="291"/>
      <c r="J1168" s="289"/>
      <c r="K1168" s="291"/>
      <c r="L1168" s="281"/>
      <c r="M1168" s="289"/>
      <c r="N1168" s="289"/>
      <c r="O1168" s="281"/>
      <c r="P1168" s="289"/>
      <c r="Q1168" s="289"/>
      <c r="R1168" s="281"/>
      <c r="S1168" s="281"/>
    </row>
    <row r="1169" spans="1:19">
      <c r="A1169" s="281"/>
      <c r="B1169" s="281"/>
      <c r="C1169" s="281"/>
      <c r="D1169" s="281"/>
      <c r="E1169" s="312"/>
      <c r="F1169" s="305"/>
      <c r="G1169" s="305"/>
      <c r="H1169" s="281"/>
      <c r="I1169" s="291"/>
      <c r="J1169" s="289"/>
      <c r="K1169" s="291"/>
      <c r="L1169" s="281"/>
      <c r="M1169" s="289"/>
      <c r="N1169" s="289"/>
      <c r="O1169" s="281"/>
      <c r="P1169" s="289"/>
      <c r="Q1169" s="289"/>
      <c r="R1169" s="281"/>
      <c r="S1169" s="281"/>
    </row>
    <row r="1170" spans="1:19">
      <c r="A1170" s="281"/>
      <c r="B1170" s="281"/>
      <c r="C1170" s="281"/>
      <c r="D1170" s="281"/>
      <c r="E1170" s="312"/>
      <c r="F1170" s="305"/>
      <c r="G1170" s="305"/>
      <c r="H1170" s="281"/>
      <c r="I1170" s="291"/>
      <c r="J1170" s="289"/>
      <c r="K1170" s="291"/>
      <c r="L1170" s="281"/>
      <c r="M1170" s="289"/>
      <c r="N1170" s="289"/>
      <c r="O1170" s="281"/>
      <c r="P1170" s="289"/>
      <c r="Q1170" s="289"/>
      <c r="R1170" s="281"/>
      <c r="S1170" s="281"/>
    </row>
    <row r="1171" spans="1:19">
      <c r="A1171" s="281"/>
      <c r="B1171" s="281"/>
      <c r="C1171" s="281"/>
      <c r="D1171" s="281"/>
      <c r="E1171" s="312"/>
      <c r="F1171" s="305"/>
      <c r="G1171" s="305"/>
      <c r="H1171" s="281"/>
      <c r="I1171" s="291"/>
      <c r="J1171" s="289"/>
      <c r="K1171" s="291"/>
      <c r="L1171" s="281"/>
      <c r="M1171" s="289"/>
      <c r="N1171" s="289"/>
      <c r="O1171" s="281"/>
      <c r="P1171" s="289"/>
      <c r="Q1171" s="289"/>
      <c r="R1171" s="281"/>
      <c r="S1171" s="281"/>
    </row>
    <row r="1172" spans="1:19">
      <c r="A1172" s="281"/>
      <c r="B1172" s="281"/>
      <c r="C1172" s="281"/>
      <c r="D1172" s="281"/>
      <c r="E1172" s="312"/>
      <c r="F1172" s="305"/>
      <c r="G1172" s="305"/>
      <c r="H1172" s="281"/>
      <c r="I1172" s="291"/>
      <c r="J1172" s="289"/>
      <c r="K1172" s="291"/>
      <c r="L1172" s="281"/>
      <c r="M1172" s="289"/>
      <c r="N1172" s="289"/>
      <c r="O1172" s="281"/>
      <c r="P1172" s="289"/>
      <c r="Q1172" s="289"/>
      <c r="R1172" s="281"/>
      <c r="S1172" s="281"/>
    </row>
    <row r="1173" spans="1:19">
      <c r="A1173" s="281"/>
      <c r="B1173" s="303"/>
      <c r="C1173" s="281"/>
      <c r="D1173" s="281"/>
      <c r="E1173" s="312"/>
      <c r="F1173" s="305"/>
      <c r="G1173" s="305"/>
      <c r="H1173" s="281"/>
      <c r="I1173" s="291"/>
      <c r="J1173" s="289"/>
      <c r="K1173" s="291"/>
      <c r="L1173" s="281"/>
      <c r="M1173" s="289"/>
      <c r="N1173" s="289"/>
      <c r="O1173" s="281"/>
      <c r="P1173" s="289"/>
      <c r="Q1173" s="289"/>
      <c r="R1173" s="281"/>
      <c r="S1173" s="281"/>
    </row>
    <row r="1174" spans="1:19">
      <c r="A1174" s="281"/>
      <c r="B1174" s="303"/>
      <c r="C1174" s="281"/>
      <c r="D1174" s="281"/>
      <c r="E1174" s="312"/>
      <c r="F1174" s="305"/>
      <c r="G1174" s="281"/>
      <c r="H1174" s="281"/>
      <c r="I1174" s="291"/>
      <c r="J1174" s="289"/>
      <c r="K1174" s="291"/>
      <c r="L1174" s="281"/>
      <c r="M1174" s="289"/>
      <c r="N1174" s="289"/>
      <c r="O1174" s="281"/>
      <c r="P1174" s="289"/>
      <c r="Q1174" s="289"/>
      <c r="R1174" s="281"/>
      <c r="S1174" s="281"/>
    </row>
    <row r="1175" spans="1:19">
      <c r="A1175" s="281"/>
      <c r="B1175" s="303"/>
      <c r="C1175" s="281"/>
      <c r="D1175" s="281"/>
      <c r="E1175" s="312"/>
      <c r="F1175" s="305"/>
      <c r="G1175" s="281"/>
      <c r="H1175" s="281"/>
      <c r="I1175" s="291"/>
      <c r="J1175" s="289"/>
      <c r="K1175" s="291"/>
      <c r="L1175" s="281"/>
      <c r="M1175" s="289"/>
      <c r="N1175" s="289"/>
      <c r="O1175" s="281"/>
      <c r="P1175" s="289"/>
      <c r="Q1175" s="289"/>
      <c r="R1175" s="281"/>
      <c r="S1175" s="281"/>
    </row>
    <row r="1176" spans="1:19">
      <c r="A1176" s="281"/>
      <c r="B1176" s="303"/>
      <c r="C1176" s="281"/>
      <c r="D1176" s="281"/>
      <c r="E1176" s="312"/>
      <c r="F1176" s="305"/>
      <c r="G1176" s="281"/>
      <c r="H1176" s="281"/>
      <c r="I1176" s="291"/>
      <c r="J1176" s="289"/>
      <c r="K1176" s="291"/>
      <c r="L1176" s="281"/>
      <c r="M1176" s="289"/>
      <c r="N1176" s="289"/>
      <c r="O1176" s="281"/>
      <c r="P1176" s="289"/>
      <c r="Q1176" s="289"/>
      <c r="R1176" s="281"/>
      <c r="S1176" s="281"/>
    </row>
    <row r="1177" spans="1:19">
      <c r="A1177" s="281"/>
      <c r="B1177" s="303"/>
      <c r="C1177" s="281"/>
      <c r="D1177" s="281"/>
      <c r="E1177" s="312"/>
      <c r="F1177" s="305"/>
      <c r="G1177" s="281"/>
      <c r="H1177" s="281"/>
      <c r="I1177" s="291"/>
      <c r="J1177" s="289"/>
      <c r="K1177" s="291"/>
      <c r="L1177" s="281"/>
      <c r="M1177" s="289"/>
      <c r="N1177" s="289"/>
      <c r="O1177" s="281"/>
      <c r="P1177" s="289"/>
      <c r="Q1177" s="289"/>
      <c r="R1177" s="281"/>
      <c r="S1177" s="281"/>
    </row>
    <row r="1178" spans="1:19">
      <c r="A1178" s="281"/>
      <c r="B1178" s="303"/>
      <c r="C1178" s="281"/>
      <c r="D1178" s="281"/>
      <c r="E1178" s="312"/>
      <c r="F1178" s="305"/>
      <c r="G1178" s="281"/>
      <c r="H1178" s="281"/>
      <c r="I1178" s="291"/>
      <c r="J1178" s="289"/>
      <c r="K1178" s="291"/>
      <c r="L1178" s="281"/>
      <c r="M1178" s="289"/>
      <c r="N1178" s="289"/>
      <c r="O1178" s="281"/>
      <c r="P1178" s="289"/>
      <c r="Q1178" s="289"/>
      <c r="R1178" s="281"/>
      <c r="S1178" s="281"/>
    </row>
    <row r="1179" spans="1:19">
      <c r="A1179" s="281"/>
      <c r="B1179" s="303"/>
      <c r="C1179" s="281"/>
      <c r="D1179" s="281"/>
      <c r="E1179" s="312"/>
      <c r="F1179" s="305"/>
      <c r="G1179" s="281"/>
      <c r="H1179" s="281"/>
      <c r="I1179" s="291"/>
      <c r="J1179" s="289"/>
      <c r="K1179" s="291"/>
      <c r="L1179" s="281"/>
      <c r="M1179" s="289"/>
      <c r="N1179" s="289"/>
      <c r="O1179" s="281"/>
      <c r="P1179" s="289"/>
      <c r="Q1179" s="289"/>
      <c r="R1179" s="281"/>
      <c r="S1179" s="281"/>
    </row>
    <row r="1180" spans="1:19">
      <c r="A1180" s="281"/>
      <c r="B1180" s="303"/>
      <c r="C1180" s="281"/>
      <c r="D1180" s="281"/>
      <c r="E1180" s="312"/>
      <c r="F1180" s="305"/>
      <c r="G1180" s="281"/>
      <c r="H1180" s="281"/>
      <c r="I1180" s="291"/>
      <c r="J1180" s="289"/>
      <c r="K1180" s="291"/>
      <c r="L1180" s="281"/>
      <c r="M1180" s="289"/>
      <c r="N1180" s="289"/>
      <c r="O1180" s="281"/>
      <c r="P1180" s="289"/>
      <c r="Q1180" s="289"/>
      <c r="R1180" s="281"/>
      <c r="S1180" s="281"/>
    </row>
    <row r="1181" spans="1:19">
      <c r="A1181" s="281"/>
      <c r="B1181" s="303"/>
      <c r="C1181" s="281"/>
      <c r="D1181" s="281"/>
      <c r="E1181" s="312"/>
      <c r="F1181" s="305"/>
      <c r="G1181" s="281"/>
      <c r="H1181" s="281"/>
      <c r="I1181" s="291"/>
      <c r="J1181" s="289"/>
      <c r="K1181" s="291"/>
      <c r="L1181" s="281"/>
      <c r="M1181" s="289"/>
      <c r="N1181" s="289"/>
      <c r="O1181" s="281"/>
      <c r="P1181" s="289"/>
      <c r="Q1181" s="289"/>
      <c r="R1181" s="281"/>
      <c r="S1181" s="281"/>
    </row>
    <row r="1182" spans="1:19">
      <c r="A1182" s="281"/>
      <c r="B1182" s="303"/>
      <c r="C1182" s="281"/>
      <c r="D1182" s="281"/>
      <c r="E1182" s="312"/>
      <c r="F1182" s="305"/>
      <c r="G1182" s="281"/>
      <c r="H1182" s="281"/>
      <c r="I1182" s="291"/>
      <c r="J1182" s="289"/>
      <c r="K1182" s="291"/>
      <c r="L1182" s="281"/>
      <c r="M1182" s="289"/>
      <c r="N1182" s="289"/>
      <c r="O1182" s="281"/>
      <c r="P1182" s="289"/>
      <c r="Q1182" s="289"/>
      <c r="R1182" s="281"/>
      <c r="S1182" s="281"/>
    </row>
    <row r="1183" spans="1:19">
      <c r="A1183" s="281"/>
      <c r="B1183" s="303"/>
      <c r="C1183" s="281"/>
      <c r="D1183" s="281"/>
      <c r="E1183" s="312"/>
      <c r="F1183" s="305"/>
      <c r="G1183" s="281"/>
      <c r="H1183" s="281"/>
      <c r="I1183" s="291"/>
      <c r="J1183" s="289"/>
      <c r="K1183" s="291"/>
      <c r="L1183" s="281"/>
      <c r="M1183" s="289"/>
      <c r="N1183" s="289"/>
      <c r="O1183" s="281"/>
      <c r="P1183" s="289"/>
      <c r="Q1183" s="289"/>
      <c r="R1183" s="281"/>
      <c r="S1183" s="281"/>
    </row>
    <row r="1184" spans="1:19">
      <c r="A1184" s="281"/>
      <c r="B1184" s="303"/>
      <c r="C1184" s="281"/>
      <c r="D1184" s="281"/>
      <c r="E1184" s="312"/>
      <c r="F1184" s="305"/>
      <c r="G1184" s="281"/>
      <c r="H1184" s="281"/>
      <c r="I1184" s="291"/>
      <c r="J1184" s="289"/>
      <c r="K1184" s="291"/>
      <c r="L1184" s="281"/>
      <c r="M1184" s="289"/>
      <c r="N1184" s="289"/>
      <c r="O1184" s="281"/>
      <c r="P1184" s="289"/>
      <c r="Q1184" s="289"/>
      <c r="R1184" s="281"/>
      <c r="S1184" s="281"/>
    </row>
    <row r="1185" spans="1:19">
      <c r="A1185" s="281"/>
      <c r="B1185" s="303"/>
      <c r="C1185" s="281"/>
      <c r="D1185" s="281"/>
      <c r="E1185" s="312"/>
      <c r="F1185" s="305"/>
      <c r="G1185" s="281"/>
      <c r="H1185" s="281"/>
      <c r="I1185" s="291"/>
      <c r="J1185" s="289"/>
      <c r="K1185" s="291"/>
      <c r="L1185" s="281"/>
      <c r="M1185" s="289"/>
      <c r="N1185" s="289"/>
      <c r="O1185" s="281"/>
      <c r="P1185" s="289"/>
      <c r="Q1185" s="289"/>
      <c r="R1185" s="281"/>
      <c r="S1185" s="281"/>
    </row>
    <row r="1186" spans="1:19">
      <c r="A1186" s="281"/>
      <c r="B1186" s="303"/>
      <c r="C1186" s="281"/>
      <c r="D1186" s="281"/>
      <c r="E1186" s="312"/>
      <c r="F1186" s="305"/>
      <c r="G1186" s="281"/>
      <c r="H1186" s="281"/>
      <c r="I1186" s="291"/>
      <c r="J1186" s="289"/>
      <c r="K1186" s="291"/>
      <c r="L1186" s="281"/>
      <c r="M1186" s="289"/>
      <c r="N1186" s="289"/>
      <c r="O1186" s="281"/>
      <c r="P1186" s="289"/>
      <c r="Q1186" s="289"/>
      <c r="R1186" s="281"/>
      <c r="S1186" s="281"/>
    </row>
    <row r="1187" spans="1:19">
      <c r="A1187" s="281"/>
      <c r="B1187" s="303"/>
      <c r="C1187" s="281"/>
      <c r="D1187" s="281"/>
      <c r="E1187" s="312"/>
      <c r="F1187" s="305"/>
      <c r="G1187" s="281"/>
      <c r="H1187" s="281"/>
      <c r="I1187" s="291"/>
      <c r="J1187" s="289"/>
      <c r="K1187" s="291"/>
      <c r="L1187" s="281"/>
      <c r="M1187" s="289"/>
      <c r="N1187" s="289"/>
      <c r="O1187" s="281"/>
      <c r="P1187" s="289"/>
      <c r="Q1187" s="289"/>
      <c r="R1187" s="281"/>
      <c r="S1187" s="281"/>
    </row>
    <row r="1188" spans="1:19">
      <c r="A1188" s="281"/>
      <c r="B1188" s="303"/>
      <c r="C1188" s="281"/>
      <c r="D1188" s="281"/>
      <c r="E1188" s="312"/>
      <c r="F1188" s="305"/>
      <c r="G1188" s="281"/>
      <c r="H1188" s="281"/>
      <c r="I1188" s="291"/>
      <c r="J1188" s="289"/>
      <c r="K1188" s="291"/>
      <c r="L1188" s="281"/>
      <c r="M1188" s="289"/>
      <c r="N1188" s="289"/>
      <c r="O1188" s="281"/>
      <c r="P1188" s="289"/>
      <c r="Q1188" s="289"/>
      <c r="R1188" s="281"/>
      <c r="S1188" s="281"/>
    </row>
    <row r="1189" spans="1:19">
      <c r="A1189" s="281"/>
      <c r="B1189" s="303"/>
      <c r="C1189" s="281"/>
      <c r="D1189" s="281"/>
      <c r="E1189" s="312"/>
      <c r="F1189" s="305"/>
      <c r="G1189" s="281"/>
      <c r="H1189" s="281"/>
      <c r="I1189" s="291"/>
      <c r="J1189" s="289"/>
      <c r="K1189" s="291"/>
      <c r="L1189" s="281"/>
      <c r="M1189" s="289"/>
      <c r="N1189" s="289"/>
      <c r="O1189" s="281"/>
      <c r="P1189" s="289"/>
      <c r="Q1189" s="289"/>
      <c r="R1189" s="281"/>
      <c r="S1189" s="281"/>
    </row>
    <row r="1190" spans="1:19">
      <c r="A1190" s="281"/>
      <c r="B1190" s="303"/>
      <c r="C1190" s="281"/>
      <c r="D1190" s="281"/>
      <c r="E1190" s="312"/>
      <c r="F1190" s="305"/>
      <c r="G1190" s="281"/>
      <c r="H1190" s="281"/>
      <c r="I1190" s="291"/>
      <c r="J1190" s="289"/>
      <c r="K1190" s="291"/>
      <c r="L1190" s="281"/>
      <c r="M1190" s="289"/>
      <c r="N1190" s="289"/>
      <c r="O1190" s="281"/>
      <c r="P1190" s="289"/>
      <c r="Q1190" s="289"/>
      <c r="R1190" s="281"/>
      <c r="S1190" s="281"/>
    </row>
    <row r="1191" spans="1:19">
      <c r="A1191" s="281"/>
      <c r="B1191" s="303"/>
      <c r="C1191" s="281"/>
      <c r="D1191" s="281"/>
      <c r="E1191" s="312"/>
      <c r="F1191" s="305"/>
      <c r="G1191" s="281"/>
      <c r="H1191" s="281"/>
      <c r="I1191" s="291"/>
      <c r="J1191" s="289"/>
      <c r="K1191" s="291"/>
      <c r="L1191" s="281"/>
      <c r="M1191" s="289"/>
      <c r="N1191" s="289"/>
      <c r="O1191" s="281"/>
      <c r="P1191" s="289"/>
      <c r="Q1191" s="289"/>
      <c r="R1191" s="281"/>
      <c r="S1191" s="281"/>
    </row>
    <row r="1192" spans="1:19">
      <c r="A1192" s="281"/>
      <c r="B1192" s="303"/>
      <c r="C1192" s="281"/>
      <c r="D1192" s="281"/>
      <c r="E1192" s="312"/>
      <c r="F1192" s="305"/>
      <c r="G1192" s="281"/>
      <c r="H1192" s="281"/>
      <c r="I1192" s="291"/>
      <c r="J1192" s="289"/>
      <c r="K1192" s="291"/>
      <c r="L1192" s="281"/>
      <c r="M1192" s="289"/>
      <c r="N1192" s="289"/>
      <c r="O1192" s="281"/>
      <c r="P1192" s="289"/>
      <c r="Q1192" s="289"/>
      <c r="R1192" s="281"/>
      <c r="S1192" s="281"/>
    </row>
    <row r="1193" spans="1:19">
      <c r="A1193" s="281"/>
      <c r="B1193" s="303"/>
      <c r="C1193" s="281"/>
      <c r="D1193" s="281"/>
      <c r="E1193" s="312"/>
      <c r="F1193" s="305"/>
      <c r="G1193" s="281"/>
      <c r="H1193" s="281"/>
      <c r="I1193" s="291"/>
      <c r="J1193" s="289"/>
      <c r="K1193" s="291"/>
      <c r="L1193" s="281"/>
      <c r="M1193" s="289"/>
      <c r="N1193" s="289"/>
      <c r="O1193" s="281"/>
      <c r="P1193" s="289"/>
      <c r="Q1193" s="289"/>
      <c r="R1193" s="281"/>
      <c r="S1193" s="281"/>
    </row>
    <row r="1194" spans="1:19">
      <c r="A1194" s="281"/>
      <c r="B1194" s="303"/>
      <c r="C1194" s="281"/>
      <c r="D1194" s="281"/>
      <c r="E1194" s="312"/>
      <c r="F1194" s="305"/>
      <c r="G1194" s="281"/>
      <c r="H1194" s="281"/>
      <c r="I1194" s="291"/>
      <c r="J1194" s="289"/>
      <c r="K1194" s="291"/>
      <c r="L1194" s="281"/>
      <c r="M1194" s="289"/>
      <c r="N1194" s="289"/>
      <c r="O1194" s="281"/>
      <c r="P1194" s="289"/>
      <c r="Q1194" s="289"/>
      <c r="R1194" s="281"/>
      <c r="S1194" s="281"/>
    </row>
    <row r="1195" spans="1:19">
      <c r="A1195" s="281"/>
      <c r="B1195" s="303"/>
      <c r="C1195" s="281"/>
      <c r="D1195" s="281"/>
      <c r="E1195" s="312"/>
      <c r="F1195" s="305"/>
      <c r="G1195" s="281"/>
      <c r="H1195" s="281"/>
      <c r="I1195" s="291"/>
      <c r="J1195" s="289"/>
      <c r="K1195" s="291"/>
      <c r="L1195" s="281"/>
      <c r="M1195" s="289"/>
      <c r="N1195" s="289"/>
      <c r="O1195" s="281"/>
      <c r="P1195" s="289"/>
      <c r="Q1195" s="289"/>
      <c r="R1195" s="281"/>
      <c r="S1195" s="281"/>
    </row>
    <row r="1196" spans="1:19">
      <c r="A1196" s="281"/>
      <c r="B1196" s="303"/>
      <c r="C1196" s="281"/>
      <c r="D1196" s="281"/>
      <c r="E1196" s="312"/>
      <c r="F1196" s="305"/>
      <c r="G1196" s="305"/>
      <c r="H1196" s="281"/>
      <c r="I1196" s="291"/>
      <c r="J1196" s="289"/>
      <c r="K1196" s="291"/>
      <c r="L1196" s="281"/>
      <c r="M1196" s="289"/>
      <c r="N1196" s="289"/>
      <c r="O1196" s="281"/>
      <c r="P1196" s="289"/>
      <c r="Q1196" s="289"/>
      <c r="R1196" s="281"/>
      <c r="S1196" s="281"/>
    </row>
    <row r="1197" spans="1:19">
      <c r="A1197" s="281"/>
      <c r="B1197" s="303"/>
      <c r="C1197" s="281"/>
      <c r="D1197" s="281"/>
      <c r="E1197" s="312"/>
      <c r="F1197" s="305"/>
      <c r="G1197" s="281"/>
      <c r="H1197" s="281"/>
      <c r="I1197" s="291"/>
      <c r="J1197" s="289"/>
      <c r="K1197" s="291"/>
      <c r="L1197" s="281"/>
      <c r="M1197" s="289"/>
      <c r="N1197" s="289"/>
      <c r="O1197" s="281"/>
      <c r="P1197" s="289"/>
      <c r="Q1197" s="289"/>
      <c r="R1197" s="281"/>
      <c r="S1197" s="281"/>
    </row>
    <row r="1198" spans="1:19">
      <c r="A1198" s="281"/>
      <c r="B1198" s="303"/>
      <c r="C1198" s="281"/>
      <c r="D1198" s="281"/>
      <c r="E1198" s="312"/>
      <c r="F1198" s="305"/>
      <c r="G1198" s="281"/>
      <c r="H1198" s="281"/>
      <c r="I1198" s="291"/>
      <c r="J1198" s="289"/>
      <c r="K1198" s="291"/>
      <c r="L1198" s="281"/>
      <c r="M1198" s="289"/>
      <c r="N1198" s="289"/>
      <c r="O1198" s="281"/>
      <c r="P1198" s="289"/>
      <c r="Q1198" s="289"/>
      <c r="R1198" s="281"/>
      <c r="S1198" s="281"/>
    </row>
    <row r="1199" spans="1:19">
      <c r="A1199" s="281"/>
      <c r="B1199" s="303"/>
      <c r="C1199" s="281"/>
      <c r="D1199" s="281"/>
      <c r="E1199" s="312"/>
      <c r="F1199" s="305"/>
      <c r="G1199" s="281"/>
      <c r="H1199" s="281"/>
      <c r="I1199" s="291"/>
      <c r="J1199" s="289"/>
      <c r="K1199" s="291"/>
      <c r="L1199" s="281"/>
      <c r="M1199" s="289"/>
      <c r="N1199" s="289"/>
      <c r="O1199" s="281"/>
      <c r="P1199" s="289"/>
      <c r="Q1199" s="289"/>
      <c r="R1199" s="281"/>
      <c r="S1199" s="281"/>
    </row>
    <row r="1200" spans="1:19">
      <c r="A1200" s="281"/>
      <c r="B1200" s="303"/>
      <c r="C1200" s="281"/>
      <c r="D1200" s="281"/>
      <c r="E1200" s="312"/>
      <c r="F1200" s="305"/>
      <c r="G1200" s="281"/>
      <c r="H1200" s="281"/>
      <c r="I1200" s="291"/>
      <c r="J1200" s="289"/>
      <c r="K1200" s="291"/>
      <c r="L1200" s="281"/>
      <c r="M1200" s="289"/>
      <c r="N1200" s="289"/>
      <c r="O1200" s="281"/>
      <c r="P1200" s="289"/>
      <c r="Q1200" s="289"/>
      <c r="R1200" s="281"/>
      <c r="S1200" s="281"/>
    </row>
    <row r="1201" spans="1:19">
      <c r="A1201" s="281"/>
      <c r="B1201" s="303"/>
      <c r="C1201" s="281"/>
      <c r="D1201" s="281"/>
      <c r="E1201" s="312"/>
      <c r="F1201" s="305"/>
      <c r="G1201" s="281"/>
      <c r="H1201" s="281"/>
      <c r="I1201" s="291"/>
      <c r="J1201" s="289"/>
      <c r="K1201" s="291"/>
      <c r="L1201" s="281"/>
      <c r="M1201" s="289"/>
      <c r="N1201" s="289"/>
      <c r="O1201" s="281"/>
      <c r="P1201" s="289"/>
      <c r="Q1201" s="289"/>
      <c r="R1201" s="281"/>
      <c r="S1201" s="281"/>
    </row>
    <row r="1202" spans="1:19">
      <c r="A1202" s="281"/>
      <c r="B1202" s="303"/>
      <c r="C1202" s="281"/>
      <c r="D1202" s="281"/>
      <c r="E1202" s="312"/>
      <c r="F1202" s="305"/>
      <c r="G1202" s="281"/>
      <c r="H1202" s="281"/>
      <c r="I1202" s="291"/>
      <c r="J1202" s="289"/>
      <c r="K1202" s="291"/>
      <c r="L1202" s="281"/>
      <c r="M1202" s="289"/>
      <c r="N1202" s="289"/>
      <c r="O1202" s="281"/>
      <c r="P1202" s="289"/>
      <c r="Q1202" s="289"/>
      <c r="R1202" s="281"/>
      <c r="S1202" s="281"/>
    </row>
    <row r="1203" spans="1:19">
      <c r="A1203" s="281"/>
      <c r="B1203" s="303"/>
      <c r="C1203" s="281"/>
      <c r="D1203" s="281"/>
      <c r="E1203" s="312"/>
      <c r="F1203" s="305"/>
      <c r="G1203" s="281"/>
      <c r="H1203" s="281"/>
      <c r="I1203" s="291"/>
      <c r="J1203" s="289"/>
      <c r="K1203" s="291"/>
      <c r="L1203" s="281"/>
      <c r="M1203" s="289"/>
      <c r="N1203" s="289"/>
      <c r="O1203" s="281"/>
      <c r="P1203" s="289"/>
      <c r="Q1203" s="289"/>
      <c r="R1203" s="281"/>
      <c r="S1203" s="281"/>
    </row>
    <row r="1204" spans="1:19">
      <c r="A1204" s="290"/>
      <c r="B1204" s="290"/>
      <c r="C1204" s="281"/>
      <c r="D1204" s="281"/>
      <c r="E1204" s="281"/>
      <c r="F1204" s="281"/>
      <c r="G1204" s="281"/>
      <c r="H1204" s="281"/>
      <c r="I1204" s="307"/>
      <c r="J1204" s="307"/>
      <c r="K1204" s="307"/>
      <c r="L1204" s="281"/>
      <c r="M1204" s="289"/>
      <c r="N1204" s="289"/>
      <c r="O1204" s="281"/>
      <c r="P1204" s="289"/>
      <c r="Q1204" s="289"/>
      <c r="R1204" s="281"/>
      <c r="S1204" s="281"/>
    </row>
    <row r="1205" spans="1:19">
      <c r="A1205" s="290"/>
      <c r="B1205" s="290"/>
      <c r="C1205" s="281"/>
      <c r="D1205" s="281"/>
      <c r="E1205" s="281"/>
      <c r="F1205" s="281"/>
      <c r="G1205" s="281"/>
      <c r="H1205" s="281"/>
      <c r="I1205" s="289"/>
      <c r="J1205" s="289"/>
      <c r="K1205" s="289"/>
      <c r="L1205" s="281"/>
      <c r="M1205" s="289"/>
      <c r="N1205" s="289"/>
      <c r="O1205" s="281"/>
      <c r="P1205" s="289"/>
      <c r="Q1205" s="289"/>
      <c r="R1205" s="281"/>
      <c r="S1205" s="281"/>
    </row>
    <row r="1206" spans="1:19">
      <c r="A1206" s="313"/>
      <c r="B1206" s="314"/>
      <c r="C1206" s="281"/>
      <c r="D1206" s="281"/>
      <c r="E1206" s="313"/>
      <c r="F1206" s="313"/>
      <c r="G1206" s="313"/>
      <c r="H1206" s="281"/>
      <c r="I1206" s="289"/>
      <c r="J1206" s="289"/>
      <c r="K1206" s="289"/>
      <c r="L1206" s="284"/>
      <c r="M1206" s="319"/>
      <c r="N1206" s="289"/>
      <c r="O1206" s="284"/>
      <c r="P1206" s="289"/>
      <c r="Q1206" s="289"/>
      <c r="R1206" s="320"/>
      <c r="S1206" s="320"/>
    </row>
    <row r="1207" spans="1:19">
      <c r="A1207" s="313"/>
      <c r="B1207" s="314"/>
      <c r="C1207" s="281"/>
      <c r="D1207" s="281"/>
      <c r="E1207" s="313"/>
      <c r="F1207" s="313"/>
      <c r="G1207" s="313"/>
      <c r="H1207" s="281"/>
      <c r="I1207" s="289"/>
      <c r="J1207" s="289"/>
      <c r="K1207" s="289"/>
      <c r="L1207" s="284"/>
      <c r="M1207" s="319"/>
      <c r="N1207" s="289"/>
      <c r="O1207" s="284"/>
      <c r="P1207" s="289"/>
      <c r="Q1207" s="289"/>
      <c r="R1207" s="320"/>
      <c r="S1207" s="320"/>
    </row>
    <row r="1208" spans="1:19">
      <c r="A1208" s="313"/>
      <c r="B1208" s="314"/>
      <c r="C1208" s="281"/>
      <c r="D1208" s="281"/>
      <c r="E1208" s="313"/>
      <c r="F1208" s="313"/>
      <c r="G1208" s="313"/>
      <c r="H1208" s="281"/>
      <c r="I1208" s="289"/>
      <c r="J1208" s="289"/>
      <c r="K1208" s="289"/>
      <c r="L1208" s="284"/>
      <c r="M1208" s="319"/>
      <c r="N1208" s="289"/>
      <c r="O1208" s="284"/>
      <c r="P1208" s="289"/>
      <c r="Q1208" s="289"/>
      <c r="R1208" s="320"/>
      <c r="S1208" s="320"/>
    </row>
    <row r="1209" spans="1:19">
      <c r="A1209" s="313"/>
      <c r="B1209" s="314"/>
      <c r="C1209" s="281"/>
      <c r="D1209" s="281"/>
      <c r="E1209" s="313"/>
      <c r="F1209" s="313"/>
      <c r="G1209" s="313"/>
      <c r="H1209" s="281"/>
      <c r="I1209" s="289"/>
      <c r="J1209" s="289"/>
      <c r="K1209" s="289"/>
      <c r="L1209" s="284"/>
      <c r="M1209" s="319"/>
      <c r="N1209" s="289"/>
      <c r="O1209" s="284"/>
      <c r="P1209" s="289"/>
      <c r="Q1209" s="289"/>
      <c r="R1209" s="320"/>
      <c r="S1209" s="320"/>
    </row>
    <row r="1210" spans="1:19">
      <c r="A1210" s="313"/>
      <c r="B1210" s="314"/>
      <c r="C1210" s="281"/>
      <c r="D1210" s="281"/>
      <c r="E1210" s="313"/>
      <c r="F1210" s="313"/>
      <c r="G1210" s="313"/>
      <c r="H1210" s="281"/>
      <c r="I1210" s="289"/>
      <c r="J1210" s="289"/>
      <c r="K1210" s="289"/>
      <c r="L1210" s="284"/>
      <c r="M1210" s="319"/>
      <c r="N1210" s="289"/>
      <c r="O1210" s="284"/>
      <c r="P1210" s="289"/>
      <c r="Q1210" s="289"/>
      <c r="R1210" s="320"/>
      <c r="S1210" s="320"/>
    </row>
    <row r="1211" spans="1:19">
      <c r="A1211" s="313"/>
      <c r="B1211" s="314"/>
      <c r="C1211" s="281"/>
      <c r="D1211" s="281"/>
      <c r="E1211" s="313"/>
      <c r="F1211" s="313"/>
      <c r="G1211" s="313"/>
      <c r="H1211" s="281"/>
      <c r="I1211" s="289"/>
      <c r="J1211" s="289"/>
      <c r="K1211" s="289"/>
      <c r="L1211" s="284"/>
      <c r="M1211" s="319"/>
      <c r="N1211" s="289"/>
      <c r="O1211" s="284"/>
      <c r="P1211" s="289"/>
      <c r="Q1211" s="289"/>
      <c r="R1211" s="320"/>
      <c r="S1211" s="320"/>
    </row>
    <row r="1212" spans="1:19">
      <c r="A1212" s="313"/>
      <c r="B1212" s="314"/>
      <c r="C1212" s="281"/>
      <c r="D1212" s="281"/>
      <c r="E1212" s="313"/>
      <c r="F1212" s="313"/>
      <c r="G1212" s="313"/>
      <c r="H1212" s="281"/>
      <c r="I1212" s="289"/>
      <c r="J1212" s="289"/>
      <c r="K1212" s="289"/>
      <c r="L1212" s="284"/>
      <c r="M1212" s="319"/>
      <c r="N1212" s="289"/>
      <c r="O1212" s="284"/>
      <c r="P1212" s="289"/>
      <c r="Q1212" s="289"/>
      <c r="R1212" s="320"/>
      <c r="S1212" s="320"/>
    </row>
    <row r="1213" spans="1:19">
      <c r="A1213" s="313"/>
      <c r="B1213" s="314"/>
      <c r="C1213" s="281"/>
      <c r="D1213" s="281"/>
      <c r="E1213" s="313"/>
      <c r="F1213" s="313"/>
      <c r="G1213" s="313"/>
      <c r="H1213" s="281"/>
      <c r="I1213" s="289"/>
      <c r="J1213" s="289"/>
      <c r="K1213" s="289"/>
      <c r="L1213" s="284"/>
      <c r="M1213" s="319"/>
      <c r="N1213" s="289"/>
      <c r="O1213" s="284"/>
      <c r="P1213" s="289"/>
      <c r="Q1213" s="289"/>
      <c r="R1213" s="320"/>
      <c r="S1213" s="320"/>
    </row>
    <row r="1214" spans="1:19">
      <c r="A1214" s="313"/>
      <c r="B1214" s="314"/>
      <c r="C1214" s="281"/>
      <c r="D1214" s="281"/>
      <c r="E1214" s="313"/>
      <c r="F1214" s="313"/>
      <c r="G1214" s="313"/>
      <c r="H1214" s="281"/>
      <c r="I1214" s="289"/>
      <c r="J1214" s="289"/>
      <c r="K1214" s="289"/>
      <c r="L1214" s="284"/>
      <c r="M1214" s="319"/>
      <c r="N1214" s="289"/>
      <c r="O1214" s="284"/>
      <c r="P1214" s="289"/>
      <c r="Q1214" s="289"/>
      <c r="R1214" s="320"/>
      <c r="S1214" s="320"/>
    </row>
    <row r="1215" spans="1:19">
      <c r="A1215" s="313"/>
      <c r="B1215" s="314"/>
      <c r="C1215" s="281"/>
      <c r="D1215" s="281"/>
      <c r="E1215" s="313"/>
      <c r="F1215" s="313"/>
      <c r="G1215" s="313"/>
      <c r="H1215" s="281"/>
      <c r="I1215" s="289"/>
      <c r="J1215" s="289"/>
      <c r="K1215" s="289"/>
      <c r="L1215" s="284"/>
      <c r="M1215" s="319"/>
      <c r="N1215" s="289"/>
      <c r="O1215" s="284"/>
      <c r="P1215" s="289"/>
      <c r="Q1215" s="289"/>
      <c r="R1215" s="320"/>
      <c r="S1215" s="320"/>
    </row>
    <row r="1216" spans="1:19">
      <c r="A1216" s="313"/>
      <c r="B1216" s="314"/>
      <c r="C1216" s="281"/>
      <c r="D1216" s="281"/>
      <c r="E1216" s="313"/>
      <c r="F1216" s="313"/>
      <c r="G1216" s="313"/>
      <c r="H1216" s="281"/>
      <c r="I1216" s="289"/>
      <c r="J1216" s="289"/>
      <c r="K1216" s="289"/>
      <c r="L1216" s="284"/>
      <c r="M1216" s="319"/>
      <c r="N1216" s="289"/>
      <c r="O1216" s="284"/>
      <c r="P1216" s="289"/>
      <c r="Q1216" s="289"/>
      <c r="R1216" s="320"/>
      <c r="S1216" s="320"/>
    </row>
    <row r="1217" spans="1:19">
      <c r="A1217" s="290"/>
      <c r="B1217" s="290"/>
      <c r="C1217" s="281"/>
      <c r="D1217" s="281"/>
      <c r="E1217" s="321"/>
      <c r="F1217" s="321"/>
      <c r="G1217" s="321"/>
      <c r="H1217" s="321"/>
      <c r="I1217" s="307"/>
      <c r="J1217" s="307"/>
      <c r="K1217" s="307"/>
      <c r="L1217" s="321"/>
      <c r="M1217" s="326"/>
      <c r="N1217" s="326"/>
      <c r="O1217" s="281"/>
      <c r="P1217" s="289"/>
      <c r="Q1217" s="289"/>
      <c r="R1217" s="281"/>
      <c r="S1217" s="281"/>
    </row>
    <row r="1218" spans="1:19">
      <c r="A1218" s="314"/>
      <c r="B1218" s="321"/>
      <c r="C1218" s="321"/>
      <c r="D1218" s="321"/>
      <c r="E1218" s="321"/>
      <c r="F1218" s="321"/>
      <c r="G1218" s="321"/>
      <c r="H1218" s="321"/>
      <c r="I1218" s="327"/>
      <c r="J1218" s="289"/>
      <c r="K1218" s="327"/>
      <c r="L1218" s="321"/>
      <c r="M1218" s="326"/>
      <c r="N1218" s="326"/>
      <c r="O1218" s="321"/>
      <c r="P1218" s="327"/>
      <c r="Q1218" s="327"/>
      <c r="R1218" s="281"/>
      <c r="S1218" s="281"/>
    </row>
    <row r="1219" spans="1:19">
      <c r="A1219" s="314"/>
      <c r="B1219" s="321"/>
      <c r="C1219" s="321"/>
      <c r="D1219" s="321"/>
      <c r="E1219" s="321"/>
      <c r="F1219" s="321"/>
      <c r="G1219" s="321"/>
      <c r="H1219" s="321"/>
      <c r="I1219" s="327"/>
      <c r="J1219" s="289"/>
      <c r="K1219" s="327"/>
      <c r="L1219" s="321"/>
      <c r="M1219" s="326"/>
      <c r="N1219" s="326"/>
      <c r="O1219" s="321"/>
      <c r="P1219" s="327"/>
      <c r="Q1219" s="327"/>
      <c r="R1219" s="281"/>
      <c r="S1219" s="281"/>
    </row>
    <row r="1220" spans="1:19">
      <c r="A1220" s="314"/>
      <c r="B1220" s="321"/>
      <c r="C1220" s="321"/>
      <c r="D1220" s="321"/>
      <c r="E1220" s="321"/>
      <c r="F1220" s="321"/>
      <c r="G1220" s="321"/>
      <c r="H1220" s="321"/>
      <c r="I1220" s="327"/>
      <c r="J1220" s="289"/>
      <c r="K1220" s="327"/>
      <c r="L1220" s="321"/>
      <c r="M1220" s="326"/>
      <c r="N1220" s="326"/>
      <c r="O1220" s="321"/>
      <c r="P1220" s="327"/>
      <c r="Q1220" s="327"/>
      <c r="R1220" s="281"/>
      <c r="S1220" s="281"/>
    </row>
    <row r="1221" spans="1:19">
      <c r="A1221" s="314"/>
      <c r="B1221" s="321"/>
      <c r="C1221" s="321"/>
      <c r="D1221" s="321"/>
      <c r="E1221" s="321"/>
      <c r="F1221" s="321"/>
      <c r="G1221" s="321"/>
      <c r="H1221" s="321"/>
      <c r="I1221" s="327"/>
      <c r="J1221" s="289"/>
      <c r="K1221" s="327"/>
      <c r="L1221" s="321"/>
      <c r="M1221" s="326"/>
      <c r="N1221" s="326"/>
      <c r="O1221" s="321"/>
      <c r="P1221" s="327"/>
      <c r="Q1221" s="327"/>
      <c r="R1221" s="281"/>
      <c r="S1221" s="281"/>
    </row>
    <row r="1222" spans="1:19">
      <c r="A1222" s="314"/>
      <c r="B1222" s="321"/>
      <c r="C1222" s="321"/>
      <c r="D1222" s="321"/>
      <c r="E1222" s="321"/>
      <c r="F1222" s="321"/>
      <c r="G1222" s="321"/>
      <c r="H1222" s="321"/>
      <c r="I1222" s="327"/>
      <c r="J1222" s="289"/>
      <c r="K1222" s="327"/>
      <c r="L1222" s="321"/>
      <c r="M1222" s="326"/>
      <c r="N1222" s="326"/>
      <c r="O1222" s="321"/>
      <c r="P1222" s="327"/>
      <c r="Q1222" s="327"/>
      <c r="R1222" s="281"/>
      <c r="S1222" s="281"/>
    </row>
    <row r="1223" spans="1:19">
      <c r="A1223" s="314"/>
      <c r="B1223" s="321"/>
      <c r="C1223" s="321"/>
      <c r="D1223" s="321"/>
      <c r="E1223" s="321"/>
      <c r="F1223" s="321"/>
      <c r="G1223" s="321"/>
      <c r="H1223" s="321"/>
      <c r="I1223" s="327"/>
      <c r="J1223" s="289"/>
      <c r="K1223" s="327"/>
      <c r="L1223" s="321"/>
      <c r="M1223" s="326"/>
      <c r="N1223" s="326"/>
      <c r="O1223" s="321"/>
      <c r="P1223" s="327"/>
      <c r="Q1223" s="327"/>
      <c r="R1223" s="281"/>
      <c r="S1223" s="281"/>
    </row>
    <row r="1224" spans="1:19">
      <c r="A1224" s="314"/>
      <c r="B1224" s="321"/>
      <c r="C1224" s="321"/>
      <c r="D1224" s="321"/>
      <c r="E1224" s="321"/>
      <c r="F1224" s="321"/>
      <c r="G1224" s="321"/>
      <c r="H1224" s="321"/>
      <c r="I1224" s="327"/>
      <c r="J1224" s="289"/>
      <c r="K1224" s="327"/>
      <c r="L1224" s="321"/>
      <c r="M1224" s="326"/>
      <c r="N1224" s="326"/>
      <c r="O1224" s="321"/>
      <c r="P1224" s="327"/>
      <c r="Q1224" s="327"/>
      <c r="R1224" s="281"/>
      <c r="S1224" s="281"/>
    </row>
    <row r="1225" spans="1:19">
      <c r="A1225" s="314"/>
      <c r="B1225" s="321"/>
      <c r="C1225" s="321"/>
      <c r="D1225" s="321"/>
      <c r="E1225" s="321"/>
      <c r="F1225" s="321"/>
      <c r="G1225" s="321"/>
      <c r="H1225" s="321"/>
      <c r="I1225" s="327"/>
      <c r="J1225" s="289"/>
      <c r="K1225" s="327"/>
      <c r="L1225" s="321"/>
      <c r="M1225" s="326"/>
      <c r="N1225" s="326"/>
      <c r="O1225" s="321"/>
      <c r="P1225" s="327"/>
      <c r="Q1225" s="327"/>
      <c r="R1225" s="281"/>
      <c r="S1225" s="281"/>
    </row>
    <row r="1226" spans="1:19">
      <c r="A1226" s="314"/>
      <c r="B1226" s="321"/>
      <c r="C1226" s="321"/>
      <c r="D1226" s="321"/>
      <c r="E1226" s="321"/>
      <c r="F1226" s="321"/>
      <c r="G1226" s="321"/>
      <c r="H1226" s="321"/>
      <c r="I1226" s="327"/>
      <c r="J1226" s="289"/>
      <c r="K1226" s="327"/>
      <c r="L1226" s="321"/>
      <c r="M1226" s="326"/>
      <c r="N1226" s="326"/>
      <c r="O1226" s="321"/>
      <c r="P1226" s="327"/>
      <c r="Q1226" s="327"/>
      <c r="R1226" s="281"/>
      <c r="S1226" s="281"/>
    </row>
    <row r="1227" spans="1:19">
      <c r="A1227" s="314"/>
      <c r="B1227" s="321"/>
      <c r="C1227" s="321"/>
      <c r="D1227" s="321"/>
      <c r="E1227" s="321"/>
      <c r="F1227" s="321"/>
      <c r="G1227" s="321"/>
      <c r="H1227" s="321"/>
      <c r="I1227" s="327"/>
      <c r="J1227" s="289"/>
      <c r="K1227" s="327"/>
      <c r="L1227" s="321"/>
      <c r="M1227" s="326"/>
      <c r="N1227" s="326"/>
      <c r="O1227" s="321"/>
      <c r="P1227" s="327"/>
      <c r="Q1227" s="327"/>
      <c r="R1227" s="281"/>
      <c r="S1227" s="281"/>
    </row>
    <row r="1228" spans="1:19">
      <c r="A1228" s="314"/>
      <c r="B1228" s="321"/>
      <c r="C1228" s="321"/>
      <c r="D1228" s="321"/>
      <c r="E1228" s="321"/>
      <c r="F1228" s="321"/>
      <c r="G1228" s="321"/>
      <c r="H1228" s="321"/>
      <c r="I1228" s="327"/>
      <c r="J1228" s="289"/>
      <c r="K1228" s="327"/>
      <c r="L1228" s="321"/>
      <c r="M1228" s="326"/>
      <c r="N1228" s="326"/>
      <c r="O1228" s="321"/>
      <c r="P1228" s="327"/>
      <c r="Q1228" s="327"/>
      <c r="R1228" s="281"/>
      <c r="S1228" s="281"/>
    </row>
    <row r="1229" spans="1:19">
      <c r="A1229" s="314"/>
      <c r="B1229" s="322"/>
      <c r="C1229" s="321"/>
      <c r="D1229" s="321"/>
      <c r="E1229" s="321"/>
      <c r="F1229" s="321"/>
      <c r="G1229" s="321"/>
      <c r="H1229" s="321"/>
      <c r="I1229" s="328"/>
      <c r="J1229" s="307"/>
      <c r="K1229" s="328"/>
      <c r="L1229" s="321"/>
      <c r="M1229" s="326"/>
      <c r="N1229" s="326"/>
      <c r="O1229" s="321"/>
      <c r="P1229" s="327"/>
      <c r="Q1229" s="327"/>
      <c r="R1229" s="281"/>
      <c r="S1229" s="281"/>
    </row>
    <row r="1230" spans="1:19">
      <c r="A1230" s="314"/>
      <c r="B1230" s="321"/>
      <c r="C1230" s="321"/>
      <c r="D1230" s="321"/>
      <c r="E1230" s="323"/>
      <c r="F1230" s="321"/>
      <c r="G1230" s="321"/>
      <c r="H1230" s="321"/>
      <c r="I1230" s="327"/>
      <c r="J1230" s="289"/>
      <c r="K1230" s="327"/>
      <c r="L1230" s="284"/>
      <c r="M1230" s="329"/>
      <c r="N1230" s="329"/>
      <c r="O1230" s="284"/>
      <c r="P1230" s="327"/>
      <c r="Q1230" s="327"/>
      <c r="R1230" s="281"/>
      <c r="S1230" s="281"/>
    </row>
    <row r="1231" spans="1:19">
      <c r="A1231" s="314"/>
      <c r="B1231" s="321"/>
      <c r="C1231" s="321"/>
      <c r="D1231" s="321"/>
      <c r="E1231" s="323"/>
      <c r="F1231" s="321"/>
      <c r="G1231" s="321"/>
      <c r="H1231" s="321"/>
      <c r="I1231" s="327"/>
      <c r="J1231" s="289"/>
      <c r="K1231" s="327"/>
      <c r="L1231" s="284"/>
      <c r="M1231" s="329"/>
      <c r="N1231" s="329"/>
      <c r="O1231" s="284"/>
      <c r="P1231" s="284"/>
      <c r="Q1231" s="284"/>
      <c r="R1231" s="292"/>
      <c r="S1231" s="292"/>
    </row>
    <row r="1232" spans="1:19">
      <c r="A1232" s="314"/>
      <c r="B1232" s="281"/>
      <c r="C1232" s="281"/>
      <c r="D1232" s="281"/>
      <c r="E1232" s="281"/>
      <c r="F1232" s="281"/>
      <c r="G1232" s="281"/>
      <c r="H1232" s="281"/>
      <c r="I1232" s="289"/>
      <c r="J1232" s="289"/>
      <c r="K1232" s="289"/>
      <c r="L1232" s="281"/>
      <c r="M1232" s="289"/>
      <c r="N1232" s="289"/>
      <c r="O1232" s="281"/>
      <c r="P1232" s="289"/>
      <c r="Q1232" s="289"/>
      <c r="R1232" s="281"/>
      <c r="S1232" s="281"/>
    </row>
    <row r="1233" spans="1:19">
      <c r="A1233" s="314"/>
      <c r="B1233" s="281"/>
      <c r="C1233" s="281"/>
      <c r="D1233" s="281"/>
      <c r="E1233" s="281"/>
      <c r="F1233" s="281"/>
      <c r="G1233" s="281"/>
      <c r="H1233" s="281"/>
      <c r="I1233" s="289"/>
      <c r="J1233" s="289"/>
      <c r="K1233" s="289"/>
      <c r="L1233" s="281"/>
      <c r="M1233" s="289"/>
      <c r="N1233" s="289"/>
      <c r="O1233" s="281"/>
      <c r="P1233" s="289"/>
      <c r="Q1233" s="289"/>
      <c r="R1233" s="281"/>
      <c r="S1233" s="281"/>
    </row>
    <row r="1234" spans="1:19">
      <c r="A1234" s="314"/>
      <c r="B1234" s="281"/>
      <c r="C1234" s="281"/>
      <c r="D1234" s="281"/>
      <c r="E1234" s="281"/>
      <c r="F1234" s="281"/>
      <c r="G1234" s="281"/>
      <c r="H1234" s="281"/>
      <c r="I1234" s="289"/>
      <c r="J1234" s="289"/>
      <c r="K1234" s="289"/>
      <c r="L1234" s="281"/>
      <c r="M1234" s="289"/>
      <c r="N1234" s="289"/>
      <c r="O1234" s="281"/>
      <c r="P1234" s="289"/>
      <c r="Q1234" s="289"/>
      <c r="R1234" s="281"/>
      <c r="S1234" s="281"/>
    </row>
    <row r="1235" spans="1:19">
      <c r="A1235" s="314"/>
      <c r="B1235" s="281"/>
      <c r="C1235" s="281"/>
      <c r="D1235" s="281"/>
      <c r="E1235" s="281"/>
      <c r="F1235" s="281"/>
      <c r="G1235" s="281"/>
      <c r="H1235" s="281"/>
      <c r="I1235" s="289"/>
      <c r="J1235" s="289"/>
      <c r="K1235" s="289"/>
      <c r="L1235" s="281"/>
      <c r="M1235" s="289"/>
      <c r="N1235" s="289"/>
      <c r="O1235" s="281"/>
      <c r="P1235" s="289"/>
      <c r="Q1235" s="289"/>
      <c r="R1235" s="281"/>
      <c r="S1235" s="281"/>
    </row>
    <row r="1236" spans="1:19">
      <c r="A1236" s="314"/>
      <c r="B1236" s="281"/>
      <c r="C1236" s="281"/>
      <c r="D1236" s="281"/>
      <c r="E1236" s="281"/>
      <c r="F1236" s="281"/>
      <c r="G1236" s="281"/>
      <c r="H1236" s="281"/>
      <c r="I1236" s="289"/>
      <c r="J1236" s="289"/>
      <c r="K1236" s="289"/>
      <c r="L1236" s="281"/>
      <c r="M1236" s="289"/>
      <c r="N1236" s="289"/>
      <c r="O1236" s="281"/>
      <c r="P1236" s="289"/>
      <c r="Q1236" s="289"/>
      <c r="R1236" s="281"/>
      <c r="S1236" s="281"/>
    </row>
    <row r="1237" spans="1:19">
      <c r="A1237" s="314"/>
      <c r="B1237" s="281"/>
      <c r="C1237" s="281"/>
      <c r="D1237" s="281"/>
      <c r="E1237" s="281"/>
      <c r="F1237" s="281"/>
      <c r="G1237" s="281"/>
      <c r="H1237" s="281"/>
      <c r="I1237" s="289"/>
      <c r="J1237" s="289"/>
      <c r="K1237" s="289"/>
      <c r="L1237" s="281"/>
      <c r="M1237" s="289"/>
      <c r="N1237" s="289"/>
      <c r="O1237" s="281"/>
      <c r="P1237" s="289"/>
      <c r="Q1237" s="289"/>
      <c r="R1237" s="281"/>
      <c r="S1237" s="281"/>
    </row>
    <row r="1238" spans="1:19">
      <c r="A1238" s="314"/>
      <c r="B1238" s="281"/>
      <c r="C1238" s="281"/>
      <c r="D1238" s="281"/>
      <c r="E1238" s="281"/>
      <c r="F1238" s="281"/>
      <c r="G1238" s="281"/>
      <c r="H1238" s="281"/>
      <c r="I1238" s="289"/>
      <c r="J1238" s="289"/>
      <c r="K1238" s="289"/>
      <c r="L1238" s="281"/>
      <c r="M1238" s="289"/>
      <c r="N1238" s="289"/>
      <c r="O1238" s="281"/>
      <c r="P1238" s="289"/>
      <c r="Q1238" s="289"/>
      <c r="R1238" s="281"/>
      <c r="S1238" s="281"/>
    </row>
    <row r="1239" spans="1:19">
      <c r="A1239" s="314"/>
      <c r="B1239" s="281"/>
      <c r="C1239" s="281"/>
      <c r="D1239" s="281"/>
      <c r="E1239" s="281"/>
      <c r="F1239" s="281"/>
      <c r="G1239" s="281"/>
      <c r="H1239" s="281"/>
      <c r="I1239" s="289"/>
      <c r="J1239" s="289"/>
      <c r="K1239" s="289"/>
      <c r="L1239" s="281"/>
      <c r="M1239" s="289"/>
      <c r="N1239" s="289"/>
      <c r="O1239" s="281"/>
      <c r="P1239" s="289"/>
      <c r="Q1239" s="289"/>
      <c r="R1239" s="281"/>
      <c r="S1239" s="281"/>
    </row>
    <row r="1240" spans="1:19">
      <c r="A1240" s="314"/>
      <c r="B1240" s="281"/>
      <c r="C1240" s="281"/>
      <c r="D1240" s="281"/>
      <c r="E1240" s="281"/>
      <c r="F1240" s="281"/>
      <c r="G1240" s="281"/>
      <c r="H1240" s="281"/>
      <c r="I1240" s="289"/>
      <c r="J1240" s="289"/>
      <c r="K1240" s="289"/>
      <c r="L1240" s="281"/>
      <c r="M1240" s="289"/>
      <c r="N1240" s="289"/>
      <c r="O1240" s="281"/>
      <c r="P1240" s="289"/>
      <c r="Q1240" s="289"/>
      <c r="R1240" s="281"/>
      <c r="S1240" s="281"/>
    </row>
    <row r="1241" spans="1:19">
      <c r="A1241" s="314"/>
      <c r="B1241" s="281"/>
      <c r="C1241" s="281"/>
      <c r="D1241" s="281"/>
      <c r="E1241" s="281"/>
      <c r="F1241" s="281"/>
      <c r="G1241" s="281"/>
      <c r="H1241" s="281"/>
      <c r="I1241" s="289"/>
      <c r="J1241" s="289"/>
      <c r="K1241" s="289"/>
      <c r="L1241" s="281"/>
      <c r="M1241" s="289"/>
      <c r="N1241" s="289"/>
      <c r="O1241" s="281"/>
      <c r="P1241" s="289"/>
      <c r="Q1241" s="289"/>
      <c r="R1241" s="281"/>
      <c r="S1241" s="281"/>
    </row>
    <row r="1242" spans="1:19">
      <c r="A1242" s="314"/>
      <c r="B1242" s="281"/>
      <c r="C1242" s="281"/>
      <c r="D1242" s="281"/>
      <c r="E1242" s="281"/>
      <c r="F1242" s="281"/>
      <c r="G1242" s="281"/>
      <c r="H1242" s="281"/>
      <c r="I1242" s="289"/>
      <c r="J1242" s="289"/>
      <c r="K1242" s="289"/>
      <c r="L1242" s="281"/>
      <c r="M1242" s="289"/>
      <c r="N1242" s="289"/>
      <c r="O1242" s="281"/>
      <c r="P1242" s="289"/>
      <c r="Q1242" s="289"/>
      <c r="R1242" s="281"/>
      <c r="S1242" s="281"/>
    </row>
    <row r="1243" spans="1:19">
      <c r="A1243" s="314"/>
      <c r="B1243" s="281"/>
      <c r="C1243" s="281"/>
      <c r="D1243" s="281"/>
      <c r="E1243" s="281"/>
      <c r="F1243" s="281"/>
      <c r="G1243" s="281"/>
      <c r="H1243" s="321"/>
      <c r="I1243" s="289"/>
      <c r="J1243" s="289"/>
      <c r="K1243" s="289"/>
      <c r="L1243" s="281"/>
      <c r="M1243" s="289"/>
      <c r="N1243" s="289"/>
      <c r="O1243" s="281"/>
      <c r="P1243" s="289"/>
      <c r="Q1243" s="289"/>
      <c r="R1243" s="281"/>
      <c r="S1243" s="281"/>
    </row>
    <row r="1244" spans="1:19">
      <c r="A1244" s="314"/>
      <c r="B1244" s="281"/>
      <c r="C1244" s="281"/>
      <c r="D1244" s="281"/>
      <c r="E1244" s="281"/>
      <c r="F1244" s="281"/>
      <c r="G1244" s="281"/>
      <c r="H1244" s="321"/>
      <c r="I1244" s="289"/>
      <c r="J1244" s="289"/>
      <c r="K1244" s="289"/>
      <c r="L1244" s="281"/>
      <c r="M1244" s="289"/>
      <c r="N1244" s="289"/>
      <c r="O1244" s="281"/>
      <c r="P1244" s="289"/>
      <c r="Q1244" s="289"/>
      <c r="R1244" s="281"/>
      <c r="S1244" s="281"/>
    </row>
    <row r="1245" spans="1:19">
      <c r="A1245" s="314"/>
      <c r="B1245" s="281"/>
      <c r="C1245" s="281"/>
      <c r="D1245" s="281"/>
      <c r="E1245" s="281"/>
      <c r="F1245" s="281"/>
      <c r="G1245" s="281"/>
      <c r="H1245" s="321"/>
      <c r="I1245" s="289"/>
      <c r="J1245" s="289"/>
      <c r="K1245" s="289"/>
      <c r="L1245" s="281"/>
      <c r="M1245" s="289"/>
      <c r="N1245" s="289"/>
      <c r="O1245" s="281"/>
      <c r="P1245" s="289"/>
      <c r="Q1245" s="289"/>
      <c r="R1245" s="281"/>
      <c r="S1245" s="281"/>
    </row>
    <row r="1246" spans="1:19">
      <c r="A1246" s="314"/>
      <c r="B1246" s="281"/>
      <c r="C1246" s="281"/>
      <c r="D1246" s="281"/>
      <c r="E1246" s="281"/>
      <c r="F1246" s="281"/>
      <c r="G1246" s="281"/>
      <c r="H1246" s="321"/>
      <c r="I1246" s="289"/>
      <c r="J1246" s="289"/>
      <c r="K1246" s="289"/>
      <c r="L1246" s="281"/>
      <c r="M1246" s="289"/>
      <c r="N1246" s="289"/>
      <c r="O1246" s="281"/>
      <c r="P1246" s="289"/>
      <c r="Q1246" s="289"/>
      <c r="R1246" s="281"/>
      <c r="S1246" s="281"/>
    </row>
    <row r="1247" spans="1:19">
      <c r="A1247" s="314"/>
      <c r="B1247" s="281"/>
      <c r="C1247" s="281"/>
      <c r="D1247" s="281"/>
      <c r="E1247" s="281"/>
      <c r="F1247" s="281"/>
      <c r="G1247" s="281"/>
      <c r="H1247" s="321"/>
      <c r="I1247" s="289"/>
      <c r="J1247" s="289"/>
      <c r="K1247" s="289"/>
      <c r="L1247" s="281"/>
      <c r="M1247" s="289"/>
      <c r="N1247" s="289"/>
      <c r="O1247" s="281"/>
      <c r="P1247" s="289"/>
      <c r="Q1247" s="289"/>
      <c r="R1247" s="281"/>
      <c r="S1247" s="281"/>
    </row>
    <row r="1248" spans="1:19">
      <c r="A1248" s="314"/>
      <c r="B1248" s="281"/>
      <c r="C1248" s="281"/>
      <c r="D1248" s="281"/>
      <c r="E1248" s="281"/>
      <c r="F1248" s="281"/>
      <c r="G1248" s="281"/>
      <c r="H1248" s="321"/>
      <c r="I1248" s="289"/>
      <c r="J1248" s="289"/>
      <c r="K1248" s="289"/>
      <c r="L1248" s="281"/>
      <c r="M1248" s="289"/>
      <c r="N1248" s="289"/>
      <c r="O1248" s="281"/>
      <c r="P1248" s="289"/>
      <c r="Q1248" s="289"/>
      <c r="R1248" s="281"/>
      <c r="S1248" s="281"/>
    </row>
    <row r="1249" spans="1:19">
      <c r="A1249" s="314"/>
      <c r="B1249" s="281"/>
      <c r="C1249" s="281"/>
      <c r="D1249" s="281"/>
      <c r="E1249" s="281"/>
      <c r="F1249" s="281"/>
      <c r="G1249" s="281"/>
      <c r="H1249" s="321"/>
      <c r="I1249" s="289"/>
      <c r="J1249" s="289"/>
      <c r="K1249" s="289"/>
      <c r="L1249" s="281"/>
      <c r="M1249" s="289"/>
      <c r="N1249" s="289"/>
      <c r="O1249" s="281"/>
      <c r="P1249" s="289"/>
      <c r="Q1249" s="289"/>
      <c r="R1249" s="281"/>
      <c r="S1249" s="281"/>
    </row>
    <row r="1250" spans="1:19">
      <c r="A1250" s="314"/>
      <c r="B1250" s="281"/>
      <c r="C1250" s="281"/>
      <c r="D1250" s="281"/>
      <c r="E1250" s="281"/>
      <c r="F1250" s="281"/>
      <c r="G1250" s="281"/>
      <c r="H1250" s="321"/>
      <c r="I1250" s="289"/>
      <c r="J1250" s="289"/>
      <c r="K1250" s="289"/>
      <c r="L1250" s="281"/>
      <c r="M1250" s="289"/>
      <c r="N1250" s="289"/>
      <c r="O1250" s="281"/>
      <c r="P1250" s="289"/>
      <c r="Q1250" s="289"/>
      <c r="R1250" s="281"/>
      <c r="S1250" s="281"/>
    </row>
    <row r="1251" spans="1:19">
      <c r="A1251" s="314"/>
      <c r="B1251" s="281"/>
      <c r="C1251" s="281"/>
      <c r="D1251" s="281"/>
      <c r="E1251" s="281"/>
      <c r="F1251" s="281"/>
      <c r="G1251" s="281"/>
      <c r="H1251" s="321"/>
      <c r="I1251" s="289"/>
      <c r="J1251" s="289"/>
      <c r="K1251" s="289"/>
      <c r="L1251" s="281"/>
      <c r="M1251" s="289"/>
      <c r="N1251" s="289"/>
      <c r="O1251" s="281"/>
      <c r="P1251" s="289"/>
      <c r="Q1251" s="289"/>
      <c r="R1251" s="281"/>
      <c r="S1251" s="281"/>
    </row>
    <row r="1252" spans="1:19">
      <c r="A1252" s="314"/>
      <c r="B1252" s="281"/>
      <c r="C1252" s="281"/>
      <c r="D1252" s="281"/>
      <c r="E1252" s="281"/>
      <c r="F1252" s="281"/>
      <c r="G1252" s="281"/>
      <c r="H1252" s="321"/>
      <c r="I1252" s="289"/>
      <c r="J1252" s="289"/>
      <c r="K1252" s="289"/>
      <c r="L1252" s="281"/>
      <c r="M1252" s="289"/>
      <c r="N1252" s="289"/>
      <c r="O1252" s="281"/>
      <c r="P1252" s="289"/>
      <c r="Q1252" s="289"/>
      <c r="R1252" s="281"/>
      <c r="S1252" s="281"/>
    </row>
    <row r="1253" spans="1:19">
      <c r="A1253" s="314"/>
      <c r="B1253" s="281"/>
      <c r="C1253" s="281"/>
      <c r="D1253" s="281"/>
      <c r="E1253" s="281"/>
      <c r="F1253" s="281"/>
      <c r="G1253" s="281"/>
      <c r="H1253" s="321"/>
      <c r="I1253" s="289"/>
      <c r="J1253" s="289"/>
      <c r="K1253" s="289"/>
      <c r="L1253" s="281"/>
      <c r="M1253" s="289"/>
      <c r="N1253" s="289"/>
      <c r="O1253" s="281"/>
      <c r="P1253" s="289"/>
      <c r="Q1253" s="289"/>
      <c r="R1253" s="281"/>
      <c r="S1253" s="281"/>
    </row>
    <row r="1254" spans="1:19">
      <c r="A1254" s="281"/>
      <c r="B1254" s="290"/>
      <c r="C1254" s="321"/>
      <c r="D1254" s="321"/>
      <c r="E1254" s="321"/>
      <c r="F1254" s="321"/>
      <c r="G1254" s="321"/>
      <c r="H1254" s="321"/>
      <c r="I1254" s="327"/>
      <c r="J1254" s="289"/>
      <c r="K1254" s="327"/>
      <c r="L1254" s="321"/>
      <c r="M1254" s="326"/>
      <c r="N1254" s="329"/>
      <c r="O1254" s="329"/>
      <c r="P1254" s="327"/>
      <c r="Q1254" s="327"/>
      <c r="R1254" s="281"/>
      <c r="S1254" s="281"/>
    </row>
    <row r="1255" spans="1:19">
      <c r="A1255" s="322"/>
      <c r="B1255" s="322"/>
      <c r="C1255" s="321"/>
      <c r="D1255" s="321"/>
      <c r="E1255" s="321"/>
      <c r="F1255" s="321"/>
      <c r="G1255" s="321"/>
      <c r="H1255" s="321"/>
      <c r="I1255" s="328"/>
      <c r="J1255" s="328"/>
      <c r="K1255" s="328"/>
      <c r="L1255" s="321"/>
      <c r="M1255" s="327"/>
      <c r="N1255" s="327"/>
      <c r="O1255" s="321"/>
      <c r="P1255" s="327"/>
      <c r="Q1255" s="327"/>
      <c r="R1255" s="321"/>
      <c r="S1255" s="321"/>
    </row>
    <row r="1256" spans="1:19">
      <c r="A1256" s="324"/>
      <c r="B1256" s="321"/>
      <c r="C1256" s="321"/>
      <c r="D1256" s="321"/>
      <c r="E1256" s="321"/>
      <c r="F1256" s="321"/>
      <c r="G1256" s="321"/>
      <c r="H1256" s="321"/>
      <c r="I1256" s="327"/>
      <c r="J1256" s="327"/>
      <c r="K1256" s="327"/>
      <c r="L1256" s="321"/>
      <c r="M1256" s="289"/>
      <c r="N1256" s="289"/>
      <c r="O1256" s="321"/>
      <c r="P1256" s="327"/>
      <c r="Q1256" s="327"/>
      <c r="R1256" s="281"/>
      <c r="S1256" s="321"/>
    </row>
    <row r="1257" spans="1:19">
      <c r="A1257" s="324"/>
      <c r="B1257" s="321"/>
      <c r="C1257" s="321"/>
      <c r="D1257" s="321"/>
      <c r="E1257" s="321"/>
      <c r="F1257" s="321"/>
      <c r="G1257" s="321"/>
      <c r="H1257" s="321"/>
      <c r="I1257" s="327"/>
      <c r="J1257" s="327"/>
      <c r="K1257" s="327"/>
      <c r="L1257" s="321"/>
      <c r="M1257" s="289"/>
      <c r="N1257" s="289"/>
      <c r="O1257" s="321"/>
      <c r="P1257" s="327"/>
      <c r="Q1257" s="327"/>
      <c r="R1257" s="281"/>
      <c r="S1257" s="321"/>
    </row>
    <row r="1258" spans="1:19">
      <c r="A1258" s="324"/>
      <c r="B1258" s="321"/>
      <c r="C1258" s="321"/>
      <c r="D1258" s="321"/>
      <c r="E1258" s="321"/>
      <c r="F1258" s="321"/>
      <c r="G1258" s="321"/>
      <c r="H1258" s="321"/>
      <c r="I1258" s="327"/>
      <c r="J1258" s="327"/>
      <c r="K1258" s="327"/>
      <c r="L1258" s="321"/>
      <c r="M1258" s="289"/>
      <c r="N1258" s="289"/>
      <c r="O1258" s="321"/>
      <c r="P1258" s="327"/>
      <c r="Q1258" s="327"/>
      <c r="R1258" s="281"/>
      <c r="S1258" s="321"/>
    </row>
    <row r="1259" spans="1:19">
      <c r="A1259" s="324"/>
      <c r="B1259" s="321"/>
      <c r="C1259" s="321"/>
      <c r="D1259" s="321"/>
      <c r="E1259" s="321"/>
      <c r="F1259" s="321"/>
      <c r="G1259" s="321"/>
      <c r="H1259" s="321"/>
      <c r="I1259" s="327"/>
      <c r="J1259" s="327"/>
      <c r="K1259" s="327"/>
      <c r="L1259" s="321"/>
      <c r="M1259" s="289"/>
      <c r="N1259" s="289"/>
      <c r="O1259" s="321"/>
      <c r="P1259" s="327"/>
      <c r="Q1259" s="327"/>
      <c r="R1259" s="281"/>
      <c r="S1259" s="321"/>
    </row>
    <row r="1260" spans="1:19">
      <c r="A1260" s="324"/>
      <c r="B1260" s="321"/>
      <c r="C1260" s="321"/>
      <c r="D1260" s="321"/>
      <c r="E1260" s="321"/>
      <c r="F1260" s="321"/>
      <c r="G1260" s="321"/>
      <c r="H1260" s="321"/>
      <c r="I1260" s="327"/>
      <c r="J1260" s="327"/>
      <c r="K1260" s="327"/>
      <c r="L1260" s="321"/>
      <c r="M1260" s="289"/>
      <c r="N1260" s="289"/>
      <c r="O1260" s="321"/>
      <c r="P1260" s="327"/>
      <c r="Q1260" s="327"/>
      <c r="R1260" s="281"/>
      <c r="S1260" s="321"/>
    </row>
    <row r="1261" spans="1:19">
      <c r="A1261" s="325"/>
      <c r="B1261" s="321"/>
      <c r="C1261" s="321"/>
      <c r="D1261" s="321"/>
      <c r="E1261" s="321"/>
      <c r="F1261" s="321"/>
      <c r="G1261" s="321"/>
      <c r="H1261" s="321"/>
      <c r="I1261" s="327"/>
      <c r="J1261" s="327"/>
      <c r="K1261" s="327"/>
      <c r="L1261" s="321"/>
      <c r="M1261" s="289"/>
      <c r="N1261" s="289"/>
      <c r="O1261" s="321"/>
      <c r="P1261" s="327"/>
      <c r="Q1261" s="327"/>
      <c r="R1261" s="321"/>
      <c r="S1261" s="321"/>
    </row>
    <row r="1262" spans="1:19">
      <c r="A1262" s="325"/>
      <c r="B1262" s="321"/>
      <c r="C1262" s="321"/>
      <c r="D1262" s="321"/>
      <c r="E1262" s="321"/>
      <c r="F1262" s="321"/>
      <c r="G1262" s="321"/>
      <c r="H1262" s="321"/>
      <c r="I1262" s="327"/>
      <c r="J1262" s="327"/>
      <c r="K1262" s="327"/>
      <c r="L1262" s="321"/>
      <c r="M1262" s="289"/>
      <c r="N1262" s="289"/>
      <c r="O1262" s="321"/>
      <c r="P1262" s="327"/>
      <c r="Q1262" s="327"/>
      <c r="R1262" s="321"/>
      <c r="S1262" s="321"/>
    </row>
    <row r="1263" spans="1:19">
      <c r="A1263" s="325"/>
      <c r="B1263" s="321"/>
      <c r="C1263" s="321"/>
      <c r="D1263" s="321"/>
      <c r="E1263" s="321"/>
      <c r="F1263" s="321"/>
      <c r="G1263" s="321"/>
      <c r="H1263" s="321"/>
      <c r="I1263" s="327"/>
      <c r="J1263" s="327"/>
      <c r="K1263" s="327"/>
      <c r="L1263" s="321"/>
      <c r="M1263" s="289"/>
      <c r="N1263" s="289"/>
      <c r="O1263" s="321"/>
      <c r="P1263" s="327"/>
      <c r="Q1263" s="327"/>
      <c r="R1263" s="321"/>
      <c r="S1263" s="321"/>
    </row>
    <row r="1264" spans="1:19">
      <c r="A1264" s="325"/>
      <c r="B1264" s="321"/>
      <c r="C1264" s="321"/>
      <c r="D1264" s="321"/>
      <c r="E1264" s="321"/>
      <c r="F1264" s="321"/>
      <c r="G1264" s="321"/>
      <c r="H1264" s="321"/>
      <c r="I1264" s="327"/>
      <c r="J1264" s="327"/>
      <c r="K1264" s="327"/>
      <c r="L1264" s="321"/>
      <c r="M1264" s="289"/>
      <c r="N1264" s="289"/>
      <c r="O1264" s="321"/>
      <c r="P1264" s="327"/>
      <c r="Q1264" s="327"/>
      <c r="R1264" s="321"/>
      <c r="S1264" s="321"/>
    </row>
    <row r="1265" spans="1:19">
      <c r="A1265" s="325"/>
      <c r="B1265" s="321"/>
      <c r="C1265" s="321"/>
      <c r="D1265" s="321"/>
      <c r="E1265" s="321"/>
      <c r="F1265" s="321"/>
      <c r="G1265" s="321"/>
      <c r="H1265" s="321"/>
      <c r="I1265" s="327"/>
      <c r="J1265" s="327"/>
      <c r="K1265" s="327"/>
      <c r="L1265" s="321"/>
      <c r="M1265" s="289"/>
      <c r="N1265" s="289"/>
      <c r="O1265" s="321"/>
      <c r="P1265" s="327"/>
      <c r="Q1265" s="327"/>
      <c r="R1265" s="321"/>
      <c r="S1265" s="321"/>
    </row>
    <row r="1266" spans="1:19">
      <c r="A1266" s="325"/>
      <c r="B1266" s="321"/>
      <c r="C1266" s="321"/>
      <c r="D1266" s="321"/>
      <c r="E1266" s="321"/>
      <c r="F1266" s="321"/>
      <c r="G1266" s="321"/>
      <c r="H1266" s="321"/>
      <c r="I1266" s="327"/>
      <c r="J1266" s="327"/>
      <c r="K1266" s="327"/>
      <c r="L1266" s="321"/>
      <c r="M1266" s="289"/>
      <c r="N1266" s="289"/>
      <c r="O1266" s="321"/>
      <c r="P1266" s="327"/>
      <c r="Q1266" s="327"/>
      <c r="R1266" s="321"/>
      <c r="S1266" s="321"/>
    </row>
    <row r="1267" spans="1:19">
      <c r="A1267" s="325"/>
      <c r="B1267" s="321"/>
      <c r="C1267" s="321"/>
      <c r="D1267" s="321"/>
      <c r="E1267" s="321"/>
      <c r="F1267" s="321"/>
      <c r="G1267" s="321"/>
      <c r="H1267" s="321"/>
      <c r="I1267" s="327"/>
      <c r="J1267" s="327"/>
      <c r="K1267" s="327"/>
      <c r="L1267" s="321"/>
      <c r="M1267" s="289"/>
      <c r="N1267" s="289"/>
      <c r="O1267" s="321"/>
      <c r="P1267" s="327"/>
      <c r="Q1267" s="327"/>
      <c r="R1267" s="321"/>
      <c r="S1267" s="321"/>
    </row>
    <row r="1268" spans="1:19">
      <c r="A1268" s="325"/>
      <c r="B1268" s="321"/>
      <c r="C1268" s="321"/>
      <c r="D1268" s="321"/>
      <c r="E1268" s="321"/>
      <c r="F1268" s="321"/>
      <c r="G1268" s="321"/>
      <c r="H1268" s="321"/>
      <c r="I1268" s="327"/>
      <c r="J1268" s="327"/>
      <c r="K1268" s="327"/>
      <c r="L1268" s="321"/>
      <c r="M1268" s="289"/>
      <c r="N1268" s="289"/>
      <c r="O1268" s="321"/>
      <c r="P1268" s="327"/>
      <c r="Q1268" s="327"/>
      <c r="R1268" s="321"/>
      <c r="S1268" s="321"/>
    </row>
    <row r="1269" spans="1:19">
      <c r="A1269" s="325"/>
      <c r="B1269" s="321"/>
      <c r="C1269" s="321"/>
      <c r="D1269" s="321"/>
      <c r="E1269" s="321"/>
      <c r="F1269" s="321"/>
      <c r="G1269" s="321"/>
      <c r="H1269" s="321"/>
      <c r="I1269" s="327"/>
      <c r="J1269" s="327"/>
      <c r="K1269" s="327"/>
      <c r="L1269" s="321"/>
      <c r="M1269" s="289"/>
      <c r="N1269" s="289"/>
      <c r="O1269" s="321"/>
      <c r="P1269" s="327"/>
      <c r="Q1269" s="327"/>
      <c r="R1269" s="321"/>
      <c r="S1269" s="321"/>
    </row>
    <row r="1270" spans="1:19">
      <c r="A1270" s="325"/>
      <c r="B1270" s="321"/>
      <c r="C1270" s="321"/>
      <c r="D1270" s="321"/>
      <c r="E1270" s="321"/>
      <c r="F1270" s="321"/>
      <c r="G1270" s="321"/>
      <c r="H1270" s="321"/>
      <c r="I1270" s="327"/>
      <c r="J1270" s="327"/>
      <c r="K1270" s="327"/>
      <c r="L1270" s="321"/>
      <c r="M1270" s="289"/>
      <c r="N1270" s="289"/>
      <c r="O1270" s="321"/>
      <c r="P1270" s="327"/>
      <c r="Q1270" s="327"/>
      <c r="R1270" s="321"/>
      <c r="S1270" s="321"/>
    </row>
    <row r="1271" spans="1:19">
      <c r="A1271" s="325"/>
      <c r="B1271" s="321"/>
      <c r="C1271" s="321"/>
      <c r="D1271" s="321"/>
      <c r="E1271" s="321"/>
      <c r="F1271" s="321"/>
      <c r="G1271" s="321"/>
      <c r="H1271" s="321"/>
      <c r="I1271" s="327"/>
      <c r="J1271" s="327"/>
      <c r="K1271" s="327"/>
      <c r="L1271" s="321"/>
      <c r="M1271" s="289"/>
      <c r="N1271" s="289"/>
      <c r="O1271" s="321"/>
      <c r="P1271" s="327"/>
      <c r="Q1271" s="327"/>
      <c r="R1271" s="321"/>
      <c r="S1271" s="321"/>
    </row>
    <row r="1272" spans="1:19">
      <c r="A1272" s="325"/>
      <c r="B1272" s="321"/>
      <c r="C1272" s="321"/>
      <c r="D1272" s="321"/>
      <c r="E1272" s="321"/>
      <c r="F1272" s="321"/>
      <c r="G1272" s="321"/>
      <c r="H1272" s="321"/>
      <c r="I1272" s="327"/>
      <c r="J1272" s="327"/>
      <c r="K1272" s="327"/>
      <c r="L1272" s="321"/>
      <c r="M1272" s="289"/>
      <c r="N1272" s="289"/>
      <c r="O1272" s="321"/>
      <c r="P1272" s="327"/>
      <c r="Q1272" s="327"/>
      <c r="R1272" s="321"/>
      <c r="S1272" s="321"/>
    </row>
    <row r="1273" spans="1:19">
      <c r="A1273" s="325"/>
      <c r="B1273" s="321"/>
      <c r="C1273" s="321"/>
      <c r="D1273" s="321"/>
      <c r="E1273" s="321"/>
      <c r="F1273" s="321"/>
      <c r="G1273" s="321"/>
      <c r="H1273" s="321"/>
      <c r="I1273" s="327"/>
      <c r="J1273" s="327"/>
      <c r="K1273" s="327"/>
      <c r="L1273" s="321"/>
      <c r="M1273" s="289"/>
      <c r="N1273" s="289"/>
      <c r="O1273" s="321"/>
      <c r="P1273" s="327"/>
      <c r="Q1273" s="327"/>
      <c r="R1273" s="321"/>
      <c r="S1273" s="321"/>
    </row>
    <row r="1274" spans="1:19">
      <c r="A1274" s="321"/>
      <c r="B1274" s="322"/>
      <c r="C1274" s="321"/>
      <c r="D1274" s="321"/>
      <c r="E1274" s="321"/>
      <c r="F1274" s="321"/>
      <c r="G1274" s="321"/>
      <c r="H1274" s="321"/>
      <c r="I1274" s="328"/>
      <c r="J1274" s="328"/>
      <c r="K1274" s="328"/>
      <c r="L1274" s="321"/>
      <c r="M1274" s="289"/>
      <c r="N1274" s="289"/>
      <c r="O1274" s="321"/>
      <c r="P1274" s="327"/>
      <c r="Q1274" s="327"/>
      <c r="R1274" s="321"/>
      <c r="S1274" s="281"/>
    </row>
    <row r="1275" spans="1:19">
      <c r="A1275" s="325"/>
      <c r="B1275" s="321"/>
      <c r="C1275" s="321"/>
      <c r="D1275" s="281"/>
      <c r="E1275" s="321"/>
      <c r="F1275" s="281"/>
      <c r="G1275" s="281"/>
      <c r="H1275" s="321"/>
      <c r="I1275" s="327"/>
      <c r="J1275" s="327"/>
      <c r="K1275" s="327"/>
      <c r="L1275" s="321"/>
      <c r="M1275" s="326"/>
      <c r="N1275" s="326"/>
      <c r="O1275" s="321"/>
      <c r="P1275" s="327"/>
      <c r="Q1275" s="327"/>
      <c r="R1275" s="321"/>
      <c r="S1275" s="321"/>
    </row>
    <row r="1276" spans="1:19">
      <c r="A1276" s="325"/>
      <c r="B1276" s="321"/>
      <c r="C1276" s="321"/>
      <c r="D1276" s="281"/>
      <c r="E1276" s="321"/>
      <c r="F1276" s="281"/>
      <c r="G1276" s="281"/>
      <c r="H1276" s="321"/>
      <c r="I1276" s="327"/>
      <c r="J1276" s="327"/>
      <c r="K1276" s="327"/>
      <c r="L1276" s="321"/>
      <c r="M1276" s="326"/>
      <c r="N1276" s="326"/>
      <c r="O1276" s="321"/>
      <c r="P1276" s="327"/>
      <c r="Q1276" s="327"/>
      <c r="R1276" s="321"/>
      <c r="S1276" s="321"/>
    </row>
    <row r="1277" spans="1:19">
      <c r="A1277" s="325"/>
      <c r="B1277" s="321"/>
      <c r="C1277" s="321"/>
      <c r="D1277" s="281"/>
      <c r="E1277" s="321"/>
      <c r="F1277" s="281"/>
      <c r="G1277" s="281"/>
      <c r="H1277" s="321"/>
      <c r="I1277" s="327"/>
      <c r="J1277" s="327"/>
      <c r="K1277" s="327"/>
      <c r="L1277" s="321"/>
      <c r="M1277" s="326"/>
      <c r="N1277" s="326"/>
      <c r="O1277" s="321"/>
      <c r="P1277" s="327"/>
      <c r="Q1277" s="327"/>
      <c r="R1277" s="321"/>
      <c r="S1277" s="321"/>
    </row>
    <row r="1278" spans="1:19">
      <c r="A1278" s="325"/>
      <c r="B1278" s="321"/>
      <c r="C1278" s="321"/>
      <c r="D1278" s="281"/>
      <c r="E1278" s="321"/>
      <c r="F1278" s="281"/>
      <c r="G1278" s="281"/>
      <c r="H1278" s="321"/>
      <c r="I1278" s="327"/>
      <c r="J1278" s="327"/>
      <c r="K1278" s="327"/>
      <c r="L1278" s="321"/>
      <c r="M1278" s="326"/>
      <c r="N1278" s="326"/>
      <c r="O1278" s="321"/>
      <c r="P1278" s="327"/>
      <c r="Q1278" s="327"/>
      <c r="R1278" s="321"/>
      <c r="S1278" s="321"/>
    </row>
    <row r="1279" spans="1:19">
      <c r="A1279" s="325"/>
      <c r="B1279" s="321"/>
      <c r="C1279" s="321"/>
      <c r="D1279" s="281"/>
      <c r="E1279" s="321"/>
      <c r="F1279" s="281"/>
      <c r="G1279" s="281"/>
      <c r="H1279" s="321"/>
      <c r="I1279" s="327"/>
      <c r="J1279" s="327"/>
      <c r="K1279" s="327"/>
      <c r="L1279" s="321"/>
      <c r="M1279" s="326"/>
      <c r="N1279" s="326"/>
      <c r="O1279" s="321"/>
      <c r="P1279" s="327"/>
      <c r="Q1279" s="327"/>
      <c r="R1279" s="321"/>
      <c r="S1279" s="321"/>
    </row>
    <row r="1280" spans="1:19">
      <c r="A1280" s="325"/>
      <c r="B1280" s="321"/>
      <c r="C1280" s="321"/>
      <c r="D1280" s="281"/>
      <c r="E1280" s="321"/>
      <c r="F1280" s="281"/>
      <c r="G1280" s="281"/>
      <c r="H1280" s="321"/>
      <c r="I1280" s="327"/>
      <c r="J1280" s="327"/>
      <c r="K1280" s="327"/>
      <c r="L1280" s="321"/>
      <c r="M1280" s="326"/>
      <c r="N1280" s="326"/>
      <c r="O1280" s="321"/>
      <c r="P1280" s="327"/>
      <c r="Q1280" s="327"/>
      <c r="R1280" s="321"/>
      <c r="S1280" s="321"/>
    </row>
    <row r="1281" spans="1:19">
      <c r="A1281" s="325"/>
      <c r="B1281" s="321"/>
      <c r="C1281" s="321"/>
      <c r="D1281" s="281"/>
      <c r="E1281" s="321"/>
      <c r="F1281" s="281"/>
      <c r="G1281" s="281"/>
      <c r="H1281" s="321"/>
      <c r="I1281" s="327"/>
      <c r="J1281" s="327"/>
      <c r="K1281" s="327"/>
      <c r="L1281" s="321"/>
      <c r="M1281" s="326"/>
      <c r="N1281" s="326"/>
      <c r="O1281" s="321"/>
      <c r="P1281" s="327"/>
      <c r="Q1281" s="327"/>
      <c r="R1281" s="321"/>
      <c r="S1281" s="321"/>
    </row>
    <row r="1282" spans="1:19">
      <c r="A1282" s="325"/>
      <c r="B1282" s="321"/>
      <c r="C1282" s="321"/>
      <c r="D1282" s="281"/>
      <c r="E1282" s="321"/>
      <c r="F1282" s="281"/>
      <c r="G1282" s="281"/>
      <c r="H1282" s="321"/>
      <c r="I1282" s="327"/>
      <c r="J1282" s="327"/>
      <c r="K1282" s="327"/>
      <c r="L1282" s="321"/>
      <c r="M1282" s="326"/>
      <c r="N1282" s="326"/>
      <c r="O1282" s="321"/>
      <c r="P1282" s="327"/>
      <c r="Q1282" s="327"/>
      <c r="R1282" s="321"/>
      <c r="S1282" s="321"/>
    </row>
    <row r="1283" spans="1:19">
      <c r="A1283" s="325"/>
      <c r="B1283" s="321"/>
      <c r="C1283" s="321"/>
      <c r="D1283" s="281"/>
      <c r="E1283" s="321"/>
      <c r="F1283" s="281"/>
      <c r="G1283" s="281"/>
      <c r="H1283" s="321"/>
      <c r="I1283" s="327"/>
      <c r="J1283" s="327"/>
      <c r="K1283" s="327"/>
      <c r="L1283" s="321"/>
      <c r="M1283" s="326"/>
      <c r="N1283" s="326"/>
      <c r="O1283" s="321"/>
      <c r="P1283" s="327"/>
      <c r="Q1283" s="327"/>
      <c r="R1283" s="321"/>
      <c r="S1283" s="321"/>
    </row>
    <row r="1284" spans="1:19">
      <c r="A1284" s="325"/>
      <c r="B1284" s="321"/>
      <c r="C1284" s="321"/>
      <c r="D1284" s="281"/>
      <c r="E1284" s="321"/>
      <c r="F1284" s="281"/>
      <c r="G1284" s="281"/>
      <c r="H1284" s="321"/>
      <c r="I1284" s="327"/>
      <c r="J1284" s="327"/>
      <c r="K1284" s="327"/>
      <c r="L1284" s="321"/>
      <c r="M1284" s="326"/>
      <c r="N1284" s="326"/>
      <c r="O1284" s="321"/>
      <c r="P1284" s="327"/>
      <c r="Q1284" s="327"/>
      <c r="R1284" s="321"/>
      <c r="S1284" s="321"/>
    </row>
    <row r="1285" spans="1:19">
      <c r="A1285" s="290"/>
      <c r="B1285" s="330"/>
      <c r="C1285" s="281"/>
      <c r="D1285" s="281"/>
      <c r="E1285" s="321"/>
      <c r="F1285" s="281"/>
      <c r="G1285" s="321"/>
      <c r="H1285" s="321"/>
      <c r="I1285" s="327"/>
      <c r="J1285" s="333"/>
      <c r="K1285" s="327"/>
      <c r="L1285" s="321"/>
      <c r="M1285" s="327"/>
      <c r="N1285" s="327"/>
      <c r="O1285" s="321"/>
      <c r="P1285" s="334"/>
      <c r="Q1285" s="334"/>
      <c r="R1285" s="321"/>
      <c r="S1285" s="321"/>
    </row>
    <row r="1286" spans="1:19">
      <c r="A1286" s="281"/>
      <c r="B1286" s="331"/>
      <c r="C1286" s="281"/>
      <c r="D1286" s="281"/>
      <c r="E1286" s="281"/>
      <c r="F1286" s="281"/>
      <c r="G1286" s="332"/>
      <c r="H1286" s="281"/>
      <c r="I1286" s="289"/>
      <c r="J1286" s="333"/>
      <c r="K1286" s="289"/>
      <c r="L1286" s="281"/>
      <c r="M1286" s="319"/>
      <c r="N1286" s="319"/>
      <c r="O1286" s="281"/>
      <c r="P1286" s="335"/>
      <c r="Q1286" s="335"/>
      <c r="R1286" s="281"/>
      <c r="S1286" s="281"/>
    </row>
    <row r="1287" spans="1:19">
      <c r="A1287" s="281"/>
      <c r="B1287" s="331"/>
      <c r="C1287" s="281"/>
      <c r="D1287" s="281"/>
      <c r="E1287" s="281"/>
      <c r="F1287" s="281"/>
      <c r="G1287" s="332"/>
      <c r="H1287" s="281"/>
      <c r="I1287" s="291"/>
      <c r="J1287" s="333"/>
      <c r="K1287" s="291"/>
      <c r="L1287" s="281"/>
      <c r="M1287" s="319"/>
      <c r="N1287" s="319"/>
      <c r="O1287" s="281"/>
      <c r="P1287" s="335"/>
      <c r="Q1287" s="335"/>
      <c r="R1287" s="281"/>
      <c r="S1287" s="281"/>
    </row>
    <row r="1288" spans="1:19">
      <c r="A1288" s="281"/>
      <c r="B1288" s="331"/>
      <c r="C1288" s="281"/>
      <c r="D1288" s="281"/>
      <c r="E1288" s="281"/>
      <c r="F1288" s="281"/>
      <c r="G1288" s="332"/>
      <c r="H1288" s="281"/>
      <c r="I1288" s="291"/>
      <c r="J1288" s="333"/>
      <c r="K1288" s="291"/>
      <c r="L1288" s="281"/>
      <c r="M1288" s="319"/>
      <c r="N1288" s="319"/>
      <c r="O1288" s="281"/>
      <c r="P1288" s="335"/>
      <c r="Q1288" s="335"/>
      <c r="R1288" s="281"/>
      <c r="S1288" s="281"/>
    </row>
    <row r="1289" spans="1:19">
      <c r="A1289" s="281"/>
      <c r="B1289" s="331"/>
      <c r="C1289" s="281"/>
      <c r="D1289" s="281"/>
      <c r="E1289" s="281"/>
      <c r="F1289" s="281"/>
      <c r="G1289" s="332"/>
      <c r="H1289" s="281"/>
      <c r="I1289" s="291"/>
      <c r="J1289" s="333"/>
      <c r="K1289" s="291"/>
      <c r="L1289" s="281"/>
      <c r="M1289" s="319"/>
      <c r="N1289" s="319"/>
      <c r="O1289" s="281"/>
      <c r="P1289" s="335"/>
      <c r="Q1289" s="335"/>
      <c r="R1289" s="281"/>
      <c r="S1289" s="281"/>
    </row>
    <row r="1290" spans="1:19">
      <c r="A1290" s="281"/>
      <c r="B1290" s="331"/>
      <c r="C1290" s="281"/>
      <c r="D1290" s="281"/>
      <c r="E1290" s="281"/>
      <c r="F1290" s="281"/>
      <c r="G1290" s="332"/>
      <c r="H1290" s="281"/>
      <c r="I1290" s="291"/>
      <c r="J1290" s="333"/>
      <c r="K1290" s="291"/>
      <c r="L1290" s="281"/>
      <c r="M1290" s="319"/>
      <c r="N1290" s="319"/>
      <c r="O1290" s="281"/>
      <c r="P1290" s="335"/>
      <c r="Q1290" s="335"/>
      <c r="R1290" s="281"/>
      <c r="S1290" s="281"/>
    </row>
    <row r="1291" spans="1:19">
      <c r="A1291" s="281"/>
      <c r="B1291" s="331"/>
      <c r="C1291" s="281"/>
      <c r="D1291" s="281"/>
      <c r="E1291" s="281"/>
      <c r="F1291" s="281"/>
      <c r="G1291" s="332"/>
      <c r="H1291" s="281"/>
      <c r="I1291" s="291"/>
      <c r="J1291" s="333"/>
      <c r="K1291" s="291"/>
      <c r="L1291" s="281"/>
      <c r="M1291" s="319"/>
      <c r="N1291" s="319"/>
      <c r="O1291" s="281"/>
      <c r="P1291" s="335"/>
      <c r="Q1291" s="335"/>
      <c r="R1291" s="281"/>
      <c r="S1291" s="281"/>
    </row>
    <row r="1292" spans="1:19">
      <c r="A1292" s="281"/>
      <c r="B1292" s="331"/>
      <c r="C1292" s="281"/>
      <c r="D1292" s="281"/>
      <c r="E1292" s="281"/>
      <c r="F1292" s="281"/>
      <c r="G1292" s="332"/>
      <c r="H1292" s="281"/>
      <c r="I1292" s="291"/>
      <c r="J1292" s="333"/>
      <c r="K1292" s="291"/>
      <c r="L1292" s="281"/>
      <c r="M1292" s="319"/>
      <c r="N1292" s="319"/>
      <c r="O1292" s="281"/>
      <c r="P1292" s="319"/>
      <c r="Q1292" s="319"/>
      <c r="R1292" s="281"/>
      <c r="S1292" s="281"/>
    </row>
    <row r="1293" spans="1:19">
      <c r="A1293" s="281"/>
      <c r="B1293" s="331"/>
      <c r="C1293" s="281"/>
      <c r="D1293" s="281"/>
      <c r="E1293" s="281"/>
      <c r="F1293" s="281"/>
      <c r="G1293" s="332"/>
      <c r="H1293" s="281"/>
      <c r="I1293" s="291"/>
      <c r="J1293" s="333"/>
      <c r="K1293" s="291"/>
      <c r="L1293" s="281"/>
      <c r="M1293" s="319"/>
      <c r="N1293" s="319"/>
      <c r="O1293" s="281"/>
      <c r="P1293" s="319"/>
      <c r="Q1293" s="319"/>
      <c r="R1293" s="281"/>
      <c r="S1293" s="281"/>
    </row>
    <row r="1294" spans="1:19">
      <c r="A1294" s="281"/>
      <c r="B1294" s="331"/>
      <c r="C1294" s="281"/>
      <c r="D1294" s="281"/>
      <c r="E1294" s="281"/>
      <c r="F1294" s="281"/>
      <c r="G1294" s="332"/>
      <c r="H1294" s="281"/>
      <c r="I1294" s="291"/>
      <c r="J1294" s="333"/>
      <c r="K1294" s="291"/>
      <c r="L1294" s="281"/>
      <c r="M1294" s="319"/>
      <c r="N1294" s="319"/>
      <c r="O1294" s="281"/>
      <c r="P1294" s="319"/>
      <c r="Q1294" s="319"/>
      <c r="R1294" s="281"/>
      <c r="S1294" s="281"/>
    </row>
    <row r="1295" spans="1:19">
      <c r="A1295" s="281"/>
      <c r="B1295" s="331"/>
      <c r="C1295" s="281"/>
      <c r="D1295" s="281"/>
      <c r="E1295" s="281"/>
      <c r="F1295" s="281"/>
      <c r="G1295" s="332"/>
      <c r="H1295" s="281"/>
      <c r="I1295" s="291"/>
      <c r="J1295" s="333"/>
      <c r="K1295" s="291"/>
      <c r="L1295" s="281"/>
      <c r="M1295" s="319"/>
      <c r="N1295" s="319"/>
      <c r="O1295" s="281"/>
      <c r="P1295" s="319"/>
      <c r="Q1295" s="319"/>
      <c r="R1295" s="281"/>
      <c r="S1295" s="281"/>
    </row>
    <row r="1296" spans="1:19">
      <c r="A1296" s="281"/>
      <c r="B1296" s="331"/>
      <c r="C1296" s="281"/>
      <c r="D1296" s="281"/>
      <c r="E1296" s="281"/>
      <c r="F1296" s="281"/>
      <c r="G1296" s="332"/>
      <c r="H1296" s="281"/>
      <c r="I1296" s="291"/>
      <c r="J1296" s="333"/>
      <c r="K1296" s="291"/>
      <c r="L1296" s="281"/>
      <c r="M1296" s="319"/>
      <c r="N1296" s="319"/>
      <c r="O1296" s="281"/>
      <c r="P1296" s="319"/>
      <c r="Q1296" s="319"/>
      <c r="R1296" s="281"/>
      <c r="S1296" s="281"/>
    </row>
    <row r="1297" spans="1:19">
      <c r="A1297" s="281"/>
      <c r="B1297" s="331"/>
      <c r="C1297" s="281"/>
      <c r="D1297" s="281"/>
      <c r="E1297" s="281"/>
      <c r="F1297" s="281"/>
      <c r="G1297" s="332"/>
      <c r="H1297" s="281"/>
      <c r="I1297" s="291"/>
      <c r="J1297" s="333"/>
      <c r="K1297" s="291"/>
      <c r="L1297" s="281"/>
      <c r="M1297" s="319"/>
      <c r="N1297" s="319"/>
      <c r="O1297" s="281"/>
      <c r="P1297" s="319"/>
      <c r="Q1297" s="319"/>
      <c r="R1297" s="281"/>
      <c r="S1297" s="281"/>
    </row>
    <row r="1298" spans="1:19">
      <c r="A1298" s="281"/>
      <c r="B1298" s="331"/>
      <c r="C1298" s="281"/>
      <c r="D1298" s="281"/>
      <c r="E1298" s="281"/>
      <c r="F1298" s="281"/>
      <c r="G1298" s="332"/>
      <c r="H1298" s="281"/>
      <c r="I1298" s="291"/>
      <c r="J1298" s="333"/>
      <c r="K1298" s="291"/>
      <c r="L1298" s="281"/>
      <c r="M1298" s="319"/>
      <c r="N1298" s="319"/>
      <c r="O1298" s="281"/>
      <c r="P1298" s="319"/>
      <c r="Q1298" s="319"/>
      <c r="R1298" s="281"/>
      <c r="S1298" s="281"/>
    </row>
    <row r="1299" spans="1:19">
      <c r="A1299" s="281"/>
      <c r="B1299" s="331"/>
      <c r="C1299" s="281"/>
      <c r="D1299" s="281"/>
      <c r="E1299" s="281"/>
      <c r="F1299" s="281"/>
      <c r="G1299" s="332"/>
      <c r="H1299" s="281"/>
      <c r="I1299" s="291"/>
      <c r="J1299" s="333"/>
      <c r="K1299" s="291"/>
      <c r="L1299" s="281"/>
      <c r="M1299" s="319"/>
      <c r="N1299" s="319"/>
      <c r="O1299" s="281"/>
      <c r="P1299" s="319"/>
      <c r="Q1299" s="319"/>
      <c r="R1299" s="281"/>
      <c r="S1299" s="281"/>
    </row>
    <row r="1300" spans="1:19">
      <c r="A1300" s="281"/>
      <c r="B1300" s="331"/>
      <c r="C1300" s="281"/>
      <c r="D1300" s="281"/>
      <c r="E1300" s="281"/>
      <c r="F1300" s="281"/>
      <c r="G1300" s="332"/>
      <c r="H1300" s="281"/>
      <c r="I1300" s="291"/>
      <c r="J1300" s="333"/>
      <c r="K1300" s="291"/>
      <c r="L1300" s="281"/>
      <c r="M1300" s="319"/>
      <c r="N1300" s="319"/>
      <c r="O1300" s="281"/>
      <c r="P1300" s="319"/>
      <c r="Q1300" s="319"/>
      <c r="R1300" s="281"/>
      <c r="S1300" s="281"/>
    </row>
    <row r="1301" spans="1:19">
      <c r="A1301" s="281"/>
      <c r="B1301" s="331"/>
      <c r="C1301" s="281"/>
      <c r="D1301" s="281"/>
      <c r="E1301" s="281"/>
      <c r="F1301" s="281"/>
      <c r="G1301" s="332"/>
      <c r="H1301" s="281"/>
      <c r="I1301" s="291"/>
      <c r="J1301" s="333"/>
      <c r="K1301" s="291"/>
      <c r="L1301" s="281"/>
      <c r="M1301" s="319"/>
      <c r="N1301" s="319"/>
      <c r="O1301" s="281"/>
      <c r="P1301" s="319"/>
      <c r="Q1301" s="319"/>
      <c r="R1301" s="281"/>
      <c r="S1301" s="281"/>
    </row>
    <row r="1302" spans="1:19">
      <c r="A1302" s="290"/>
      <c r="B1302" s="331"/>
      <c r="C1302" s="281"/>
      <c r="D1302" s="281"/>
      <c r="E1302" s="281"/>
      <c r="F1302" s="281"/>
      <c r="G1302" s="332"/>
      <c r="H1302" s="281"/>
      <c r="I1302" s="291"/>
      <c r="J1302" s="333"/>
      <c r="K1302" s="291"/>
      <c r="L1302" s="281"/>
      <c r="M1302" s="319"/>
      <c r="N1302" s="319"/>
      <c r="O1302" s="281"/>
      <c r="P1302" s="319"/>
      <c r="Q1302" s="319"/>
      <c r="R1302" s="281"/>
      <c r="S1302" s="281"/>
    </row>
    <row r="1303" spans="1:19">
      <c r="A1303" s="281"/>
      <c r="B1303" s="331"/>
      <c r="C1303" s="281"/>
      <c r="D1303" s="281"/>
      <c r="E1303" s="281"/>
      <c r="F1303" s="281"/>
      <c r="G1303" s="332"/>
      <c r="H1303" s="281"/>
      <c r="I1303" s="291"/>
      <c r="J1303" s="333"/>
      <c r="K1303" s="291"/>
      <c r="L1303" s="281"/>
      <c r="M1303" s="319"/>
      <c r="N1303" s="319"/>
      <c r="O1303" s="281"/>
      <c r="P1303" s="319"/>
      <c r="Q1303" s="319"/>
      <c r="R1303" s="281"/>
      <c r="S1303" s="281"/>
    </row>
    <row r="1304" spans="1:19">
      <c r="A1304" s="281"/>
      <c r="B1304" s="331"/>
      <c r="C1304" s="281"/>
      <c r="D1304" s="281"/>
      <c r="E1304" s="281"/>
      <c r="F1304" s="281"/>
      <c r="G1304" s="332"/>
      <c r="H1304" s="281"/>
      <c r="I1304" s="291"/>
      <c r="J1304" s="333"/>
      <c r="K1304" s="291"/>
      <c r="L1304" s="281"/>
      <c r="M1304" s="319"/>
      <c r="N1304" s="319"/>
      <c r="O1304" s="281"/>
      <c r="P1304" s="319"/>
      <c r="Q1304" s="319"/>
      <c r="R1304" s="281"/>
      <c r="S1304" s="281"/>
    </row>
    <row r="1305" spans="1:19">
      <c r="A1305" s="281"/>
      <c r="B1305" s="331"/>
      <c r="C1305" s="281"/>
      <c r="D1305" s="281"/>
      <c r="E1305" s="281"/>
      <c r="F1305" s="281"/>
      <c r="G1305" s="332"/>
      <c r="H1305" s="281"/>
      <c r="I1305" s="291"/>
      <c r="J1305" s="333"/>
      <c r="K1305" s="291"/>
      <c r="L1305" s="281"/>
      <c r="M1305" s="319"/>
      <c r="N1305" s="319"/>
      <c r="O1305" s="281"/>
      <c r="P1305" s="319"/>
      <c r="Q1305" s="319"/>
      <c r="R1305" s="281"/>
      <c r="S1305" s="281"/>
    </row>
    <row r="1306" spans="1:19">
      <c r="A1306" s="290"/>
      <c r="B1306" s="290"/>
      <c r="C1306" s="281"/>
      <c r="D1306" s="281"/>
      <c r="E1306" s="281"/>
      <c r="F1306" s="281"/>
      <c r="G1306" s="281"/>
      <c r="H1306" s="324"/>
      <c r="I1306" s="319"/>
      <c r="J1306" s="289"/>
      <c r="K1306" s="289"/>
      <c r="L1306" s="281"/>
      <c r="M1306" s="289"/>
      <c r="N1306" s="289"/>
      <c r="O1306" s="281"/>
      <c r="P1306" s="289"/>
      <c r="Q1306" s="289"/>
      <c r="R1306" s="281"/>
      <c r="S1306" s="281"/>
    </row>
    <row r="1307" spans="1:19">
      <c r="A1307" s="281"/>
      <c r="B1307" s="281"/>
      <c r="C1307" s="281"/>
      <c r="D1307" s="281"/>
      <c r="E1307" s="281"/>
      <c r="F1307" s="281"/>
      <c r="G1307" s="281"/>
      <c r="H1307" s="321"/>
      <c r="I1307" s="319"/>
      <c r="J1307" s="289"/>
      <c r="K1307" s="289"/>
      <c r="L1307" s="281"/>
      <c r="M1307" s="289"/>
      <c r="N1307" s="289"/>
      <c r="O1307" s="281"/>
      <c r="P1307" s="319"/>
      <c r="Q1307" s="319"/>
      <c r="R1307" s="281"/>
      <c r="S1307" s="281"/>
    </row>
    <row r="1308" spans="1:19">
      <c r="A1308" s="281"/>
      <c r="B1308" s="284"/>
      <c r="C1308" s="281"/>
      <c r="D1308" s="281"/>
      <c r="E1308" s="284"/>
      <c r="F1308" s="281"/>
      <c r="G1308" s="281"/>
      <c r="H1308" s="321"/>
      <c r="I1308" s="319"/>
      <c r="J1308" s="289"/>
      <c r="K1308" s="289"/>
      <c r="L1308" s="284"/>
      <c r="M1308" s="289"/>
      <c r="N1308" s="289"/>
      <c r="O1308" s="284"/>
      <c r="P1308" s="319"/>
      <c r="Q1308" s="319"/>
      <c r="R1308" s="281"/>
      <c r="S1308" s="281"/>
    </row>
  </sheetData>
  <autoFilter ref="A3:XEY853">
    <extLst/>
  </autoFilter>
  <mergeCells count="17">
    <mergeCell ref="A1:S1"/>
    <mergeCell ref="J2:K2"/>
    <mergeCell ref="M2:N2"/>
    <mergeCell ref="P2:Q2"/>
    <mergeCell ref="R2:S2"/>
    <mergeCell ref="A2:A3"/>
    <mergeCell ref="B2:B3"/>
    <mergeCell ref="C2:C3"/>
    <mergeCell ref="D2:D3"/>
    <mergeCell ref="E2:E3"/>
    <mergeCell ref="F2:F3"/>
    <mergeCell ref="G2:G3"/>
    <mergeCell ref="H2:H3"/>
    <mergeCell ref="H799:H809"/>
    <mergeCell ref="I2:I3"/>
    <mergeCell ref="L2:L3"/>
    <mergeCell ref="O2:O3"/>
  </mergeCells>
  <printOptions horizontalCentered="1"/>
  <pageMargins left="0.156944444444444" right="0.156944444444444" top="1" bottom="1" header="0.5" footer="0.5"/>
  <pageSetup paperSize="9" scale="78"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2020-03-13T01:43:00Z</dcterms:created>
  <dcterms:modified xsi:type="dcterms:W3CDTF">2021-11-10T03:19:43Z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078559FC25BB4022B193F54177580B2E</vt:lpwstr>
  </property>
</Properties>
</file>