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2" r:id="rId1"/>
  </sheets>
  <definedNames>
    <definedName name="_xlnm.Print_Titles" localSheetId="0">汇总表!$1:$3</definedName>
  </definedNames>
  <calcPr calcId="144525"/>
</workbook>
</file>

<file path=xl/sharedStrings.xml><?xml version="1.0" encoding="utf-8"?>
<sst xmlns="http://schemas.openxmlformats.org/spreadsheetml/2006/main" count="303" uniqueCount="177">
  <si>
    <t>新晃侗族自治县2021年巩固拓展脱贫攻坚成果同乡村振兴有效衔接项目库建设汇总表</t>
  </si>
  <si>
    <r>
      <rPr>
        <b/>
        <sz val="11"/>
        <color theme="1"/>
        <rFont val="宋体"/>
        <charset val="134"/>
      </rPr>
      <t>序</t>
    </r>
    <r>
      <rPr>
        <b/>
        <sz val="11"/>
        <color theme="1"/>
        <rFont val="The "/>
        <charset val="0"/>
      </rPr>
      <t xml:space="preserve">  </t>
    </r>
    <r>
      <rPr>
        <b/>
        <sz val="11"/>
        <color theme="1"/>
        <rFont val="宋体"/>
        <charset val="134"/>
      </rPr>
      <t>号</t>
    </r>
  </si>
  <si>
    <t>项目名称</t>
  </si>
  <si>
    <t>建设    性质</t>
  </si>
  <si>
    <t>建设任务</t>
  </si>
  <si>
    <t>资金规模(万元)</t>
  </si>
  <si>
    <t>受益对象</t>
  </si>
  <si>
    <t>时间进度(起止)</t>
  </si>
  <si>
    <t>责任单位</t>
  </si>
  <si>
    <t>户</t>
  </si>
  <si>
    <t>人</t>
  </si>
  <si>
    <t>计划开工
时间</t>
  </si>
  <si>
    <t>计划完工
时间</t>
  </si>
  <si>
    <t>项目主管
单位</t>
  </si>
  <si>
    <t>项目组织
实施单位</t>
  </si>
  <si>
    <t>合计</t>
  </si>
  <si>
    <t>一</t>
  </si>
  <si>
    <t>生产发展</t>
  </si>
  <si>
    <t>生猪养殖</t>
  </si>
  <si>
    <t>新建</t>
  </si>
  <si>
    <t>生猪养殖及加工基地建设</t>
  </si>
  <si>
    <t>县农业农村局、县工投公司</t>
  </si>
  <si>
    <t>县畜牧水产事务中心、县工投公司</t>
  </si>
  <si>
    <t>设施蔬菜种植</t>
  </si>
  <si>
    <t>续建</t>
  </si>
  <si>
    <t>设施蔬菜种植基地建设</t>
  </si>
  <si>
    <t>黄精种植</t>
  </si>
  <si>
    <t>黄精产业种植生产加工基地建设</t>
  </si>
  <si>
    <t>县林业局、县农业农村局、县工投公司</t>
  </si>
  <si>
    <t>杨梅种植</t>
  </si>
  <si>
    <t>杨梅种植采摘观光基地建设</t>
  </si>
  <si>
    <t>重点特色产业扶持</t>
  </si>
  <si>
    <t>黄牛黄精中蜂等特色产业种养扶持奖补</t>
  </si>
  <si>
    <t>县农业农村局</t>
  </si>
  <si>
    <t>农村寄递物流基地设施建设</t>
  </si>
  <si>
    <t>县商科工信局</t>
  </si>
  <si>
    <t>现代农业经营体系建设</t>
  </si>
  <si>
    <t>农产品流通市场体系设施建设</t>
  </si>
  <si>
    <t>县新供销公司</t>
  </si>
  <si>
    <t>省重点产业</t>
  </si>
  <si>
    <t>黄牛生产加工基地项目</t>
  </si>
  <si>
    <t>公司厂区品牌设计与制作；新产品开发；老蔡牛肉专卖店建设等。</t>
  </si>
  <si>
    <t>黄牛养殖精细加工
产业链项目</t>
  </si>
  <si>
    <t>建设母牛栏舍5000㎡和排水、供水、强弱电设备等配套工程。</t>
  </si>
  <si>
    <t>技术培训</t>
  </si>
  <si>
    <t>产业技术培训</t>
  </si>
  <si>
    <t xml:space="preserve">完成产业技术培训6000人 </t>
  </si>
  <si>
    <t>创业致富带头人培训</t>
  </si>
  <si>
    <t>创业致富带头人培训100人</t>
  </si>
  <si>
    <t>县乡村振兴局</t>
  </si>
  <si>
    <t>高标准农田建设</t>
  </si>
  <si>
    <t>完成高标准农田基础设施建设</t>
  </si>
  <si>
    <t>生态护林员</t>
  </si>
  <si>
    <t>帮助719户每年增收10000元</t>
  </si>
  <si>
    <t>县林业局</t>
  </si>
  <si>
    <t>消费扶贫</t>
  </si>
  <si>
    <t>县级消费扶贫示范中心建设</t>
  </si>
  <si>
    <t>易地搬迁后扶配套建设</t>
  </si>
  <si>
    <t>就业培训、产业建设及公共服务配套建设</t>
  </si>
  <si>
    <t>县易地搬迁联席办</t>
  </si>
  <si>
    <t>光伏扶贫</t>
  </si>
  <si>
    <t>集中光伏电站线路接入、并网及配套通信工程后续建设</t>
  </si>
  <si>
    <t>乡村旅游</t>
  </si>
  <si>
    <t>乡村旅游点基础设施建设</t>
  </si>
  <si>
    <t>县文旅广体局</t>
  </si>
  <si>
    <t>相关乡镇</t>
  </si>
  <si>
    <t>农村产业发展配套设施建设</t>
  </si>
  <si>
    <t>完成机耕道11千米、桥梁1座、组道300米硬化建设</t>
  </si>
  <si>
    <t>县财政局、民政局</t>
  </si>
  <si>
    <t>农村综合改革办</t>
  </si>
  <si>
    <t>肉牛产业引导资金</t>
  </si>
  <si>
    <t>肉牛产业发展</t>
  </si>
  <si>
    <t>农业产业发展资金</t>
  </si>
  <si>
    <t>农业产业发展奖补资金</t>
  </si>
  <si>
    <t>二</t>
  </si>
  <si>
    <t>基础设施</t>
  </si>
  <si>
    <t>厕所革命</t>
  </si>
  <si>
    <t>改(新)建农村户用卫生厕所1728户</t>
  </si>
  <si>
    <t>农村道路</t>
  </si>
  <si>
    <t>重点县乡道</t>
  </si>
  <si>
    <t>16公里沥青路面建设</t>
  </si>
  <si>
    <t>新晃正通公路建设有限责任公司</t>
  </si>
  <si>
    <t>县农村公路建设办</t>
  </si>
  <si>
    <t>窄路加宽</t>
  </si>
  <si>
    <t>143.707公里砼路面加宽</t>
  </si>
  <si>
    <t>农村基础设施项目</t>
  </si>
  <si>
    <t>184.58公里砼路面建设</t>
  </si>
  <si>
    <t>非贫困村项目(农村公路通达工程)</t>
  </si>
  <si>
    <t>64.532公里</t>
  </si>
  <si>
    <t>县交通运输局</t>
  </si>
  <si>
    <t>非贫困村公路硬化</t>
  </si>
  <si>
    <t>129.8公里公路硬化</t>
  </si>
  <si>
    <t>危桥改造</t>
  </si>
  <si>
    <t>新建241米</t>
  </si>
  <si>
    <t>县公路建设养护中心</t>
  </si>
  <si>
    <t>安防工程</t>
  </si>
  <si>
    <t>新建761.007公里</t>
  </si>
  <si>
    <t>安全饮水及农田水利</t>
  </si>
  <si>
    <t>安全饮水工程(巩固提升)</t>
  </si>
  <si>
    <t>新建、续建</t>
  </si>
  <si>
    <t>完成85个村安全饮水巩固提升工程</t>
  </si>
  <si>
    <t>县水利局</t>
  </si>
  <si>
    <t>县经源开发性扶贫有限公司</t>
  </si>
  <si>
    <t>农村供水保障巩固提升及维修养护</t>
  </si>
  <si>
    <t>全县农村集中供水维修提质</t>
  </si>
  <si>
    <t>水利建设项目管理中心</t>
  </si>
  <si>
    <t>农村河道治理</t>
  </si>
  <si>
    <t>农村中小河流治理6.56km</t>
  </si>
  <si>
    <t>岸坡治理</t>
  </si>
  <si>
    <t>岸坡治理310m</t>
  </si>
  <si>
    <t>水库划界</t>
  </si>
  <si>
    <t>40座小二型水库管理和保护范围划界</t>
  </si>
  <si>
    <t>县水利建设项目管理中心</t>
  </si>
  <si>
    <t>城乡供水一体化建设</t>
  </si>
  <si>
    <t>农村自来水建设</t>
  </si>
  <si>
    <t>4</t>
  </si>
  <si>
    <t>农村小型基础设施巩固工程</t>
  </si>
  <si>
    <t>完成各行政村基础设施维修巩固工程</t>
  </si>
  <si>
    <t>各乡镇人民政府</t>
  </si>
  <si>
    <t>5</t>
  </si>
  <si>
    <t>省级乡村振兴重点帮扶村建设</t>
  </si>
  <si>
    <t>19个省定乡村振兴重点村补短板强弱项基础建设</t>
  </si>
  <si>
    <t>6</t>
  </si>
  <si>
    <t>省级乡村振兴示范村建设</t>
  </si>
  <si>
    <t>11个乡村振兴示范村巩固脱贫成果推进乡村振兴示范建设项目</t>
  </si>
  <si>
    <t>7</t>
  </si>
  <si>
    <t>农村住房保障</t>
  </si>
  <si>
    <t>完成238户危房改造（含节能改造）</t>
  </si>
  <si>
    <t>8</t>
  </si>
  <si>
    <t>项目管理费（设计、监理等）</t>
  </si>
  <si>
    <t>按不超过1%的比例从衔接资金中统筹安排项目管理费</t>
  </si>
  <si>
    <t>县财政局、项目实施单位</t>
  </si>
  <si>
    <t>项目实施单位</t>
  </si>
  <si>
    <t>9</t>
  </si>
  <si>
    <t>清爽工程</t>
  </si>
  <si>
    <t>乡村两级环境卫生整治</t>
  </si>
  <si>
    <t>爱卫办</t>
  </si>
  <si>
    <t>三</t>
  </si>
  <si>
    <t>教育扶贫</t>
  </si>
  <si>
    <t>教育学生资助</t>
  </si>
  <si>
    <t>贫困学生资助全覆盖</t>
  </si>
  <si>
    <t>县教育局</t>
  </si>
  <si>
    <t>农村学校提质扩容工程</t>
  </si>
  <si>
    <t>四</t>
  </si>
  <si>
    <t>健康扶贫</t>
  </si>
  <si>
    <t>医疗保险</t>
  </si>
  <si>
    <t>确保2021年度贫困人口医疗保障</t>
  </si>
  <si>
    <t>县医保局</t>
  </si>
  <si>
    <t>防贫保险</t>
  </si>
  <si>
    <t>建立防返贫保险机制</t>
  </si>
  <si>
    <t>村卫生健康标准化建设提升工程</t>
  </si>
  <si>
    <t>各行政村卫生健康标准化建设提升工程</t>
  </si>
  <si>
    <t>县卫健局</t>
  </si>
  <si>
    <t>社保扶贫</t>
  </si>
  <si>
    <t>保障2021年贫困人口社会养老保险</t>
  </si>
  <si>
    <t>县人社局</t>
  </si>
  <si>
    <t>五</t>
  </si>
  <si>
    <t>其他</t>
  </si>
  <si>
    <t>小额信贷贴息</t>
  </si>
  <si>
    <t>完成4000户扶贫小额信贷贴息</t>
  </si>
  <si>
    <t>雨露计划</t>
  </si>
  <si>
    <t>完成中高职职业教育补助2200人</t>
  </si>
  <si>
    <t>开发公益岗</t>
  </si>
  <si>
    <t>开发扶贫公益岗及扶贫特岗1500个</t>
  </si>
  <si>
    <t>扶贫车间</t>
  </si>
  <si>
    <t>续建12个扶贫车间</t>
  </si>
  <si>
    <t>各乡镇</t>
  </si>
  <si>
    <t>交通补贴</t>
  </si>
  <si>
    <t>完成外出务工人员交通补助5000人</t>
  </si>
  <si>
    <t>六</t>
  </si>
  <si>
    <t>省驻村项目资金</t>
  </si>
  <si>
    <t>省驻村工作队项目资金</t>
  </si>
  <si>
    <t>省驻点村</t>
  </si>
  <si>
    <t>七</t>
  </si>
  <si>
    <t>市驻村项目资金</t>
  </si>
  <si>
    <t>市驻村工作队项目资金</t>
  </si>
  <si>
    <t>市驻点村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</si>
</sst>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  <numFmt numFmtId="178" formatCode="0.000_);[Red]\(0.000\)"/>
    <numFmt numFmtId="179" formatCode="0.00_);[Red]\(0.00\)"/>
  </numFmts>
  <fonts count="4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方正粗宋简体"/>
      <charset val="134"/>
    </font>
    <font>
      <b/>
      <sz val="11"/>
      <color theme="1"/>
      <name val="宋体"/>
      <charset val="134"/>
    </font>
    <font>
      <b/>
      <sz val="11"/>
      <color theme="1"/>
      <name val="The "/>
      <charset val="0"/>
    </font>
    <font>
      <sz val="10"/>
      <color theme="1"/>
      <name val="黑体"/>
      <charset val="134"/>
    </font>
    <font>
      <b/>
      <sz val="12"/>
      <color theme="1"/>
      <name val="黑体"/>
      <charset val="134"/>
    </font>
    <font>
      <sz val="12"/>
      <color theme="1"/>
      <name val="黑体"/>
      <charset val="134"/>
    </font>
    <font>
      <sz val="9"/>
      <color theme="1"/>
      <name val="仿宋"/>
      <charset val="134"/>
    </font>
    <font>
      <sz val="9"/>
      <name val="仿宋"/>
      <charset val="134"/>
    </font>
    <font>
      <sz val="9"/>
      <color theme="1"/>
      <name val="方正细黑一简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9"/>
      <color theme="1"/>
      <name val="仿宋"/>
      <charset val="134"/>
    </font>
    <font>
      <b/>
      <sz val="9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0"/>
      <name val="Helv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6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9" fillId="13" borderId="10" applyNumberFormat="0" applyAlignment="0" applyProtection="0">
      <alignment vertical="center"/>
    </xf>
    <xf numFmtId="0" fontId="30" fillId="13" borderId="8" applyNumberFormat="0" applyAlignment="0" applyProtection="0">
      <alignment vertical="center"/>
    </xf>
    <xf numFmtId="0" fontId="37" fillId="26" borderId="12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39" fillId="0" borderId="0"/>
    <xf numFmtId="0" fontId="19" fillId="2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0" borderId="0"/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Fill="0" applyProtection="0"/>
    <xf numFmtId="0" fontId="0" fillId="0" borderId="0">
      <alignment vertical="center"/>
    </xf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 shrinkToFit="1"/>
    </xf>
    <xf numFmtId="176" fontId="8" fillId="2" borderId="3" xfId="9" applyNumberFormat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wrapText="1" shrinkToFi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 shrinkToFit="1"/>
    </xf>
    <xf numFmtId="177" fontId="8" fillId="2" borderId="3" xfId="0" applyNumberFormat="1" applyFont="1" applyFill="1" applyBorder="1" applyAlignment="1">
      <alignment horizontal="center" vertical="center" wrapText="1" shrinkToFit="1"/>
    </xf>
    <xf numFmtId="0" fontId="8" fillId="0" borderId="3" xfId="0" applyNumberFormat="1" applyFont="1" applyFill="1" applyBorder="1" applyAlignment="1">
      <alignment horizontal="center" vertical="center" wrapText="1" shrinkToFi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2" borderId="3" xfId="9" applyNumberFormat="1" applyFont="1" applyFill="1" applyBorder="1" applyAlignment="1">
      <alignment horizontal="center" vertical="center" wrapText="1" shrinkToFit="1"/>
    </xf>
    <xf numFmtId="0" fontId="11" fillId="2" borderId="3" xfId="0" applyNumberFormat="1" applyFont="1" applyFill="1" applyBorder="1" applyAlignment="1">
      <alignment horizontal="center" vertical="center" wrapText="1" shrinkToFit="1"/>
    </xf>
    <xf numFmtId="0" fontId="12" fillId="0" borderId="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  <protection hidden="1"/>
    </xf>
    <xf numFmtId="178" fontId="9" fillId="0" borderId="3" xfId="54" applyNumberFormat="1" applyFont="1" applyFill="1" applyBorder="1" applyAlignment="1" applyProtection="1">
      <alignment horizontal="left" vertical="center" wrapText="1"/>
      <protection hidden="1"/>
    </xf>
    <xf numFmtId="179" fontId="9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3" xfId="0" applyNumberFormat="1" applyFont="1" applyFill="1" applyBorder="1" applyAlignment="1">
      <alignment horizontal="left" vertical="center" wrapText="1"/>
    </xf>
    <xf numFmtId="176" fontId="12" fillId="2" borderId="3" xfId="0" applyNumberFormat="1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8" fillId="2" borderId="3" xfId="57" applyFont="1" applyFill="1" applyBorder="1" applyAlignment="1">
      <alignment horizontal="left" vertical="center" wrapText="1"/>
    </xf>
    <xf numFmtId="176" fontId="8" fillId="0" borderId="3" xfId="0" applyNumberFormat="1" applyFont="1" applyFill="1" applyBorder="1" applyAlignment="1">
      <alignment horizontal="center" vertical="center" wrapText="1" shrinkToFit="1"/>
    </xf>
    <xf numFmtId="0" fontId="8" fillId="2" borderId="3" xfId="57" applyNumberFormat="1" applyFont="1" applyFill="1" applyBorder="1" applyAlignment="1">
      <alignment horizontal="center" vertical="center" wrapText="1" shrinkToFit="1"/>
    </xf>
    <xf numFmtId="177" fontId="8" fillId="2" borderId="3" xfId="57" applyNumberFormat="1" applyFont="1" applyFill="1" applyBorder="1" applyAlignment="1">
      <alignment horizontal="center" vertical="center" wrapText="1"/>
    </xf>
    <xf numFmtId="0" fontId="8" fillId="2" borderId="3" xfId="57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 shrinkToFit="1"/>
    </xf>
    <xf numFmtId="0" fontId="9" fillId="2" borderId="3" xfId="57" applyFont="1" applyFill="1" applyBorder="1" applyAlignment="1">
      <alignment horizontal="left" vertical="center" wrapText="1"/>
    </xf>
    <xf numFmtId="0" fontId="9" fillId="2" borderId="3" xfId="57" applyFont="1" applyFill="1" applyBorder="1" applyAlignment="1">
      <alignment horizontal="center" vertical="center" wrapText="1"/>
    </xf>
    <xf numFmtId="0" fontId="8" fillId="0" borderId="3" xfId="56" applyFont="1" applyFill="1" applyBorder="1" applyAlignment="1">
      <alignment horizontal="left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 shrinkToFit="1"/>
    </xf>
    <xf numFmtId="0" fontId="15" fillId="0" borderId="3" xfId="0" applyFont="1" applyFill="1" applyBorder="1" applyAlignment="1">
      <alignment horizontal="left" vertical="center" wrapText="1"/>
    </xf>
    <xf numFmtId="176" fontId="12" fillId="0" borderId="3" xfId="9" applyNumberFormat="1" applyFont="1" applyFill="1" applyBorder="1" applyAlignment="1">
      <alignment horizontal="center" vertical="center" wrapText="1"/>
    </xf>
    <xf numFmtId="0" fontId="11" fillId="0" borderId="3" xfId="59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 shrinkToFit="1"/>
    </xf>
    <xf numFmtId="177" fontId="8" fillId="0" borderId="3" xfId="9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2" borderId="3" xfId="56" applyFont="1" applyFill="1" applyBorder="1" applyAlignment="1">
      <alignment horizontal="center" vertical="center" wrapText="1"/>
    </xf>
    <xf numFmtId="176" fontId="8" fillId="2" borderId="3" xfId="9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1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样式 1" xfId="53"/>
    <cellStyle name="常规_10安保" xfId="54"/>
    <cellStyle name="常规 2" xfId="55"/>
    <cellStyle name="常规 11 2" xfId="56"/>
    <cellStyle name="常规 5" xfId="57"/>
    <cellStyle name="常规 20" xfId="58"/>
    <cellStyle name="常规 3" xfId="59"/>
    <cellStyle name="常规 4" xfId="6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6"/>
  <sheetViews>
    <sheetView tabSelected="1" topLeftCell="A8" workbookViewId="0">
      <selection activeCell="P14" sqref="P14"/>
    </sheetView>
  </sheetViews>
  <sheetFormatPr defaultColWidth="9" defaultRowHeight="13.5"/>
  <cols>
    <col min="1" max="1" width="4.375" style="3" customWidth="1"/>
    <col min="2" max="2" width="19.25" style="3" customWidth="1"/>
    <col min="3" max="3" width="9" style="3"/>
    <col min="4" max="4" width="32.2666666666667" style="3" customWidth="1"/>
    <col min="5" max="5" width="11.625" style="3"/>
    <col min="6" max="9" width="9" style="3"/>
    <col min="10" max="10" width="11.9666666666667" style="3" customWidth="1"/>
    <col min="11" max="11" width="12.475" style="3" customWidth="1"/>
    <col min="12" max="16384" width="9" style="3"/>
  </cols>
  <sheetData>
    <row r="1" ht="25.5" spans="1:11">
      <c r="A1" s="4" t="s">
        <v>0</v>
      </c>
      <c r="B1" s="5"/>
      <c r="C1" s="5"/>
      <c r="D1" s="6"/>
      <c r="E1" s="7"/>
      <c r="F1" s="5"/>
      <c r="G1" s="5"/>
      <c r="H1" s="5"/>
      <c r="I1" s="5"/>
      <c r="J1" s="5"/>
      <c r="K1" s="74"/>
    </row>
    <row r="2" spans="1:11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/>
      <c r="H2" s="8" t="s">
        <v>7</v>
      </c>
      <c r="I2" s="8"/>
      <c r="J2" s="8" t="s">
        <v>8</v>
      </c>
      <c r="K2" s="10"/>
    </row>
    <row r="3" ht="27" spans="1:11">
      <c r="A3" s="10"/>
      <c r="B3" s="10"/>
      <c r="C3" s="8"/>
      <c r="D3" s="10"/>
      <c r="E3" s="11"/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75" t="s">
        <v>14</v>
      </c>
    </row>
    <row r="4" ht="14.25" spans="1:11">
      <c r="A4" s="12"/>
      <c r="B4" s="13" t="s">
        <v>15</v>
      </c>
      <c r="C4" s="12"/>
      <c r="D4" s="14"/>
      <c r="E4" s="15">
        <f>E5+E28+E51+E54+E59+E65+E66</f>
        <v>53123.02</v>
      </c>
      <c r="F4" s="16"/>
      <c r="G4" s="16"/>
      <c r="H4" s="16"/>
      <c r="I4" s="16"/>
      <c r="J4" s="12"/>
      <c r="K4" s="12"/>
    </row>
    <row r="5" ht="14.25" spans="1:11">
      <c r="A5" s="17" t="s">
        <v>16</v>
      </c>
      <c r="B5" s="17" t="s">
        <v>17</v>
      </c>
      <c r="C5" s="17"/>
      <c r="D5" s="18"/>
      <c r="E5" s="15">
        <f>E6+E7+E8+E9+E10+E11+E12+E13+E16+E19+E20+E21+E22+E23+E24+E25+E26+E27</f>
        <v>11917</v>
      </c>
      <c r="F5" s="15"/>
      <c r="G5" s="19"/>
      <c r="H5" s="19"/>
      <c r="I5" s="19"/>
      <c r="J5" s="17"/>
      <c r="K5" s="17"/>
    </row>
    <row r="6" s="1" customFormat="1" ht="33.75" spans="1:11">
      <c r="A6" s="20">
        <v>1</v>
      </c>
      <c r="B6" s="21" t="s">
        <v>18</v>
      </c>
      <c r="C6" s="20" t="s">
        <v>19</v>
      </c>
      <c r="D6" s="22" t="s">
        <v>20</v>
      </c>
      <c r="E6" s="23">
        <v>975</v>
      </c>
      <c r="F6" s="24">
        <v>1210</v>
      </c>
      <c r="G6" s="24">
        <v>3822</v>
      </c>
      <c r="H6" s="25">
        <v>2021.03</v>
      </c>
      <c r="I6" s="25">
        <v>2021.12</v>
      </c>
      <c r="J6" s="30" t="s">
        <v>21</v>
      </c>
      <c r="K6" s="30" t="s">
        <v>22</v>
      </c>
    </row>
    <row r="7" s="1" customFormat="1" ht="22.5" spans="1:11">
      <c r="A7" s="20">
        <v>2</v>
      </c>
      <c r="B7" s="21" t="s">
        <v>23</v>
      </c>
      <c r="C7" s="20" t="s">
        <v>24</v>
      </c>
      <c r="D7" s="22" t="s">
        <v>25</v>
      </c>
      <c r="E7" s="23">
        <v>450</v>
      </c>
      <c r="F7" s="20">
        <v>13288</v>
      </c>
      <c r="G7" s="20">
        <v>45879</v>
      </c>
      <c r="H7" s="25">
        <v>2021.03</v>
      </c>
      <c r="I7" s="25">
        <v>2021.12</v>
      </c>
      <c r="J7" s="30" t="s">
        <v>21</v>
      </c>
      <c r="K7" s="30" t="s">
        <v>21</v>
      </c>
    </row>
    <row r="8" s="1" customFormat="1" ht="33.75" spans="1:11">
      <c r="A8" s="20">
        <v>3</v>
      </c>
      <c r="B8" s="21" t="s">
        <v>26</v>
      </c>
      <c r="C8" s="20" t="s">
        <v>19</v>
      </c>
      <c r="D8" s="22" t="s">
        <v>27</v>
      </c>
      <c r="E8" s="23">
        <v>510</v>
      </c>
      <c r="F8" s="20">
        <v>13288</v>
      </c>
      <c r="G8" s="20">
        <v>45879</v>
      </c>
      <c r="H8" s="25">
        <v>2021.03</v>
      </c>
      <c r="I8" s="25">
        <v>2021.12</v>
      </c>
      <c r="J8" s="30" t="s">
        <v>28</v>
      </c>
      <c r="K8" s="30" t="s">
        <v>28</v>
      </c>
    </row>
    <row r="9" s="1" customFormat="1" ht="33.75" spans="1:11">
      <c r="A9" s="20">
        <v>4</v>
      </c>
      <c r="B9" s="21" t="s">
        <v>29</v>
      </c>
      <c r="C9" s="20" t="s">
        <v>19</v>
      </c>
      <c r="D9" s="22" t="s">
        <v>30</v>
      </c>
      <c r="E9" s="23">
        <v>120</v>
      </c>
      <c r="F9" s="20">
        <v>13288</v>
      </c>
      <c r="G9" s="20">
        <v>45879</v>
      </c>
      <c r="H9" s="25">
        <v>2021.03</v>
      </c>
      <c r="I9" s="25">
        <v>2021.12</v>
      </c>
      <c r="J9" s="30" t="s">
        <v>28</v>
      </c>
      <c r="K9" s="30" t="s">
        <v>28</v>
      </c>
    </row>
    <row r="10" s="1" customFormat="1" ht="11.25" spans="1:11">
      <c r="A10" s="20">
        <v>5</v>
      </c>
      <c r="B10" s="21" t="s">
        <v>31</v>
      </c>
      <c r="C10" s="20" t="s">
        <v>19</v>
      </c>
      <c r="D10" s="22" t="s">
        <v>32</v>
      </c>
      <c r="E10" s="23">
        <v>400</v>
      </c>
      <c r="F10" s="20">
        <v>13288</v>
      </c>
      <c r="G10" s="20">
        <v>45879</v>
      </c>
      <c r="H10" s="25">
        <v>2021.03</v>
      </c>
      <c r="I10" s="25">
        <v>2021.12</v>
      </c>
      <c r="J10" s="20" t="s">
        <v>33</v>
      </c>
      <c r="K10" s="20" t="s">
        <v>33</v>
      </c>
    </row>
    <row r="11" s="1" customFormat="1" ht="11.25" spans="1:11">
      <c r="A11" s="20">
        <v>6</v>
      </c>
      <c r="B11" s="26" t="s">
        <v>34</v>
      </c>
      <c r="C11" s="20" t="s">
        <v>19</v>
      </c>
      <c r="D11" s="26" t="s">
        <v>34</v>
      </c>
      <c r="E11" s="25">
        <v>500</v>
      </c>
      <c r="F11" s="20">
        <v>13288</v>
      </c>
      <c r="G11" s="20">
        <v>45879</v>
      </c>
      <c r="H11" s="25">
        <v>2021.03</v>
      </c>
      <c r="I11" s="25">
        <v>2021.12</v>
      </c>
      <c r="J11" s="20" t="s">
        <v>35</v>
      </c>
      <c r="K11" s="20" t="s">
        <v>35</v>
      </c>
    </row>
    <row r="12" s="1" customFormat="1" ht="11.25" spans="1:11">
      <c r="A12" s="20">
        <v>7</v>
      </c>
      <c r="B12" s="26" t="s">
        <v>36</v>
      </c>
      <c r="C12" s="20" t="s">
        <v>19</v>
      </c>
      <c r="D12" s="26" t="s">
        <v>37</v>
      </c>
      <c r="E12" s="25">
        <v>330</v>
      </c>
      <c r="F12" s="20">
        <v>1523</v>
      </c>
      <c r="G12" s="20">
        <v>17431</v>
      </c>
      <c r="H12" s="25">
        <v>2021.03</v>
      </c>
      <c r="I12" s="25">
        <v>2021.12</v>
      </c>
      <c r="J12" s="30" t="s">
        <v>38</v>
      </c>
      <c r="K12" s="30" t="s">
        <v>38</v>
      </c>
    </row>
    <row r="13" s="1" customFormat="1" ht="11.25" spans="1:11">
      <c r="A13" s="20">
        <v>8</v>
      </c>
      <c r="B13" s="26" t="s">
        <v>39</v>
      </c>
      <c r="C13" s="20"/>
      <c r="D13" s="26"/>
      <c r="E13" s="25">
        <v>400</v>
      </c>
      <c r="F13" s="20"/>
      <c r="G13" s="20"/>
      <c r="H13" s="25"/>
      <c r="I13" s="25"/>
      <c r="J13" s="30"/>
      <c r="K13" s="30"/>
    </row>
    <row r="14" s="1" customFormat="1" ht="22.5" spans="1:11">
      <c r="A14" s="20"/>
      <c r="B14" s="20" t="s">
        <v>40</v>
      </c>
      <c r="C14" s="20" t="s">
        <v>19</v>
      </c>
      <c r="D14" s="20" t="s">
        <v>41</v>
      </c>
      <c r="E14" s="25">
        <v>200</v>
      </c>
      <c r="F14" s="20">
        <v>128</v>
      </c>
      <c r="G14" s="20">
        <v>425</v>
      </c>
      <c r="H14" s="27">
        <v>2021.12</v>
      </c>
      <c r="I14" s="27">
        <v>2022.12</v>
      </c>
      <c r="J14" s="20" t="s">
        <v>33</v>
      </c>
      <c r="K14" s="20" t="s">
        <v>33</v>
      </c>
    </row>
    <row r="15" s="1" customFormat="1" ht="22.5" spans="1:11">
      <c r="A15" s="20"/>
      <c r="B15" s="20" t="s">
        <v>42</v>
      </c>
      <c r="C15" s="20" t="s">
        <v>19</v>
      </c>
      <c r="D15" s="20" t="s">
        <v>43</v>
      </c>
      <c r="E15" s="25">
        <v>200</v>
      </c>
      <c r="F15" s="20">
        <v>250</v>
      </c>
      <c r="G15" s="20">
        <v>878</v>
      </c>
      <c r="H15" s="27">
        <v>2021.12</v>
      </c>
      <c r="I15" s="27">
        <v>2022.12</v>
      </c>
      <c r="J15" s="20" t="s">
        <v>33</v>
      </c>
      <c r="K15" s="20" t="s">
        <v>33</v>
      </c>
    </row>
    <row r="16" s="1" customFormat="1" ht="11.25" spans="1:11">
      <c r="A16" s="20">
        <v>9</v>
      </c>
      <c r="B16" s="26" t="s">
        <v>44</v>
      </c>
      <c r="C16" s="20"/>
      <c r="D16" s="26"/>
      <c r="E16" s="25">
        <v>130</v>
      </c>
      <c r="F16" s="20"/>
      <c r="G16" s="20"/>
      <c r="H16" s="25"/>
      <c r="I16" s="25"/>
      <c r="J16" s="30"/>
      <c r="K16" s="30"/>
    </row>
    <row r="17" s="1" customFormat="1" ht="11.25" spans="1:11">
      <c r="A17" s="20"/>
      <c r="B17" s="20" t="s">
        <v>45</v>
      </c>
      <c r="C17" s="20" t="s">
        <v>19</v>
      </c>
      <c r="D17" s="22" t="s">
        <v>46</v>
      </c>
      <c r="E17" s="20">
        <v>60</v>
      </c>
      <c r="F17" s="28">
        <v>6000</v>
      </c>
      <c r="G17" s="28">
        <v>6000</v>
      </c>
      <c r="H17" s="25">
        <v>2021.03</v>
      </c>
      <c r="I17" s="25">
        <v>2021.12</v>
      </c>
      <c r="J17" s="30" t="s">
        <v>33</v>
      </c>
      <c r="K17" s="30" t="s">
        <v>33</v>
      </c>
    </row>
    <row r="18" s="1" customFormat="1" ht="11.25" spans="1:11">
      <c r="A18" s="20"/>
      <c r="B18" s="29" t="s">
        <v>47</v>
      </c>
      <c r="C18" s="30" t="s">
        <v>19</v>
      </c>
      <c r="D18" s="31" t="s">
        <v>48</v>
      </c>
      <c r="E18" s="24">
        <v>70</v>
      </c>
      <c r="F18" s="32">
        <v>100</v>
      </c>
      <c r="G18" s="32">
        <v>100</v>
      </c>
      <c r="H18" s="33">
        <v>2021.1</v>
      </c>
      <c r="I18" s="33">
        <v>2021.12</v>
      </c>
      <c r="J18" s="20" t="s">
        <v>49</v>
      </c>
      <c r="K18" s="20" t="s">
        <v>49</v>
      </c>
    </row>
    <row r="19" s="1" customFormat="1" ht="11.25" spans="1:11">
      <c r="A19" s="20">
        <v>10</v>
      </c>
      <c r="B19" s="21" t="s">
        <v>50</v>
      </c>
      <c r="C19" s="20" t="s">
        <v>19</v>
      </c>
      <c r="D19" s="22" t="s">
        <v>51</v>
      </c>
      <c r="E19" s="34">
        <v>3820</v>
      </c>
      <c r="F19" s="33">
        <v>8950</v>
      </c>
      <c r="G19" s="33">
        <v>26588</v>
      </c>
      <c r="H19" s="25">
        <v>2021.03</v>
      </c>
      <c r="I19" s="25">
        <v>2021.12</v>
      </c>
      <c r="J19" s="20" t="s">
        <v>33</v>
      </c>
      <c r="K19" s="20" t="s">
        <v>33</v>
      </c>
    </row>
    <row r="20" s="1" customFormat="1" ht="11.25" spans="1:11">
      <c r="A20" s="20">
        <v>11</v>
      </c>
      <c r="B20" s="21" t="s">
        <v>52</v>
      </c>
      <c r="C20" s="20" t="s">
        <v>19</v>
      </c>
      <c r="D20" s="22" t="s">
        <v>53</v>
      </c>
      <c r="E20" s="34">
        <v>719</v>
      </c>
      <c r="F20" s="33">
        <v>719</v>
      </c>
      <c r="G20" s="33">
        <v>719</v>
      </c>
      <c r="H20" s="25">
        <v>2021.01</v>
      </c>
      <c r="I20" s="25">
        <v>2021.12</v>
      </c>
      <c r="J20" s="20" t="s">
        <v>54</v>
      </c>
      <c r="K20" s="20" t="s">
        <v>54</v>
      </c>
    </row>
    <row r="21" s="1" customFormat="1" ht="11.25" spans="1:11">
      <c r="A21" s="20">
        <v>12</v>
      </c>
      <c r="B21" s="21" t="s">
        <v>55</v>
      </c>
      <c r="C21" s="20" t="s">
        <v>19</v>
      </c>
      <c r="D21" s="22" t="s">
        <v>56</v>
      </c>
      <c r="E21" s="34">
        <v>600</v>
      </c>
      <c r="F21" s="20">
        <v>13288</v>
      </c>
      <c r="G21" s="20">
        <v>45879</v>
      </c>
      <c r="H21" s="25">
        <v>2021.03</v>
      </c>
      <c r="I21" s="25">
        <v>2021.12</v>
      </c>
      <c r="J21" s="20" t="s">
        <v>49</v>
      </c>
      <c r="K21" s="20" t="s">
        <v>49</v>
      </c>
    </row>
    <row r="22" s="1" customFormat="1" ht="22.5" spans="1:11">
      <c r="A22" s="20">
        <v>13</v>
      </c>
      <c r="B22" s="21" t="s">
        <v>57</v>
      </c>
      <c r="C22" s="20" t="s">
        <v>19</v>
      </c>
      <c r="D22" s="22" t="s">
        <v>58</v>
      </c>
      <c r="E22" s="34">
        <v>500</v>
      </c>
      <c r="F22" s="28">
        <v>1614</v>
      </c>
      <c r="G22" s="28">
        <v>6416</v>
      </c>
      <c r="H22" s="25">
        <v>2021.03</v>
      </c>
      <c r="I22" s="25">
        <v>2021.12</v>
      </c>
      <c r="J22" s="20" t="s">
        <v>59</v>
      </c>
      <c r="K22" s="20" t="s">
        <v>59</v>
      </c>
    </row>
    <row r="23" s="1" customFormat="1" ht="22.5" spans="1:11">
      <c r="A23" s="20">
        <v>14</v>
      </c>
      <c r="B23" s="21" t="s">
        <v>60</v>
      </c>
      <c r="C23" s="20" t="s">
        <v>19</v>
      </c>
      <c r="D23" s="22" t="s">
        <v>61</v>
      </c>
      <c r="E23" s="34">
        <v>65</v>
      </c>
      <c r="F23" s="28">
        <v>666</v>
      </c>
      <c r="G23" s="28">
        <v>2331</v>
      </c>
      <c r="H23" s="25">
        <v>2021.03</v>
      </c>
      <c r="I23" s="25">
        <v>2021.12</v>
      </c>
      <c r="J23" s="20" t="s">
        <v>49</v>
      </c>
      <c r="K23" s="20" t="s">
        <v>49</v>
      </c>
    </row>
    <row r="24" s="1" customFormat="1" ht="11.25" spans="1:11">
      <c r="A24" s="20">
        <v>15</v>
      </c>
      <c r="B24" s="21" t="s">
        <v>62</v>
      </c>
      <c r="C24" s="20" t="s">
        <v>19</v>
      </c>
      <c r="D24" s="22" t="s">
        <v>63</v>
      </c>
      <c r="E24" s="34">
        <v>1302</v>
      </c>
      <c r="F24" s="28">
        <v>1402</v>
      </c>
      <c r="G24" s="28">
        <v>6048</v>
      </c>
      <c r="H24" s="25">
        <v>2021.03</v>
      </c>
      <c r="I24" s="25">
        <v>2021.12</v>
      </c>
      <c r="J24" s="76" t="s">
        <v>64</v>
      </c>
      <c r="K24" s="76" t="s">
        <v>65</v>
      </c>
    </row>
    <row r="25" s="1" customFormat="1" ht="22.5" spans="1:11">
      <c r="A25" s="20">
        <v>16</v>
      </c>
      <c r="B25" s="21" t="s">
        <v>66</v>
      </c>
      <c r="C25" s="30" t="s">
        <v>19</v>
      </c>
      <c r="D25" s="21" t="s">
        <v>67</v>
      </c>
      <c r="E25" s="30">
        <v>426</v>
      </c>
      <c r="F25" s="35">
        <v>1483</v>
      </c>
      <c r="G25" s="35">
        <v>6138</v>
      </c>
      <c r="H25" s="33">
        <v>2021.01</v>
      </c>
      <c r="I25" s="33">
        <v>2021.08</v>
      </c>
      <c r="J25" s="30" t="s">
        <v>68</v>
      </c>
      <c r="K25" s="20" t="s">
        <v>69</v>
      </c>
    </row>
    <row r="26" s="1" customFormat="1" ht="11.25" spans="1:11">
      <c r="A26" s="20">
        <v>17</v>
      </c>
      <c r="B26" s="21" t="s">
        <v>70</v>
      </c>
      <c r="C26" s="30" t="s">
        <v>19</v>
      </c>
      <c r="D26" s="21" t="s">
        <v>71</v>
      </c>
      <c r="E26" s="30">
        <v>470</v>
      </c>
      <c r="F26" s="36">
        <v>13288</v>
      </c>
      <c r="G26" s="36">
        <v>45879</v>
      </c>
      <c r="H26" s="37">
        <v>2021.03</v>
      </c>
      <c r="I26" s="37">
        <v>2021.12</v>
      </c>
      <c r="J26" s="20" t="s">
        <v>33</v>
      </c>
      <c r="K26" s="20" t="s">
        <v>33</v>
      </c>
    </row>
    <row r="27" s="1" customFormat="1" ht="11.25" spans="1:11">
      <c r="A27" s="20">
        <v>18</v>
      </c>
      <c r="B27" s="21" t="s">
        <v>72</v>
      </c>
      <c r="C27" s="30" t="s">
        <v>19</v>
      </c>
      <c r="D27" s="21" t="s">
        <v>73</v>
      </c>
      <c r="E27" s="30">
        <v>200</v>
      </c>
      <c r="F27" s="36">
        <v>13288</v>
      </c>
      <c r="G27" s="36">
        <v>45879</v>
      </c>
      <c r="H27" s="37">
        <v>2021.03</v>
      </c>
      <c r="I27" s="37">
        <v>2021.12</v>
      </c>
      <c r="J27" s="20" t="s">
        <v>33</v>
      </c>
      <c r="K27" s="20" t="s">
        <v>33</v>
      </c>
    </row>
    <row r="28" spans="1:11">
      <c r="A28" s="38" t="s">
        <v>74</v>
      </c>
      <c r="B28" s="39" t="s">
        <v>75</v>
      </c>
      <c r="C28" s="38"/>
      <c r="D28" s="40"/>
      <c r="E28" s="39">
        <f>E29+E30+E38+E45+E46+E47+E48+E49+E50</f>
        <v>34426.02</v>
      </c>
      <c r="F28" s="41"/>
      <c r="G28" s="41"/>
      <c r="H28" s="42"/>
      <c r="I28" s="42"/>
      <c r="J28" s="72"/>
      <c r="K28" s="72"/>
    </row>
    <row r="29" spans="1:11">
      <c r="A29" s="38">
        <v>1</v>
      </c>
      <c r="B29" s="43" t="s">
        <v>76</v>
      </c>
      <c r="C29" s="20" t="s">
        <v>19</v>
      </c>
      <c r="D29" s="20" t="s">
        <v>77</v>
      </c>
      <c r="E29" s="44">
        <v>592</v>
      </c>
      <c r="F29" s="20">
        <v>1728</v>
      </c>
      <c r="G29" s="20">
        <v>6500</v>
      </c>
      <c r="H29" s="25">
        <v>2021.03</v>
      </c>
      <c r="I29" s="25">
        <v>2021.12</v>
      </c>
      <c r="J29" s="20" t="s">
        <v>33</v>
      </c>
      <c r="K29" s="20" t="s">
        <v>33</v>
      </c>
    </row>
    <row r="30" spans="1:11">
      <c r="A30" s="38">
        <v>2</v>
      </c>
      <c r="B30" s="43" t="s">
        <v>78</v>
      </c>
      <c r="C30" s="38"/>
      <c r="D30" s="40"/>
      <c r="E30" s="45">
        <f>E31+E32+E33+E34+E35+E36+E37</f>
        <v>25960.83</v>
      </c>
      <c r="F30" s="46"/>
      <c r="G30" s="46"/>
      <c r="H30" s="46"/>
      <c r="I30" s="46"/>
      <c r="J30" s="38"/>
      <c r="K30" s="38"/>
    </row>
    <row r="31" s="1" customFormat="1" ht="22.5" spans="1:11">
      <c r="A31" s="30"/>
      <c r="B31" s="47" t="s">
        <v>79</v>
      </c>
      <c r="C31" s="30" t="s">
        <v>24</v>
      </c>
      <c r="D31" s="47" t="s">
        <v>80</v>
      </c>
      <c r="E31" s="48">
        <v>2920</v>
      </c>
      <c r="F31" s="23">
        <v>2155</v>
      </c>
      <c r="G31" s="23">
        <v>7506</v>
      </c>
      <c r="H31" s="23">
        <v>2021.3</v>
      </c>
      <c r="I31" s="23">
        <v>2021.12</v>
      </c>
      <c r="J31" s="23" t="s">
        <v>81</v>
      </c>
      <c r="K31" s="23" t="s">
        <v>82</v>
      </c>
    </row>
    <row r="32" s="1" customFormat="1" ht="22.5" spans="1:11">
      <c r="A32" s="30"/>
      <c r="B32" s="21" t="s">
        <v>83</v>
      </c>
      <c r="C32" s="30" t="s">
        <v>24</v>
      </c>
      <c r="D32" s="49" t="s">
        <v>84</v>
      </c>
      <c r="E32" s="50">
        <v>1616.6</v>
      </c>
      <c r="F32" s="24">
        <v>5523</v>
      </c>
      <c r="G32" s="48">
        <v>18765</v>
      </c>
      <c r="H32" s="23">
        <v>2021.3</v>
      </c>
      <c r="I32" s="23">
        <v>2021.12</v>
      </c>
      <c r="J32" s="23" t="s">
        <v>81</v>
      </c>
      <c r="K32" s="23" t="s">
        <v>82</v>
      </c>
    </row>
    <row r="33" s="1" customFormat="1" ht="22.5" spans="1:11">
      <c r="A33" s="30"/>
      <c r="B33" s="21" t="s">
        <v>85</v>
      </c>
      <c r="C33" s="30" t="s">
        <v>24</v>
      </c>
      <c r="D33" s="51" t="s">
        <v>86</v>
      </c>
      <c r="E33" s="24">
        <v>10532.49</v>
      </c>
      <c r="F33" s="35">
        <v>71137</v>
      </c>
      <c r="G33" s="35">
        <v>7506</v>
      </c>
      <c r="H33" s="23">
        <v>2021.3</v>
      </c>
      <c r="I33" s="23">
        <v>2021.12</v>
      </c>
      <c r="J33" s="23" t="s">
        <v>81</v>
      </c>
      <c r="K33" s="23" t="s">
        <v>82</v>
      </c>
    </row>
    <row r="34" s="1" customFormat="1" ht="22.5" spans="1:11">
      <c r="A34" s="30"/>
      <c r="B34" s="21" t="s">
        <v>87</v>
      </c>
      <c r="C34" s="30" t="s">
        <v>24</v>
      </c>
      <c r="D34" s="21" t="s">
        <v>88</v>
      </c>
      <c r="E34" s="24">
        <v>132.07</v>
      </c>
      <c r="F34" s="24">
        <v>68316</v>
      </c>
      <c r="G34" s="24">
        <v>241924</v>
      </c>
      <c r="H34" s="23">
        <v>2021.3</v>
      </c>
      <c r="I34" s="23">
        <v>2021.12</v>
      </c>
      <c r="J34" s="23" t="s">
        <v>89</v>
      </c>
      <c r="K34" s="30" t="s">
        <v>65</v>
      </c>
    </row>
    <row r="35" s="1" customFormat="1" ht="22.5" spans="1:11">
      <c r="A35" s="30"/>
      <c r="B35" s="21" t="s">
        <v>90</v>
      </c>
      <c r="C35" s="30" t="s">
        <v>19</v>
      </c>
      <c r="D35" s="21" t="s">
        <v>91</v>
      </c>
      <c r="E35" s="24">
        <v>6493.8</v>
      </c>
      <c r="F35" s="24">
        <v>3544</v>
      </c>
      <c r="G35" s="24">
        <v>14634</v>
      </c>
      <c r="H35" s="23">
        <v>2021.3</v>
      </c>
      <c r="I35" s="23">
        <v>2021.12</v>
      </c>
      <c r="J35" s="23" t="s">
        <v>89</v>
      </c>
      <c r="K35" s="23" t="s">
        <v>82</v>
      </c>
    </row>
    <row r="36" s="1" customFormat="1" ht="22.5" spans="1:11">
      <c r="A36" s="30"/>
      <c r="B36" s="21" t="s">
        <v>92</v>
      </c>
      <c r="C36" s="30" t="s">
        <v>19</v>
      </c>
      <c r="D36" s="21" t="s">
        <v>93</v>
      </c>
      <c r="E36" s="24">
        <v>1311.27</v>
      </c>
      <c r="F36" s="24">
        <v>3284</v>
      </c>
      <c r="G36" s="24">
        <v>12052</v>
      </c>
      <c r="H36" s="23">
        <v>2021.3</v>
      </c>
      <c r="I36" s="23">
        <v>2021.12</v>
      </c>
      <c r="J36" s="23" t="s">
        <v>89</v>
      </c>
      <c r="K36" s="23" t="s">
        <v>94</v>
      </c>
    </row>
    <row r="37" s="1" customFormat="1" ht="22.5" spans="1:11">
      <c r="A37" s="30"/>
      <c r="B37" s="21" t="s">
        <v>95</v>
      </c>
      <c r="C37" s="30" t="s">
        <v>19</v>
      </c>
      <c r="D37" s="21" t="s">
        <v>96</v>
      </c>
      <c r="E37" s="24">
        <v>2954.6</v>
      </c>
      <c r="F37" s="24">
        <v>15394</v>
      </c>
      <c r="G37" s="24">
        <v>53480</v>
      </c>
      <c r="H37" s="23">
        <v>2021.3</v>
      </c>
      <c r="I37" s="23">
        <v>2021.12</v>
      </c>
      <c r="J37" s="23" t="s">
        <v>89</v>
      </c>
      <c r="K37" s="23" t="s">
        <v>94</v>
      </c>
    </row>
    <row r="38" spans="1:11">
      <c r="A38" s="38">
        <v>3</v>
      </c>
      <c r="B38" s="43" t="s">
        <v>97</v>
      </c>
      <c r="C38" s="38"/>
      <c r="D38" s="40"/>
      <c r="E38" s="52">
        <f>E39+E40+E41+E42+E43+E44</f>
        <v>5627.19</v>
      </c>
      <c r="F38" s="46"/>
      <c r="G38" s="46"/>
      <c r="H38" s="46"/>
      <c r="I38" s="46"/>
      <c r="J38" s="38"/>
      <c r="K38" s="38"/>
    </row>
    <row r="39" s="1" customFormat="1" ht="22.5" spans="1:11">
      <c r="A39" s="53"/>
      <c r="B39" s="21" t="s">
        <v>98</v>
      </c>
      <c r="C39" s="30" t="s">
        <v>99</v>
      </c>
      <c r="D39" s="54" t="s">
        <v>100</v>
      </c>
      <c r="E39" s="55">
        <v>3092.99</v>
      </c>
      <c r="F39" s="33">
        <v>18152</v>
      </c>
      <c r="G39" s="33">
        <v>63803</v>
      </c>
      <c r="H39" s="56">
        <v>2020.4</v>
      </c>
      <c r="I39" s="56">
        <v>2020.12</v>
      </c>
      <c r="J39" s="77" t="s">
        <v>101</v>
      </c>
      <c r="K39" s="58" t="s">
        <v>102</v>
      </c>
    </row>
    <row r="40" s="1" customFormat="1" ht="22.5" spans="1:11">
      <c r="A40" s="53"/>
      <c r="B40" s="21" t="s">
        <v>103</v>
      </c>
      <c r="C40" s="30" t="s">
        <v>19</v>
      </c>
      <c r="D40" s="54" t="s">
        <v>104</v>
      </c>
      <c r="E40" s="55">
        <v>1022.86</v>
      </c>
      <c r="F40" s="57">
        <v>13240</v>
      </c>
      <c r="G40" s="57">
        <v>46250</v>
      </c>
      <c r="H40" s="58">
        <v>2021.4</v>
      </c>
      <c r="I40" s="58">
        <v>2021.12</v>
      </c>
      <c r="J40" s="77" t="s">
        <v>101</v>
      </c>
      <c r="K40" s="78" t="s">
        <v>105</v>
      </c>
    </row>
    <row r="41" s="1" customFormat="1" ht="22.5" spans="1:11">
      <c r="A41" s="53"/>
      <c r="B41" s="21" t="s">
        <v>106</v>
      </c>
      <c r="C41" s="30" t="s">
        <v>99</v>
      </c>
      <c r="D41" s="26" t="s">
        <v>107</v>
      </c>
      <c r="E41" s="24">
        <v>570</v>
      </c>
      <c r="F41" s="59">
        <v>126</v>
      </c>
      <c r="G41" s="59">
        <v>503</v>
      </c>
      <c r="H41" s="58">
        <v>2021.1</v>
      </c>
      <c r="I41" s="58">
        <v>2021.4</v>
      </c>
      <c r="J41" s="77" t="s">
        <v>101</v>
      </c>
      <c r="K41" s="78" t="s">
        <v>105</v>
      </c>
    </row>
    <row r="42" s="1" customFormat="1" ht="22.5" spans="1:11">
      <c r="A42" s="53"/>
      <c r="B42" s="21" t="s">
        <v>108</v>
      </c>
      <c r="C42" s="30" t="s">
        <v>19</v>
      </c>
      <c r="D42" s="60" t="s">
        <v>109</v>
      </c>
      <c r="E42" s="24">
        <v>356.34</v>
      </c>
      <c r="F42" s="61">
        <v>78</v>
      </c>
      <c r="G42" s="61">
        <v>269</v>
      </c>
      <c r="H42" s="58">
        <v>2021.1</v>
      </c>
      <c r="I42" s="58">
        <v>2021.4</v>
      </c>
      <c r="J42" s="77" t="s">
        <v>101</v>
      </c>
      <c r="K42" s="78" t="s">
        <v>105</v>
      </c>
    </row>
    <row r="43" s="1" customFormat="1" ht="22.5" spans="1:11">
      <c r="A43" s="53"/>
      <c r="B43" s="21" t="s">
        <v>110</v>
      </c>
      <c r="C43" s="30" t="s">
        <v>19</v>
      </c>
      <c r="D43" s="62" t="s">
        <v>111</v>
      </c>
      <c r="E43" s="24">
        <v>40</v>
      </c>
      <c r="F43" s="61">
        <v>998</v>
      </c>
      <c r="G43" s="61">
        <v>2950</v>
      </c>
      <c r="H43" s="58">
        <v>2021.9</v>
      </c>
      <c r="I43" s="58">
        <v>2021.12</v>
      </c>
      <c r="J43" s="30" t="s">
        <v>101</v>
      </c>
      <c r="K43" s="58" t="s">
        <v>112</v>
      </c>
    </row>
    <row r="44" s="1" customFormat="1" ht="22.5" spans="1:11">
      <c r="A44" s="53"/>
      <c r="B44" s="21" t="s">
        <v>113</v>
      </c>
      <c r="C44" s="30" t="s">
        <v>19</v>
      </c>
      <c r="D44" s="26" t="s">
        <v>114</v>
      </c>
      <c r="E44" s="24">
        <v>545</v>
      </c>
      <c r="F44" s="20">
        <v>4396</v>
      </c>
      <c r="G44" s="20">
        <v>15080</v>
      </c>
      <c r="H44" s="58">
        <v>2021.1</v>
      </c>
      <c r="I44" s="58">
        <v>2021.4</v>
      </c>
      <c r="J44" s="77" t="s">
        <v>101</v>
      </c>
      <c r="K44" s="78" t="s">
        <v>105</v>
      </c>
    </row>
    <row r="45" ht="22.5" spans="1:11">
      <c r="A45" s="63" t="s">
        <v>115</v>
      </c>
      <c r="B45" s="64" t="s">
        <v>116</v>
      </c>
      <c r="C45" s="30" t="s">
        <v>24</v>
      </c>
      <c r="D45" s="21" t="s">
        <v>117</v>
      </c>
      <c r="E45" s="65">
        <v>548</v>
      </c>
      <c r="F45" s="35">
        <v>8237</v>
      </c>
      <c r="G45" s="35">
        <v>33019</v>
      </c>
      <c r="H45" s="33">
        <v>2021.1</v>
      </c>
      <c r="I45" s="33">
        <v>2021.12</v>
      </c>
      <c r="J45" s="30" t="s">
        <v>118</v>
      </c>
      <c r="K45" s="30" t="s">
        <v>118</v>
      </c>
    </row>
    <row r="46" ht="22.5" spans="1:11">
      <c r="A46" s="63" t="s">
        <v>119</v>
      </c>
      <c r="B46" s="64" t="s">
        <v>120</v>
      </c>
      <c r="C46" s="30" t="s">
        <v>19</v>
      </c>
      <c r="D46" s="21" t="s">
        <v>121</v>
      </c>
      <c r="E46" s="65">
        <v>380</v>
      </c>
      <c r="F46" s="35">
        <v>9133</v>
      </c>
      <c r="G46" s="66">
        <v>11545</v>
      </c>
      <c r="H46" s="33">
        <v>2021.01</v>
      </c>
      <c r="I46" s="33">
        <v>2021.12</v>
      </c>
      <c r="J46" s="30" t="s">
        <v>118</v>
      </c>
      <c r="K46" s="30" t="s">
        <v>118</v>
      </c>
    </row>
    <row r="47" ht="22.5" spans="1:11">
      <c r="A47" s="63" t="s">
        <v>122</v>
      </c>
      <c r="B47" s="64" t="s">
        <v>123</v>
      </c>
      <c r="C47" s="30" t="s">
        <v>19</v>
      </c>
      <c r="D47" s="21" t="s">
        <v>124</v>
      </c>
      <c r="E47" s="65">
        <v>220</v>
      </c>
      <c r="F47" s="35">
        <v>4875</v>
      </c>
      <c r="G47" s="66">
        <v>4784</v>
      </c>
      <c r="H47" s="33">
        <v>2021.01</v>
      </c>
      <c r="I47" s="33">
        <v>2021.12</v>
      </c>
      <c r="J47" s="30" t="s">
        <v>118</v>
      </c>
      <c r="K47" s="30" t="s">
        <v>118</v>
      </c>
    </row>
    <row r="48" spans="1:11">
      <c r="A48" s="63" t="s">
        <v>125</v>
      </c>
      <c r="B48" s="64" t="s">
        <v>126</v>
      </c>
      <c r="C48" s="30" t="s">
        <v>19</v>
      </c>
      <c r="D48" s="21" t="s">
        <v>127</v>
      </c>
      <c r="E48" s="65">
        <v>400</v>
      </c>
      <c r="F48" s="24">
        <v>1370</v>
      </c>
      <c r="G48" s="24">
        <v>5315</v>
      </c>
      <c r="H48" s="33">
        <v>2021.1</v>
      </c>
      <c r="I48" s="33">
        <v>2021.12</v>
      </c>
      <c r="J48" s="30" t="s">
        <v>118</v>
      </c>
      <c r="K48" s="30" t="s">
        <v>118</v>
      </c>
    </row>
    <row r="49" ht="24" spans="1:11">
      <c r="A49" s="63" t="s">
        <v>128</v>
      </c>
      <c r="B49" s="67" t="s">
        <v>129</v>
      </c>
      <c r="C49" s="30" t="s">
        <v>19</v>
      </c>
      <c r="D49" s="21" t="s">
        <v>130</v>
      </c>
      <c r="E49" s="65">
        <v>140</v>
      </c>
      <c r="F49" s="24">
        <v>1471</v>
      </c>
      <c r="G49" s="24">
        <v>6071</v>
      </c>
      <c r="H49" s="23">
        <v>2021.3</v>
      </c>
      <c r="I49" s="23">
        <v>2021.12</v>
      </c>
      <c r="J49" s="20" t="s">
        <v>131</v>
      </c>
      <c r="K49" s="20" t="s">
        <v>132</v>
      </c>
    </row>
    <row r="50" spans="1:11">
      <c r="A50" s="63" t="s">
        <v>133</v>
      </c>
      <c r="B50" s="67" t="s">
        <v>134</v>
      </c>
      <c r="C50" s="30" t="s">
        <v>19</v>
      </c>
      <c r="D50" s="22" t="s">
        <v>135</v>
      </c>
      <c r="E50" s="65">
        <v>558</v>
      </c>
      <c r="F50" s="25">
        <v>53234</v>
      </c>
      <c r="G50" s="25">
        <v>186320</v>
      </c>
      <c r="H50" s="25">
        <v>2021.01</v>
      </c>
      <c r="I50" s="25">
        <v>2021.12</v>
      </c>
      <c r="J50" s="20" t="s">
        <v>136</v>
      </c>
      <c r="K50" s="20" t="s">
        <v>136</v>
      </c>
    </row>
    <row r="51" spans="1:11">
      <c r="A51" s="68" t="s">
        <v>137</v>
      </c>
      <c r="B51" s="68" t="s">
        <v>138</v>
      </c>
      <c r="C51" s="38"/>
      <c r="D51" s="69"/>
      <c r="E51" s="45">
        <f>E52+E53</f>
        <v>1340</v>
      </c>
      <c r="F51" s="46"/>
      <c r="G51" s="46"/>
      <c r="H51" s="70"/>
      <c r="I51" s="70"/>
      <c r="J51" s="72"/>
      <c r="K51" s="72"/>
    </row>
    <row r="52" s="1" customFormat="1" ht="11.25" spans="1:11">
      <c r="A52" s="71">
        <v>1</v>
      </c>
      <c r="B52" s="23" t="s">
        <v>139</v>
      </c>
      <c r="C52" s="30" t="s">
        <v>19</v>
      </c>
      <c r="D52" s="47" t="s">
        <v>140</v>
      </c>
      <c r="E52" s="23">
        <v>1040</v>
      </c>
      <c r="F52" s="23">
        <v>7055</v>
      </c>
      <c r="G52" s="23">
        <v>18200</v>
      </c>
      <c r="H52" s="23">
        <v>2021.3</v>
      </c>
      <c r="I52" s="23">
        <v>2021.12</v>
      </c>
      <c r="J52" s="23" t="s">
        <v>141</v>
      </c>
      <c r="K52" s="23" t="s">
        <v>141</v>
      </c>
    </row>
    <row r="53" s="1" customFormat="1" ht="11.25" spans="1:11">
      <c r="A53" s="71">
        <v>2</v>
      </c>
      <c r="B53" s="23" t="s">
        <v>142</v>
      </c>
      <c r="C53" s="23" t="s">
        <v>19</v>
      </c>
      <c r="D53" s="47" t="s">
        <v>142</v>
      </c>
      <c r="E53" s="23">
        <v>300</v>
      </c>
      <c r="F53" s="23">
        <v>4500</v>
      </c>
      <c r="G53" s="23">
        <v>900</v>
      </c>
      <c r="H53" s="23">
        <v>2021.01</v>
      </c>
      <c r="I53" s="23">
        <v>2021.12</v>
      </c>
      <c r="J53" s="23" t="s">
        <v>141</v>
      </c>
      <c r="K53" s="23" t="s">
        <v>141</v>
      </c>
    </row>
    <row r="54" spans="1:11">
      <c r="A54" s="68" t="s">
        <v>143</v>
      </c>
      <c r="B54" s="68" t="s">
        <v>144</v>
      </c>
      <c r="C54" s="72"/>
      <c r="D54" s="40"/>
      <c r="E54" s="73">
        <f>E55+E56+E57+E58</f>
        <v>1930</v>
      </c>
      <c r="F54" s="46"/>
      <c r="G54" s="46"/>
      <c r="H54" s="46"/>
      <c r="I54" s="46"/>
      <c r="J54" s="38"/>
      <c r="K54" s="38"/>
    </row>
    <row r="55" s="1" customFormat="1" ht="11.25" spans="1:11">
      <c r="A55" s="20">
        <v>1</v>
      </c>
      <c r="B55" s="22" t="s">
        <v>145</v>
      </c>
      <c r="C55" s="20" t="s">
        <v>19</v>
      </c>
      <c r="D55" s="22" t="s">
        <v>146</v>
      </c>
      <c r="E55" s="29">
        <v>1150</v>
      </c>
      <c r="F55" s="20">
        <v>13288</v>
      </c>
      <c r="G55" s="20">
        <v>45879</v>
      </c>
      <c r="H55" s="25">
        <v>2021.01</v>
      </c>
      <c r="I55" s="25">
        <v>2021.12</v>
      </c>
      <c r="J55" s="20" t="s">
        <v>147</v>
      </c>
      <c r="K55" s="20" t="s">
        <v>147</v>
      </c>
    </row>
    <row r="56" s="1" customFormat="1" ht="11.25" spans="1:11">
      <c r="A56" s="20">
        <v>2</v>
      </c>
      <c r="B56" s="22" t="s">
        <v>148</v>
      </c>
      <c r="C56" s="20" t="s">
        <v>19</v>
      </c>
      <c r="D56" s="22" t="s">
        <v>149</v>
      </c>
      <c r="E56" s="29">
        <v>220</v>
      </c>
      <c r="F56" s="20">
        <v>13288</v>
      </c>
      <c r="G56" s="20">
        <v>45879</v>
      </c>
      <c r="H56" s="25">
        <v>2021.01</v>
      </c>
      <c r="I56" s="25">
        <v>2021.12</v>
      </c>
      <c r="J56" s="20" t="s">
        <v>49</v>
      </c>
      <c r="K56" s="20" t="s">
        <v>49</v>
      </c>
    </row>
    <row r="57" s="1" customFormat="1" ht="22.5" spans="1:11">
      <c r="A57" s="20">
        <v>3</v>
      </c>
      <c r="B57" s="21" t="s">
        <v>150</v>
      </c>
      <c r="C57" s="20" t="s">
        <v>19</v>
      </c>
      <c r="D57" s="21" t="s">
        <v>151</v>
      </c>
      <c r="E57" s="24">
        <v>300</v>
      </c>
      <c r="F57" s="20">
        <v>13288</v>
      </c>
      <c r="G57" s="20">
        <v>45879</v>
      </c>
      <c r="H57" s="25">
        <v>2021.01</v>
      </c>
      <c r="I57" s="25">
        <v>2021.12</v>
      </c>
      <c r="J57" s="20" t="s">
        <v>152</v>
      </c>
      <c r="K57" s="20" t="s">
        <v>152</v>
      </c>
    </row>
    <row r="58" s="1" customFormat="1" ht="11.25" spans="1:11">
      <c r="A58" s="20">
        <v>4</v>
      </c>
      <c r="B58" s="21" t="s">
        <v>153</v>
      </c>
      <c r="C58" s="20" t="s">
        <v>24</v>
      </c>
      <c r="D58" s="21" t="s">
        <v>154</v>
      </c>
      <c r="E58" s="24">
        <v>260</v>
      </c>
      <c r="F58" s="20">
        <v>2600</v>
      </c>
      <c r="G58" s="20">
        <v>2600</v>
      </c>
      <c r="H58" s="25">
        <v>2021.01</v>
      </c>
      <c r="I58" s="25">
        <v>2021.12</v>
      </c>
      <c r="J58" s="20" t="s">
        <v>155</v>
      </c>
      <c r="K58" s="20" t="s">
        <v>155</v>
      </c>
    </row>
    <row r="59" spans="1:11">
      <c r="A59" s="38" t="s">
        <v>156</v>
      </c>
      <c r="B59" s="39" t="s">
        <v>157</v>
      </c>
      <c r="C59" s="38"/>
      <c r="D59" s="40"/>
      <c r="E59" s="45">
        <f>E60+E61+E62+E63+E64</f>
        <v>2800</v>
      </c>
      <c r="F59" s="46"/>
      <c r="G59" s="46"/>
      <c r="H59" s="46"/>
      <c r="I59" s="46"/>
      <c r="J59" s="38"/>
      <c r="K59" s="38"/>
    </row>
    <row r="60" s="1" customFormat="1" ht="11.25" spans="1:11">
      <c r="A60" s="53">
        <v>1</v>
      </c>
      <c r="B60" s="21" t="s">
        <v>158</v>
      </c>
      <c r="C60" s="30" t="s">
        <v>19</v>
      </c>
      <c r="D60" s="22" t="s">
        <v>159</v>
      </c>
      <c r="E60" s="24">
        <v>270</v>
      </c>
      <c r="F60" s="33">
        <v>4000</v>
      </c>
      <c r="G60" s="33">
        <v>13320</v>
      </c>
      <c r="H60" s="33">
        <v>2021.1</v>
      </c>
      <c r="I60" s="33">
        <v>2021.12</v>
      </c>
      <c r="J60" s="20" t="s">
        <v>49</v>
      </c>
      <c r="K60" s="20" t="s">
        <v>49</v>
      </c>
    </row>
    <row r="61" s="1" customFormat="1" ht="11.25" spans="1:11">
      <c r="A61" s="53">
        <v>2</v>
      </c>
      <c r="B61" s="31" t="s">
        <v>160</v>
      </c>
      <c r="C61" s="30" t="s">
        <v>19</v>
      </c>
      <c r="D61" s="31" t="s">
        <v>161</v>
      </c>
      <c r="E61" s="24">
        <v>330</v>
      </c>
      <c r="F61" s="33">
        <v>2200</v>
      </c>
      <c r="G61" s="33">
        <v>2200</v>
      </c>
      <c r="H61" s="33">
        <v>2021.1</v>
      </c>
      <c r="I61" s="33">
        <v>2021.12</v>
      </c>
      <c r="J61" s="20" t="s">
        <v>49</v>
      </c>
      <c r="K61" s="20" t="s">
        <v>49</v>
      </c>
    </row>
    <row r="62" s="1" customFormat="1" ht="12" customHeight="1" spans="1:11">
      <c r="A62" s="53">
        <v>3</v>
      </c>
      <c r="B62" s="21" t="s">
        <v>162</v>
      </c>
      <c r="C62" s="20" t="s">
        <v>19</v>
      </c>
      <c r="D62" s="21" t="s">
        <v>163</v>
      </c>
      <c r="E62" s="59">
        <v>1350</v>
      </c>
      <c r="F62" s="30">
        <v>1500</v>
      </c>
      <c r="G62" s="30">
        <v>1500</v>
      </c>
      <c r="H62" s="25">
        <v>2021.01</v>
      </c>
      <c r="I62" s="25">
        <v>2021.12</v>
      </c>
      <c r="J62" s="30" t="s">
        <v>155</v>
      </c>
      <c r="K62" s="30" t="s">
        <v>155</v>
      </c>
    </row>
    <row r="63" s="1" customFormat="1" ht="11.25" spans="1:11">
      <c r="A63" s="53">
        <v>4</v>
      </c>
      <c r="B63" s="21" t="s">
        <v>164</v>
      </c>
      <c r="C63" s="20" t="s">
        <v>24</v>
      </c>
      <c r="D63" s="21" t="s">
        <v>165</v>
      </c>
      <c r="E63" s="24">
        <v>400</v>
      </c>
      <c r="F63" s="24">
        <v>350</v>
      </c>
      <c r="G63" s="24">
        <v>350</v>
      </c>
      <c r="H63" s="25">
        <v>2021.01</v>
      </c>
      <c r="I63" s="25">
        <v>2021.12</v>
      </c>
      <c r="J63" s="30" t="s">
        <v>155</v>
      </c>
      <c r="K63" s="30" t="s">
        <v>166</v>
      </c>
    </row>
    <row r="64" s="1" customFormat="1" ht="11.25" spans="1:11">
      <c r="A64" s="53">
        <v>5</v>
      </c>
      <c r="B64" s="21" t="s">
        <v>167</v>
      </c>
      <c r="C64" s="20" t="s">
        <v>19</v>
      </c>
      <c r="D64" s="21" t="s">
        <v>168</v>
      </c>
      <c r="E64" s="24">
        <v>450</v>
      </c>
      <c r="F64" s="24">
        <v>5000</v>
      </c>
      <c r="G64" s="24">
        <v>5000</v>
      </c>
      <c r="H64" s="25">
        <v>2021.01</v>
      </c>
      <c r="I64" s="25">
        <v>2021.12</v>
      </c>
      <c r="J64" s="30" t="s">
        <v>155</v>
      </c>
      <c r="K64" s="30" t="s">
        <v>155</v>
      </c>
    </row>
    <row r="65" s="2" customFormat="1" spans="1:11">
      <c r="A65" s="79" t="s">
        <v>169</v>
      </c>
      <c r="B65" s="80" t="s">
        <v>170</v>
      </c>
      <c r="C65" s="32" t="s">
        <v>19</v>
      </c>
      <c r="D65" s="81" t="s">
        <v>171</v>
      </c>
      <c r="E65" s="82">
        <v>300</v>
      </c>
      <c r="F65" s="32">
        <v>2199</v>
      </c>
      <c r="G65" s="32">
        <v>8206</v>
      </c>
      <c r="H65" s="32">
        <v>2021.09</v>
      </c>
      <c r="I65" s="32">
        <v>2021.12</v>
      </c>
      <c r="J65" s="32" t="s">
        <v>49</v>
      </c>
      <c r="K65" s="32" t="s">
        <v>172</v>
      </c>
    </row>
    <row r="66" s="2" customFormat="1" spans="1:11">
      <c r="A66" s="79" t="s">
        <v>173</v>
      </c>
      <c r="B66" s="80" t="s">
        <v>174</v>
      </c>
      <c r="C66" s="32" t="s">
        <v>19</v>
      </c>
      <c r="D66" s="81" t="s">
        <v>175</v>
      </c>
      <c r="E66" s="82">
        <v>410</v>
      </c>
      <c r="F66" s="32">
        <v>862</v>
      </c>
      <c r="G66" s="32">
        <v>3340</v>
      </c>
      <c r="H66" s="32">
        <v>2021.09</v>
      </c>
      <c r="I66" s="32">
        <v>2021.12</v>
      </c>
      <c r="J66" s="32" t="s">
        <v>49</v>
      </c>
      <c r="K66" s="32" t="s">
        <v>176</v>
      </c>
    </row>
  </sheetData>
  <mergeCells count="9">
    <mergeCell ref="A1:K1"/>
    <mergeCell ref="F2:G2"/>
    <mergeCell ref="H2:I2"/>
    <mergeCell ref="J2:K2"/>
    <mergeCell ref="A2:A3"/>
    <mergeCell ref="B2:B3"/>
    <mergeCell ref="C2:C3"/>
    <mergeCell ref="D2:D3"/>
    <mergeCell ref="E2:E3"/>
  </mergeCells>
  <printOptions horizontalCentered="1"/>
  <pageMargins left="0.511805555555556" right="0.472222222222222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2020-03-13T01:43:00Z</dcterms:created>
  <dcterms:modified xsi:type="dcterms:W3CDTF">2021-11-10T03:13:36Z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2689B26F90214B95B71A615112DE4F26</vt:lpwstr>
  </property>
</Properties>
</file>