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<sst xmlns="http://schemas.openxmlformats.org/spreadsheetml/2006/main" count="364" uniqueCount="221">
  <si>
    <t>新晃县2024年度资金项目计划明细表</t>
  </si>
  <si>
    <t>序号</t>
  </si>
  <si>
    <t>项目类别</t>
  </si>
  <si>
    <t>乡</t>
  </si>
  <si>
    <t>村</t>
  </si>
  <si>
    <t>项目名称</t>
  </si>
  <si>
    <t>建设性质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</si>
  <si>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</si>
  <si>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</si>
  <si>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</si>
  <si>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</si>
  <si>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</si>
  <si>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</si>
  <si>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</si>
  <si>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</si>
  <si>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</si>
  <si>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</si>
  <si>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</si>
  <si>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</si>
  <si>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</si>
  <si>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</si>
  <si>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</si>
  <si>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</si>
  <si>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</si>
  <si>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合计</t>
  </si>
  <si>
    <t>一、生产发展</t>
  </si>
  <si>
    <t>（一）生产项目</t>
  </si>
  <si>
    <t>1</t>
  </si>
  <si>
    <t>种植业基地</t>
  </si>
  <si>
    <t>全县</t>
  </si>
  <si>
    <t>新晃黄牛养殖及加工</t>
  </si>
  <si>
    <t>新建</t>
  </si>
  <si>
    <t>县农业农村局</t>
  </si>
  <si>
    <t>新晃黄牛养殖基地建设和加工</t>
  </si>
  <si>
    <t>发展村集体经
济，增加村集体经济收入</t>
  </si>
  <si>
    <t>带动生产、收益分红</t>
  </si>
  <si>
    <t>2</t>
  </si>
  <si>
    <t>新晃县</t>
  </si>
  <si>
    <t>庭院经济</t>
  </si>
  <si>
    <t>庭院经济建设</t>
  </si>
  <si>
    <t>增加脱贫户及监测户家庭收入</t>
  </si>
  <si>
    <t>3</t>
  </si>
  <si>
    <t>监测户产业奖补</t>
  </si>
  <si>
    <t>监测户发展农业产业奖补</t>
  </si>
  <si>
    <t>带动生产</t>
  </si>
  <si>
    <t>4</t>
  </si>
  <si>
    <t>后续管护</t>
  </si>
  <si>
    <t>特色产业发展</t>
  </si>
  <si>
    <t>5</t>
  </si>
  <si>
    <t>中药材（黄精）种植</t>
  </si>
  <si>
    <t>黄精种植3000亩</t>
  </si>
  <si>
    <t>收益分红、就业务工、带动生产、土地流转</t>
  </si>
  <si>
    <t>6</t>
  </si>
  <si>
    <t>养殖业基地</t>
  </si>
  <si>
    <t>步头降乡</t>
  </si>
  <si>
    <t>涞溪村</t>
  </si>
  <si>
    <t>产业发展</t>
  </si>
  <si>
    <t>2024.10</t>
  </si>
  <si>
    <t>步头降乡人民政府</t>
  </si>
  <si>
    <t>1.种猪8-10头喂养；2.生猪养殖30-50头,3.饲料购买。</t>
  </si>
  <si>
    <t>综合养殖场一个，带动养殖户10余户，村集体增收2-3万元</t>
  </si>
  <si>
    <t>7</t>
  </si>
  <si>
    <r>
      <rPr>
        <sz val="9"/>
        <color rgb="FF000000"/>
        <rFont val="宋体"/>
        <charset val="134"/>
      </rPr>
      <t>水产养殖业发展</t>
    </r>
  </si>
  <si>
    <t>波洲镇</t>
  </si>
  <si>
    <t>柳寨村</t>
  </si>
  <si>
    <r>
      <rPr>
        <sz val="9"/>
        <color rgb="FF000000"/>
        <rFont val="宋体"/>
        <charset val="134"/>
      </rPr>
      <t>高密度水产养殖</t>
    </r>
  </si>
  <si>
    <r>
      <rPr>
        <sz val="9"/>
        <color rgb="FF000000"/>
        <rFont val="宋体"/>
        <charset val="134"/>
      </rPr>
      <t>续建</t>
    </r>
  </si>
  <si>
    <t>波洲镇人民政府</t>
  </si>
  <si>
    <r>
      <rPr>
        <sz val="9"/>
        <color rgb="FF000000"/>
        <rFont val="宋体"/>
        <charset val="134"/>
      </rPr>
      <t>养殖鲈鱼3万尾</t>
    </r>
  </si>
  <si>
    <t>增加村集体经济</t>
  </si>
  <si>
    <t>收益分红、就业务工、带动生产</t>
  </si>
  <si>
    <t>8</t>
  </si>
  <si>
    <t>休闲农业与乡村旅游</t>
  </si>
  <si>
    <t>波州镇</t>
  </si>
  <si>
    <t>江口村</t>
  </si>
  <si>
    <t>桂花岛水上项目</t>
  </si>
  <si>
    <t>续建</t>
  </si>
  <si>
    <t>入股画舫船两艘</t>
  </si>
  <si>
    <t>增加村集体公共积累和经济收益，完成水上项目合作入股49%的目标。</t>
  </si>
  <si>
    <t>9</t>
  </si>
  <si>
    <t>联农带农服务综合体</t>
  </si>
  <si>
    <t>村小学校舍提质改造、农副产品及传统手工艺品生产、加工、存储及销售，就业帮扶、餐饮服务，地标产品推广、联农带农综合体设计费用</t>
  </si>
  <si>
    <t>增加村集体公共积累和经济收益，为村民提供就业机会，增加村民收入。</t>
  </si>
  <si>
    <t>10</t>
  </si>
  <si>
    <t>青少年研学基地</t>
  </si>
  <si>
    <t>研学基地场地、基础设施及附属设施建设</t>
  </si>
  <si>
    <t>为青少年研学提供场地；增加村集体公共积累和经济收益；为村民提供就业服务岗位。</t>
  </si>
  <si>
    <t>11</t>
  </si>
  <si>
    <t>帮扶车间（特色手工基地）建设</t>
  </si>
  <si>
    <t>就业帮扶车间</t>
  </si>
  <si>
    <t>县人社局</t>
  </si>
  <si>
    <t>续建就业帮扶车间5家</t>
  </si>
  <si>
    <t>帮助每户创收1000元/人.年</t>
  </si>
  <si>
    <t>就业务工、带动生产</t>
  </si>
  <si>
    <t>（二）加工流通项目</t>
  </si>
  <si>
    <t>产地初加工和精深加工</t>
  </si>
  <si>
    <t>晃州镇</t>
  </si>
  <si>
    <t>大洞坪村</t>
  </si>
  <si>
    <t>黄精深加工系列健康食品产业发展项目</t>
  </si>
  <si>
    <t>晃州镇人民政府</t>
  </si>
  <si>
    <t>黄精的收购与深加工的场地建设扩建、黄精啤酒生产线建设扩建，黄精啤酒的销售与存储</t>
  </si>
  <si>
    <t>增加村集体经济，带动脱贫户就业</t>
  </si>
  <si>
    <t>（三）配套设施建设</t>
  </si>
  <si>
    <t>小型农田水利设施建设</t>
  </si>
  <si>
    <t>向家地</t>
  </si>
  <si>
    <t>下坝易地安置点山塘修缮加固</t>
  </si>
  <si>
    <t>扩建</t>
  </si>
  <si>
    <t>对山塘补漏、夯土坝体混凝土浇筑，排水疏通</t>
  </si>
  <si>
    <t>可用于灌溉30亩良田，养鱼6亩</t>
  </si>
  <si>
    <r>
      <rPr>
        <sz val="9"/>
        <color rgb="FF000000"/>
        <rFont val="宋体"/>
        <charset val="134"/>
      </rPr>
      <t>小型农田水利设施建设</t>
    </r>
  </si>
  <si>
    <r>
      <rPr>
        <sz val="9"/>
        <color rgb="FF000000"/>
        <rFont val="宋体"/>
        <charset val="134"/>
      </rPr>
      <t>琴拱桥至芭蕉冲水渠建设项目</t>
    </r>
  </si>
  <si>
    <r>
      <rPr>
        <sz val="9"/>
        <color rgb="FF000000"/>
        <rFont val="宋体"/>
        <charset val="134"/>
      </rPr>
      <t>新建</t>
    </r>
  </si>
  <si>
    <r>
      <rPr>
        <sz val="9"/>
        <color rgb="FF000000"/>
        <rFont val="宋体"/>
        <charset val="134"/>
      </rPr>
      <t>琴拱桥至芭蕉冲水渠800米</t>
    </r>
  </si>
  <si>
    <t xml:space="preserve">改善群众生产条件 </t>
  </si>
  <si>
    <t>中寨镇</t>
  </si>
  <si>
    <t>赛容村</t>
  </si>
  <si>
    <t>灌溉拦水坝建设</t>
  </si>
  <si>
    <t>中寨镇人民政府</t>
  </si>
  <si>
    <t>沿本村溪沟修建五座拦水坝，解决沿线农田灌溉问题</t>
  </si>
  <si>
    <t>修建后为沿线农田提供灌溉，并进行养殖等活动</t>
  </si>
  <si>
    <t>涞溪村灌溉水渠修建</t>
  </si>
  <si>
    <t>水渠建设</t>
  </si>
  <si>
    <t>改善群众生产生活条件</t>
  </si>
  <si>
    <t>(四）产业服务支撑项目</t>
  </si>
  <si>
    <t>人才培养</t>
  </si>
  <si>
    <t>全县部分乡镇</t>
  </si>
  <si>
    <t>部分行政村</t>
  </si>
  <si>
    <t>农业技术培训</t>
  </si>
  <si>
    <t>培训农户8000人次</t>
  </si>
  <si>
    <t>完成农业技术培训8000人</t>
  </si>
  <si>
    <t>创业致富带头人培训</t>
  </si>
  <si>
    <t>县乡村振兴局</t>
  </si>
  <si>
    <t>创业致富带头人培训100人</t>
  </si>
  <si>
    <t>完成创业致富带头人培训100人</t>
  </si>
  <si>
    <t>（五）金融保险配套项目</t>
  </si>
  <si>
    <t>小额贷款贴息</t>
  </si>
  <si>
    <t>扶贫小额信贷</t>
  </si>
  <si>
    <t>完成2000户贴息</t>
  </si>
  <si>
    <t>为2000户贫困户提供贷款贴息</t>
  </si>
  <si>
    <t>二、就业项目</t>
  </si>
  <si>
    <t>（一）务工补助</t>
  </si>
  <si>
    <t>交通费补助</t>
  </si>
  <si>
    <t>监测户外出务工交通费补助</t>
  </si>
  <si>
    <t>完成监测户外出务工人员交通补贴200人</t>
  </si>
  <si>
    <t>就业务工</t>
  </si>
  <si>
    <t>（五）公益性岗位</t>
  </si>
  <si>
    <t>公益性岗位</t>
  </si>
  <si>
    <t>开发公益岗</t>
  </si>
  <si>
    <t>开发公益性岗位1630人</t>
  </si>
  <si>
    <t>帮助每户创收7200元/人.年</t>
  </si>
  <si>
    <t>三、乡村建设行动</t>
  </si>
  <si>
    <t>（一）农村基础设施</t>
  </si>
  <si>
    <t>农村道路建设（通村路、通户路、小型桥梁等）</t>
  </si>
  <si>
    <t>扶罗镇</t>
  </si>
  <si>
    <t>圭界村</t>
  </si>
  <si>
    <t>道路重新硬化</t>
  </si>
  <si>
    <t>维修</t>
  </si>
  <si>
    <t>扶罗镇人民政府</t>
  </si>
  <si>
    <t>豪玖组、塘益组、八世组道路修整及水渠泥沙清理</t>
  </si>
  <si>
    <t>带动生产、就业务工</t>
  </si>
  <si>
    <t>通组道路硬化</t>
  </si>
  <si>
    <t>滚内组道路硬化1600米</t>
  </si>
  <si>
    <t>解决21户105人的外出通勤问题，并解决约200亩耕地抛荒问题，便于村民耕作。</t>
  </si>
  <si>
    <t>通户道路硬化</t>
  </si>
  <si>
    <t>新溪组入户道路硬化300米、滚下280米、滚上120米、留赛100米</t>
  </si>
  <si>
    <t>解决31户971人的外出通勤问题，</t>
  </si>
  <si>
    <t>向家地村</t>
  </si>
  <si>
    <t>向家地村窄路加宽附属设施工程项目</t>
  </si>
  <si>
    <t>修建扩宽部分堡坎，排水</t>
  </si>
  <si>
    <t>方便群众出行，消除安全隐患</t>
  </si>
  <si>
    <t>农村供水保障设施建设</t>
  </si>
  <si>
    <t>林冲镇</t>
  </si>
  <si>
    <t>地习村</t>
  </si>
  <si>
    <t>打深井</t>
  </si>
  <si>
    <t>林冲镇人民政府</t>
  </si>
  <si>
    <t>里湾组、桂根组、岑里组分别打一口深井</t>
  </si>
  <si>
    <t>256</t>
  </si>
  <si>
    <t>方便群众饮水</t>
  </si>
  <si>
    <t>（二）人居环境整治</t>
  </si>
  <si>
    <t>农村卫生厕所改造（户用、公共厕所）</t>
  </si>
  <si>
    <t>农村厕所改（新）建</t>
  </si>
  <si>
    <t>乡村振兴局</t>
  </si>
  <si>
    <t>农村户厕改（新）建3000户</t>
  </si>
  <si>
    <t>村容村貌提升</t>
  </si>
  <si>
    <t>晃州、鱼市</t>
  </si>
  <si>
    <t>农村人居环境和美乡村示范片建设</t>
  </si>
  <si>
    <t>实施改水、改厕、村道硬化、生活垃圾治理、生活污水治理、村容村貌“梳理式”改造等项目建设</t>
  </si>
  <si>
    <t>人居环境较项目实施前明显改善，综合治理和公共服务设施较项目实施前有所完善，在全县起示范引领作用</t>
  </si>
  <si>
    <t>各乡镇</t>
  </si>
  <si>
    <t>各行政村</t>
  </si>
  <si>
    <t>农村人居环境整治提升</t>
  </si>
  <si>
    <t>村容村貌较实施前有所提升，人居环境较实施前有所改善</t>
  </si>
  <si>
    <t>（三）农村公共服务</t>
  </si>
  <si>
    <t>公共照明设施</t>
  </si>
  <si>
    <t>公共照明设施项目建设</t>
  </si>
  <si>
    <t>1.新安装7米杆太阳能路灯30盏、壁灯20盏；</t>
  </si>
  <si>
    <t>99（2）</t>
  </si>
  <si>
    <t>323（4）</t>
  </si>
  <si>
    <t>方便群众生产生活</t>
  </si>
  <si>
    <t>主干道及入户路路灯90盏</t>
  </si>
  <si>
    <t>334</t>
  </si>
  <si>
    <t>改善人居环境，保障群众安全，提高百姓幸福感满足感</t>
  </si>
  <si>
    <t>四、易地搬迁后扶</t>
  </si>
  <si>
    <t>易地扶贫搬迁后扶</t>
  </si>
  <si>
    <t>基础设施配套建设</t>
  </si>
  <si>
    <t>发改局</t>
  </si>
  <si>
    <t xml:space="preserve">检查设施维修及修建柴棚                       </t>
  </si>
  <si>
    <t>改善居住环境</t>
  </si>
  <si>
    <t>五、巩固三保障成果</t>
  </si>
  <si>
    <t>（一）住房</t>
  </si>
  <si>
    <t>农村危房改造等农房改造</t>
  </si>
  <si>
    <t>危房改造</t>
  </si>
  <si>
    <t>新建维修</t>
  </si>
  <si>
    <t>2024.12</t>
  </si>
  <si>
    <t>县住建局</t>
  </si>
  <si>
    <t>改善15户居住条件</t>
  </si>
  <si>
    <t>（二）教育</t>
  </si>
  <si>
    <t>享受“雨露计划”职业教育补助</t>
  </si>
  <si>
    <t>雨露计划</t>
  </si>
  <si>
    <t>完成中高职职业教育补助2200人</t>
  </si>
  <si>
    <t>中高职职业教育补助2200人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</si>
</sst>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0_);[Red]\(0.00\)"/>
  </numFmts>
  <fonts count="5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9"/>
      <color theme="1"/>
      <name val="宋体"/>
      <charset val="134"/>
      <scheme val="major"/>
    </font>
    <font>
      <sz val="9"/>
      <color theme="1"/>
      <name val="仿宋_GB2312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9"/>
      <color theme="1"/>
      <name val="仿宋"/>
      <charset val="134"/>
    </font>
    <font>
      <sz val="10"/>
      <color theme="1"/>
      <name val="仿宋"/>
      <charset val="134"/>
    </font>
    <font>
      <sz val="9"/>
      <color theme="1"/>
      <name val="宋体"/>
      <charset val="134"/>
      <scheme val="minor"/>
    </font>
    <font>
      <sz val="9"/>
      <color theme="1"/>
      <name val="Arial"/>
      <charset val="134"/>
    </font>
    <font>
      <sz val="9"/>
      <color theme="1"/>
      <name val="宋体"/>
      <charset val="1"/>
      <scheme val="minor"/>
    </font>
    <font>
      <b/>
      <sz val="9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 tint="0.0499893185216834"/>
      <name val="宋体"/>
      <charset val="134"/>
    </font>
    <font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sz val="10"/>
      <name val="仿宋"/>
      <charset val="134"/>
    </font>
    <font>
      <b/>
      <sz val="9"/>
      <color theme="1"/>
      <name val="宋体"/>
      <charset val="134"/>
      <scheme val="minor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5" applyNumberFormat="0" applyAlignment="0" applyProtection="0">
      <alignment vertical="center"/>
    </xf>
    <xf numFmtId="0" fontId="42" fillId="5" borderId="6" applyNumberFormat="0" applyAlignment="0" applyProtection="0">
      <alignment vertical="center"/>
    </xf>
    <xf numFmtId="0" fontId="43" fillId="5" borderId="5" applyNumberFormat="0" applyAlignment="0" applyProtection="0">
      <alignment vertical="center"/>
    </xf>
    <xf numFmtId="0" fontId="44" fillId="6" borderId="7" applyNumberFormat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49" fontId="7" fillId="2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5" fillId="2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6" fontId="19" fillId="2" borderId="1" xfId="1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49" applyFont="1" applyFill="1" applyBorder="1" applyAlignment="1">
      <alignment horizontal="center" vertical="center" wrapText="1"/>
    </xf>
    <xf numFmtId="176" fontId="21" fillId="2" borderId="1" xfId="1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shrinkToFit="1"/>
    </xf>
    <xf numFmtId="0" fontId="5" fillId="2" borderId="1" xfId="50" applyFont="1" applyFill="1" applyBorder="1" applyAlignment="1">
      <alignment horizontal="center" vertical="center" wrapText="1"/>
    </xf>
    <xf numFmtId="0" fontId="10" fillId="2" borderId="1" xfId="49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7" fillId="2" borderId="1" xfId="50" applyFont="1" applyFill="1" applyBorder="1" applyAlignment="1">
      <alignment horizontal="center" vertical="center" wrapText="1"/>
    </xf>
    <xf numFmtId="0" fontId="7" fillId="2" borderId="1" xfId="50" applyFont="1" applyFill="1" applyBorder="1" applyAlignment="1">
      <alignment horizontal="center" vertical="center"/>
    </xf>
    <xf numFmtId="176" fontId="7" fillId="2" borderId="1" xfId="50" applyNumberFormat="1" applyFont="1" applyFill="1" applyBorder="1" applyAlignment="1">
      <alignment horizontal="center" vertical="center" shrinkToFit="1"/>
    </xf>
    <xf numFmtId="0" fontId="4" fillId="2" borderId="1" xfId="50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50" applyFont="1" applyFill="1" applyBorder="1" applyAlignment="1">
      <alignment horizontal="center" vertical="center" wrapText="1"/>
    </xf>
    <xf numFmtId="0" fontId="10" fillId="2" borderId="1" xfId="50" applyFont="1" applyFill="1" applyBorder="1" applyAlignment="1">
      <alignment horizontal="center" vertical="center"/>
    </xf>
    <xf numFmtId="176" fontId="10" fillId="2" borderId="1" xfId="5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0" fontId="10" fillId="2" borderId="1" xfId="49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176" fontId="30" fillId="2" borderId="1" xfId="1" applyNumberFormat="1" applyFont="1" applyFill="1" applyBorder="1" applyAlignment="1">
      <alignment horizontal="center" vertical="center" wrapText="1"/>
    </xf>
    <xf numFmtId="0" fontId="21" fillId="2" borderId="1" xfId="1" applyNumberFormat="1" applyFont="1" applyFill="1" applyBorder="1" applyAlignment="1">
      <alignment horizontal="center" vertical="center" shrinkToFit="1"/>
    </xf>
    <xf numFmtId="0" fontId="7" fillId="2" borderId="1" xfId="51" applyFont="1" applyFill="1" applyBorder="1" applyAlignment="1">
      <alignment horizontal="center" vertical="center" shrinkToFit="1"/>
    </xf>
    <xf numFmtId="176" fontId="5" fillId="2" borderId="1" xfId="50" applyNumberFormat="1" applyFont="1" applyFill="1" applyBorder="1" applyAlignment="1">
      <alignment horizontal="center" vertical="center" shrinkToFit="1"/>
    </xf>
    <xf numFmtId="0" fontId="7" fillId="2" borderId="1" xfId="51" applyFont="1" applyFill="1" applyBorder="1" applyAlignment="1">
      <alignment horizontal="center" vertical="center" wrapText="1"/>
    </xf>
    <xf numFmtId="0" fontId="7" fillId="2" borderId="1" xfId="50" applyFont="1" applyFill="1" applyBorder="1" applyAlignment="1">
      <alignment horizontal="center" vertical="center" shrinkToFit="1"/>
    </xf>
    <xf numFmtId="0" fontId="5" fillId="2" borderId="1" xfId="51" applyFont="1" applyFill="1" applyBorder="1" applyAlignment="1">
      <alignment horizontal="center" vertical="center" wrapText="1"/>
    </xf>
    <xf numFmtId="0" fontId="10" fillId="2" borderId="1" xfId="51" applyFont="1" applyFill="1" applyBorder="1" applyAlignment="1">
      <alignment horizontal="center" vertical="center" shrinkToFit="1"/>
    </xf>
    <xf numFmtId="0" fontId="10" fillId="2" borderId="1" xfId="50" applyFont="1" applyFill="1" applyBorder="1" applyAlignment="1">
      <alignment horizontal="center" vertical="center" shrinkToFit="1"/>
    </xf>
    <xf numFmtId="0" fontId="10" fillId="2" borderId="1" xfId="5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10" fillId="2" borderId="1" xfId="50" applyNumberFormat="1" applyFont="1" applyFill="1" applyBorder="1" applyAlignment="1">
      <alignment horizontal="center" vertical="center" shrinkToFit="1"/>
    </xf>
    <xf numFmtId="176" fontId="10" fillId="2" borderId="1" xfId="50" applyNumberFormat="1" applyFont="1" applyFill="1" applyBorder="1" applyAlignment="1">
      <alignment horizontal="center" vertical="center" shrinkToFit="1"/>
    </xf>
    <xf numFmtId="0" fontId="10" fillId="2" borderId="1" xfId="51" applyFont="1" applyFill="1" applyBorder="1" applyAlignment="1">
      <alignment horizontal="center" vertical="center" wrapText="1"/>
    </xf>
    <xf numFmtId="0" fontId="10" fillId="2" borderId="1" xfId="50" applyFont="1" applyFill="1" applyBorder="1" applyAlignment="1">
      <alignment horizontal="center" vertical="center" shrinkToFit="1"/>
    </xf>
    <xf numFmtId="0" fontId="31" fillId="0" borderId="1" xfId="0" applyFont="1" applyFill="1" applyBorder="1" applyAlignment="1">
      <alignment horizontal="center" vertical="center"/>
    </xf>
    <xf numFmtId="176" fontId="6" fillId="2" borderId="1" xfId="50" applyNumberFormat="1" applyFont="1" applyFill="1" applyBorder="1" applyAlignment="1">
      <alignment horizontal="center" vertical="center" shrinkToFit="1"/>
    </xf>
    <xf numFmtId="0" fontId="6" fillId="2" borderId="1" xfId="5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7" fillId="2" borderId="1" xfId="5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2" borderId="1" xfId="5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11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6"/>
  <sheetViews>
    <sheetView tabSelected="1" topLeftCell="A39" workbookViewId="0">
      <selection activeCell="H54" sqref="H54"/>
    </sheetView>
  </sheetViews>
  <sheetFormatPr defaultColWidth="9" defaultRowHeight="13.5"/>
  <cols>
    <col min="1" max="1" width="5.1" style="1" customWidth="1"/>
    <col min="3" max="3" width="6.35833333333333" customWidth="1"/>
    <col min="4" max="4" width="6.60833333333333" customWidth="1"/>
    <col min="6" max="6" width="4.975" customWidth="1"/>
    <col min="7" max="7" width="8.24166666666667" customWidth="1"/>
    <col min="8" max="9" width="7.36666666666667" customWidth="1"/>
    <col min="10" max="10" width="12.275" customWidth="1"/>
    <col min="11" max="11" width="9.25"/>
    <col min="13" max="13" width="9.25"/>
    <col min="14" max="14" width="6.73333333333333" customWidth="1"/>
    <col min="15" max="15" width="6.23333333333333" customWidth="1"/>
    <col min="16" max="16" width="7.11666666666667" customWidth="1"/>
    <col min="17" max="17" width="10.3833333333333" customWidth="1"/>
    <col min="19" max="19" width="3.71666666666667" customWidth="1"/>
  </cols>
  <sheetData>
    <row r="1" ht="25.5" spans="1:19">
      <c r="A1" s="2" t="s">
        <v>0</v>
      </c>
      <c r="B1" s="3"/>
      <c r="C1" s="3"/>
      <c r="D1" s="2"/>
      <c r="E1" s="2"/>
      <c r="F1" s="2"/>
      <c r="G1" s="2"/>
      <c r="H1" s="4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/>
      <c r="I2" s="5" t="s">
        <v>8</v>
      </c>
      <c r="J2" s="5" t="s">
        <v>9</v>
      </c>
      <c r="K2" s="5" t="s">
        <v>10</v>
      </c>
      <c r="L2" s="5"/>
      <c r="M2" s="5"/>
      <c r="N2" s="5" t="s">
        <v>11</v>
      </c>
      <c r="O2" s="5"/>
      <c r="P2" s="5"/>
      <c r="Q2" s="5" t="s">
        <v>12</v>
      </c>
      <c r="R2" s="5" t="s">
        <v>13</v>
      </c>
      <c r="S2" s="5" t="s">
        <v>14</v>
      </c>
    </row>
    <row r="3" spans="1:19">
      <c r="A3" s="5"/>
      <c r="B3" s="5"/>
      <c r="C3" s="5"/>
      <c r="D3" s="5"/>
      <c r="E3" s="5"/>
      <c r="F3" s="5"/>
      <c r="G3" s="5" t="s">
        <v>15</v>
      </c>
      <c r="H3" s="5" t="s">
        <v>16</v>
      </c>
      <c r="I3" s="5"/>
      <c r="J3" s="5"/>
      <c r="K3" s="5" t="s">
        <v>17</v>
      </c>
      <c r="L3" s="5" t="s">
        <v>18</v>
      </c>
      <c r="M3" s="5"/>
      <c r="N3" s="5" t="s">
        <v>19</v>
      </c>
      <c r="O3" s="5" t="s">
        <v>20</v>
      </c>
      <c r="P3" s="5" t="s">
        <v>21</v>
      </c>
      <c r="Q3" s="5"/>
      <c r="R3" s="5"/>
      <c r="S3" s="5"/>
    </row>
    <row r="4" ht="22.5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 t="s">
        <v>22</v>
      </c>
      <c r="M4" s="5" t="s">
        <v>23</v>
      </c>
      <c r="N4" s="5"/>
      <c r="O4" s="5"/>
      <c r="P4" s="5"/>
      <c r="Q4" s="5"/>
      <c r="R4" s="5"/>
      <c r="S4" s="5"/>
    </row>
    <row r="5" ht="27" customHeight="1" spans="1:19">
      <c r="A5" s="6"/>
      <c r="B5" s="7" t="s">
        <v>24</v>
      </c>
      <c r="C5" s="7"/>
      <c r="D5" s="7"/>
      <c r="E5" s="7"/>
      <c r="F5" s="7"/>
      <c r="G5" s="7"/>
      <c r="H5" s="7"/>
      <c r="I5" s="7"/>
      <c r="J5" s="7"/>
      <c r="K5" s="6">
        <f>K6+K31+K36+K50+K52</f>
        <v>7346.48</v>
      </c>
      <c r="L5" s="6">
        <f>L6+L31+L36+L50+L52</f>
        <v>6527</v>
      </c>
      <c r="M5" s="6">
        <f>K5-L5</f>
        <v>819.48</v>
      </c>
      <c r="N5" s="6"/>
      <c r="O5" s="6"/>
      <c r="P5" s="6"/>
      <c r="Q5" s="6"/>
      <c r="R5" s="6"/>
      <c r="S5" s="6"/>
    </row>
    <row r="6" ht="28.5" spans="1:19">
      <c r="A6" s="6"/>
      <c r="B6" s="7" t="s">
        <v>25</v>
      </c>
      <c r="C6" s="7"/>
      <c r="D6" s="7"/>
      <c r="E6" s="7"/>
      <c r="F6" s="7"/>
      <c r="G6" s="7"/>
      <c r="H6" s="7"/>
      <c r="I6" s="7"/>
      <c r="J6" s="7"/>
      <c r="K6" s="6">
        <f>K7+K19+K26+K29</f>
        <v>3908</v>
      </c>
      <c r="L6" s="6">
        <f>L7+L19+L21+L26+L29</f>
        <v>3793</v>
      </c>
      <c r="M6" s="6">
        <f>M7+M19</f>
        <v>155</v>
      </c>
      <c r="N6" s="6"/>
      <c r="O6" s="6"/>
      <c r="P6" s="6"/>
      <c r="Q6" s="6"/>
      <c r="R6" s="6"/>
      <c r="S6" s="6"/>
    </row>
    <row r="7" ht="24" spans="1:19">
      <c r="A7" s="8"/>
      <c r="B7" s="8" t="s">
        <v>26</v>
      </c>
      <c r="C7" s="9"/>
      <c r="D7" s="8"/>
      <c r="E7" s="8"/>
      <c r="F7" s="8"/>
      <c r="G7" s="8"/>
      <c r="H7" s="10"/>
      <c r="I7" s="10"/>
      <c r="J7" s="10"/>
      <c r="K7" s="70">
        <v>3173</v>
      </c>
      <c r="L7" s="70">
        <v>3168</v>
      </c>
      <c r="M7" s="9">
        <v>5</v>
      </c>
      <c r="N7" s="10"/>
      <c r="O7" s="10"/>
      <c r="P7" s="8"/>
      <c r="Q7" s="10"/>
      <c r="R7" s="10"/>
      <c r="S7" s="8"/>
    </row>
    <row r="8" ht="56.25" spans="1:19">
      <c r="A8" s="11" t="s">
        <v>27</v>
      </c>
      <c r="B8" s="12" t="s">
        <v>28</v>
      </c>
      <c r="C8" s="13" t="s">
        <v>29</v>
      </c>
      <c r="D8" s="13" t="s">
        <v>29</v>
      </c>
      <c r="E8" s="13" t="s">
        <v>30</v>
      </c>
      <c r="F8" s="13" t="s">
        <v>31</v>
      </c>
      <c r="G8" s="13">
        <v>2024.03</v>
      </c>
      <c r="H8" s="13">
        <v>2024.12</v>
      </c>
      <c r="I8" s="13" t="s">
        <v>32</v>
      </c>
      <c r="J8" s="13" t="s">
        <v>33</v>
      </c>
      <c r="K8" s="13">
        <v>1000</v>
      </c>
      <c r="L8" s="13">
        <v>1000</v>
      </c>
      <c r="M8" s="13"/>
      <c r="N8" s="51">
        <v>137</v>
      </c>
      <c r="O8" s="51">
        <v>12062</v>
      </c>
      <c r="P8" s="13">
        <v>45834</v>
      </c>
      <c r="Q8" s="13" t="s">
        <v>34</v>
      </c>
      <c r="R8" s="101" t="s">
        <v>35</v>
      </c>
      <c r="S8" s="8"/>
    </row>
    <row r="9" ht="33.75" spans="1:19">
      <c r="A9" s="11" t="s">
        <v>36</v>
      </c>
      <c r="B9" s="12" t="s">
        <v>28</v>
      </c>
      <c r="C9" s="13" t="s">
        <v>37</v>
      </c>
      <c r="D9" s="13" t="s">
        <v>37</v>
      </c>
      <c r="E9" s="13" t="s">
        <v>38</v>
      </c>
      <c r="F9" s="13" t="s">
        <v>31</v>
      </c>
      <c r="G9" s="13">
        <v>2024.03</v>
      </c>
      <c r="H9" s="13">
        <v>2024.12</v>
      </c>
      <c r="I9" s="13" t="s">
        <v>32</v>
      </c>
      <c r="J9" s="13" t="s">
        <v>39</v>
      </c>
      <c r="K9" s="13">
        <v>300</v>
      </c>
      <c r="L9" s="13">
        <v>300</v>
      </c>
      <c r="M9" s="13"/>
      <c r="N9" s="51">
        <v>137</v>
      </c>
      <c r="O9" s="51">
        <v>12062</v>
      </c>
      <c r="P9" s="13">
        <v>45834</v>
      </c>
      <c r="Q9" s="13" t="s">
        <v>40</v>
      </c>
      <c r="R9" s="101" t="s">
        <v>35</v>
      </c>
      <c r="S9" s="8"/>
    </row>
    <row r="10" ht="56.25" spans="1:19">
      <c r="A10" s="11" t="s">
        <v>41</v>
      </c>
      <c r="B10" s="12" t="s">
        <v>28</v>
      </c>
      <c r="C10" s="13" t="s">
        <v>29</v>
      </c>
      <c r="D10" s="13" t="s">
        <v>29</v>
      </c>
      <c r="E10" s="13" t="s">
        <v>42</v>
      </c>
      <c r="F10" s="13" t="s">
        <v>31</v>
      </c>
      <c r="G10" s="13">
        <v>2024.03</v>
      </c>
      <c r="H10" s="13">
        <v>2024.12</v>
      </c>
      <c r="I10" s="13" t="s">
        <v>32</v>
      </c>
      <c r="J10" s="13" t="s">
        <v>43</v>
      </c>
      <c r="K10" s="13">
        <v>33</v>
      </c>
      <c r="L10" s="13">
        <v>33</v>
      </c>
      <c r="M10" s="13"/>
      <c r="N10" s="51">
        <v>137</v>
      </c>
      <c r="O10" s="51">
        <v>465</v>
      </c>
      <c r="P10" s="51">
        <v>600</v>
      </c>
      <c r="Q10" s="13" t="s">
        <v>34</v>
      </c>
      <c r="R10" s="101" t="s">
        <v>44</v>
      </c>
      <c r="S10" s="8"/>
    </row>
    <row r="11" ht="56.25" spans="1:19">
      <c r="A11" s="11" t="s">
        <v>45</v>
      </c>
      <c r="B11" s="12" t="s">
        <v>28</v>
      </c>
      <c r="C11" s="13" t="s">
        <v>29</v>
      </c>
      <c r="D11" s="13" t="s">
        <v>29</v>
      </c>
      <c r="E11" s="13" t="s">
        <v>46</v>
      </c>
      <c r="F11" s="13" t="s">
        <v>31</v>
      </c>
      <c r="G11" s="13">
        <v>2024.03</v>
      </c>
      <c r="H11" s="13">
        <v>2024.12</v>
      </c>
      <c r="I11" s="13" t="s">
        <v>32</v>
      </c>
      <c r="J11" s="13" t="s">
        <v>47</v>
      </c>
      <c r="K11" s="13">
        <v>30</v>
      </c>
      <c r="L11" s="13">
        <v>30</v>
      </c>
      <c r="M11" s="13"/>
      <c r="N11" s="51">
        <v>137</v>
      </c>
      <c r="O11" s="51">
        <v>12062</v>
      </c>
      <c r="P11" s="13">
        <v>45834</v>
      </c>
      <c r="Q11" s="13" t="s">
        <v>34</v>
      </c>
      <c r="R11" s="101" t="s">
        <v>35</v>
      </c>
      <c r="S11" s="8"/>
    </row>
    <row r="12" ht="56.25" spans="1:19">
      <c r="A12" s="11" t="s">
        <v>48</v>
      </c>
      <c r="B12" s="12" t="s">
        <v>28</v>
      </c>
      <c r="C12" s="13" t="s">
        <v>37</v>
      </c>
      <c r="D12" s="13" t="s">
        <v>37</v>
      </c>
      <c r="E12" s="13" t="s">
        <v>49</v>
      </c>
      <c r="F12" s="13" t="s">
        <v>31</v>
      </c>
      <c r="G12" s="13">
        <v>2024.03</v>
      </c>
      <c r="H12" s="13">
        <v>2024.12</v>
      </c>
      <c r="I12" s="13" t="s">
        <v>32</v>
      </c>
      <c r="J12" s="13" t="s">
        <v>50</v>
      </c>
      <c r="K12" s="13">
        <v>1500</v>
      </c>
      <c r="L12" s="13">
        <v>1500</v>
      </c>
      <c r="M12" s="51"/>
      <c r="N12" s="51">
        <v>137</v>
      </c>
      <c r="O12" s="51">
        <v>12062</v>
      </c>
      <c r="P12" s="13">
        <v>45834</v>
      </c>
      <c r="Q12" s="13" t="s">
        <v>34</v>
      </c>
      <c r="R12" s="14" t="s">
        <v>51</v>
      </c>
      <c r="S12" s="8"/>
    </row>
    <row r="13" ht="72" spans="1:19">
      <c r="A13" s="11" t="s">
        <v>52</v>
      </c>
      <c r="B13" s="12" t="s">
        <v>53</v>
      </c>
      <c r="C13" s="14" t="s">
        <v>54</v>
      </c>
      <c r="D13" s="14" t="s">
        <v>55</v>
      </c>
      <c r="E13" s="15" t="s">
        <v>56</v>
      </c>
      <c r="F13" s="14" t="s">
        <v>31</v>
      </c>
      <c r="G13" s="15">
        <v>2024.1</v>
      </c>
      <c r="H13" s="16" t="s">
        <v>57</v>
      </c>
      <c r="I13" s="60" t="s">
        <v>58</v>
      </c>
      <c r="J13" s="15" t="s">
        <v>59</v>
      </c>
      <c r="K13" s="15">
        <v>10</v>
      </c>
      <c r="L13" s="15">
        <v>5</v>
      </c>
      <c r="M13" s="15">
        <v>5</v>
      </c>
      <c r="N13" s="15">
        <v>1</v>
      </c>
      <c r="O13" s="15">
        <v>453</v>
      </c>
      <c r="P13" s="15">
        <v>1554</v>
      </c>
      <c r="Q13" s="102" t="s">
        <v>60</v>
      </c>
      <c r="R13" s="101" t="s">
        <v>35</v>
      </c>
      <c r="S13" s="61"/>
    </row>
    <row r="14" ht="33.75" spans="1:19">
      <c r="A14" s="11" t="s">
        <v>61</v>
      </c>
      <c r="B14" s="17" t="s">
        <v>62</v>
      </c>
      <c r="C14" s="18" t="s">
        <v>63</v>
      </c>
      <c r="D14" s="18" t="s">
        <v>64</v>
      </c>
      <c r="E14" s="17" t="s">
        <v>65</v>
      </c>
      <c r="F14" s="17" t="s">
        <v>66</v>
      </c>
      <c r="G14" s="17">
        <v>2024.1</v>
      </c>
      <c r="H14" s="17">
        <v>2024.12</v>
      </c>
      <c r="I14" s="17" t="s">
        <v>67</v>
      </c>
      <c r="J14" s="17" t="s">
        <v>68</v>
      </c>
      <c r="K14" s="17">
        <v>10</v>
      </c>
      <c r="L14" s="17">
        <v>10</v>
      </c>
      <c r="M14" s="17"/>
      <c r="N14" s="17">
        <v>1</v>
      </c>
      <c r="O14" s="17">
        <v>641</v>
      </c>
      <c r="P14" s="17">
        <v>2296</v>
      </c>
      <c r="Q14" s="12" t="s">
        <v>69</v>
      </c>
      <c r="R14" s="14" t="s">
        <v>70</v>
      </c>
      <c r="S14" s="61"/>
    </row>
    <row r="15" ht="84" spans="1:19">
      <c r="A15" s="11" t="s">
        <v>71</v>
      </c>
      <c r="B15" s="12" t="s">
        <v>72</v>
      </c>
      <c r="C15" s="19" t="s">
        <v>73</v>
      </c>
      <c r="D15" s="19" t="s">
        <v>74</v>
      </c>
      <c r="E15" s="19" t="s">
        <v>75</v>
      </c>
      <c r="F15" s="19" t="s">
        <v>76</v>
      </c>
      <c r="G15" s="19">
        <v>2024.1</v>
      </c>
      <c r="H15" s="19">
        <v>2024.12</v>
      </c>
      <c r="I15" s="17" t="s">
        <v>67</v>
      </c>
      <c r="J15" s="19" t="s">
        <v>77</v>
      </c>
      <c r="K15" s="15">
        <v>20</v>
      </c>
      <c r="L15" s="15">
        <v>20</v>
      </c>
      <c r="M15" s="15"/>
      <c r="N15" s="15">
        <v>1</v>
      </c>
      <c r="O15" s="15">
        <v>575</v>
      </c>
      <c r="P15" s="15">
        <v>2014</v>
      </c>
      <c r="Q15" s="19" t="s">
        <v>78</v>
      </c>
      <c r="R15" s="14" t="s">
        <v>70</v>
      </c>
      <c r="S15" s="61"/>
    </row>
    <row r="16" ht="156" spans="1:19">
      <c r="A16" s="11" t="s">
        <v>79</v>
      </c>
      <c r="B16" s="12" t="s">
        <v>72</v>
      </c>
      <c r="C16" s="20" t="s">
        <v>73</v>
      </c>
      <c r="D16" s="19" t="s">
        <v>74</v>
      </c>
      <c r="E16" s="19" t="s">
        <v>80</v>
      </c>
      <c r="F16" s="19" t="s">
        <v>31</v>
      </c>
      <c r="G16" s="19">
        <v>2024.1</v>
      </c>
      <c r="H16" s="19">
        <v>2024.12</v>
      </c>
      <c r="I16" s="17" t="s">
        <v>67</v>
      </c>
      <c r="J16" s="19" t="s">
        <v>81</v>
      </c>
      <c r="K16" s="15">
        <v>30</v>
      </c>
      <c r="L16" s="15">
        <v>30</v>
      </c>
      <c r="M16" s="15"/>
      <c r="N16" s="15">
        <v>1</v>
      </c>
      <c r="O16" s="15">
        <v>575</v>
      </c>
      <c r="P16" s="15">
        <v>2014</v>
      </c>
      <c r="Q16" s="19" t="s">
        <v>82</v>
      </c>
      <c r="R16" s="14" t="s">
        <v>70</v>
      </c>
      <c r="S16" s="61"/>
    </row>
    <row r="17" ht="96" spans="1:19">
      <c r="A17" s="11" t="s">
        <v>83</v>
      </c>
      <c r="B17" s="19" t="s">
        <v>72</v>
      </c>
      <c r="C17" s="15" t="s">
        <v>63</v>
      </c>
      <c r="D17" s="15" t="s">
        <v>74</v>
      </c>
      <c r="E17" s="15" t="s">
        <v>84</v>
      </c>
      <c r="F17" s="15" t="s">
        <v>31</v>
      </c>
      <c r="G17" s="15">
        <v>2024.1</v>
      </c>
      <c r="H17" s="15">
        <v>2024.12</v>
      </c>
      <c r="I17" s="17" t="s">
        <v>67</v>
      </c>
      <c r="J17" s="15" t="s">
        <v>85</v>
      </c>
      <c r="K17" s="15">
        <v>40</v>
      </c>
      <c r="L17" s="15">
        <v>40</v>
      </c>
      <c r="M17" s="15"/>
      <c r="N17" s="15">
        <v>1</v>
      </c>
      <c r="O17" s="15">
        <v>575</v>
      </c>
      <c r="P17" s="15">
        <v>2014</v>
      </c>
      <c r="Q17" s="15" t="s">
        <v>86</v>
      </c>
      <c r="R17" s="14" t="s">
        <v>70</v>
      </c>
      <c r="S17" s="61"/>
    </row>
    <row r="18" ht="33.75" spans="1:19">
      <c r="A18" s="11" t="s">
        <v>87</v>
      </c>
      <c r="B18" s="14" t="s">
        <v>88</v>
      </c>
      <c r="C18" s="13" t="s">
        <v>37</v>
      </c>
      <c r="D18" s="13" t="s">
        <v>37</v>
      </c>
      <c r="E18" s="13" t="s">
        <v>89</v>
      </c>
      <c r="F18" s="13" t="s">
        <v>76</v>
      </c>
      <c r="G18" s="21">
        <v>2024.01</v>
      </c>
      <c r="H18" s="21">
        <v>2024.12</v>
      </c>
      <c r="I18" s="13" t="s">
        <v>90</v>
      </c>
      <c r="J18" s="13" t="s">
        <v>91</v>
      </c>
      <c r="K18" s="13">
        <v>200</v>
      </c>
      <c r="L18" s="13">
        <v>200</v>
      </c>
      <c r="M18" s="51"/>
      <c r="N18" s="51">
        <v>137</v>
      </c>
      <c r="O18" s="13">
        <v>50</v>
      </c>
      <c r="P18" s="13">
        <v>50</v>
      </c>
      <c r="Q18" s="13" t="s">
        <v>92</v>
      </c>
      <c r="R18" s="13" t="s">
        <v>93</v>
      </c>
      <c r="S18" s="61"/>
    </row>
    <row r="19" ht="36" spans="1:19">
      <c r="A19" s="22"/>
      <c r="B19" s="23" t="s">
        <v>94</v>
      </c>
      <c r="C19" s="24"/>
      <c r="D19" s="24"/>
      <c r="E19" s="24"/>
      <c r="F19" s="24"/>
      <c r="G19" s="25"/>
      <c r="H19" s="25"/>
      <c r="I19" s="24"/>
      <c r="J19" s="24"/>
      <c r="K19" s="71">
        <v>200</v>
      </c>
      <c r="L19" s="71">
        <v>50</v>
      </c>
      <c r="M19" s="72">
        <v>150</v>
      </c>
      <c r="N19" s="73"/>
      <c r="O19" s="24"/>
      <c r="P19" s="24"/>
      <c r="Q19" s="24"/>
      <c r="R19" s="24"/>
      <c r="S19" s="61"/>
    </row>
    <row r="20" ht="96" spans="1:19">
      <c r="A20" s="22">
        <v>1</v>
      </c>
      <c r="B20" s="26" t="s">
        <v>95</v>
      </c>
      <c r="C20" s="26" t="s">
        <v>96</v>
      </c>
      <c r="D20" s="26" t="s">
        <v>97</v>
      </c>
      <c r="E20" s="26" t="s">
        <v>98</v>
      </c>
      <c r="F20" s="26" t="s">
        <v>76</v>
      </c>
      <c r="G20" s="26">
        <v>2024.01</v>
      </c>
      <c r="H20" s="26">
        <v>2024.12</v>
      </c>
      <c r="I20" s="26" t="s">
        <v>99</v>
      </c>
      <c r="J20" s="26" t="s">
        <v>100</v>
      </c>
      <c r="K20" s="26">
        <v>200</v>
      </c>
      <c r="L20" s="26">
        <v>50</v>
      </c>
      <c r="M20" s="26">
        <v>150</v>
      </c>
      <c r="N20" s="26">
        <v>1</v>
      </c>
      <c r="O20" s="26">
        <v>662</v>
      </c>
      <c r="P20" s="26">
        <v>2160</v>
      </c>
      <c r="Q20" s="26" t="s">
        <v>101</v>
      </c>
      <c r="R20" s="14" t="s">
        <v>70</v>
      </c>
      <c r="S20" s="61"/>
    </row>
    <row r="21" ht="36" spans="1:19">
      <c r="A21" s="27"/>
      <c r="B21" s="23" t="s">
        <v>102</v>
      </c>
      <c r="C21" s="27"/>
      <c r="D21" s="27"/>
      <c r="E21" s="27"/>
      <c r="F21" s="27"/>
      <c r="G21" s="27"/>
      <c r="H21" s="27"/>
      <c r="I21" s="27"/>
      <c r="J21" s="27"/>
      <c r="K21" s="74">
        <v>40</v>
      </c>
      <c r="L21" s="74">
        <v>40</v>
      </c>
      <c r="M21" s="27"/>
      <c r="N21" s="27"/>
      <c r="O21" s="27"/>
      <c r="P21" s="27"/>
      <c r="Q21" s="27"/>
      <c r="R21" s="27"/>
      <c r="S21" s="61"/>
    </row>
    <row r="22" ht="60" spans="1:19">
      <c r="A22" s="27">
        <v>1</v>
      </c>
      <c r="B22" s="26" t="s">
        <v>103</v>
      </c>
      <c r="C22" s="26" t="s">
        <v>96</v>
      </c>
      <c r="D22" s="26" t="s">
        <v>104</v>
      </c>
      <c r="E22" s="26" t="s">
        <v>105</v>
      </c>
      <c r="F22" s="28" t="s">
        <v>106</v>
      </c>
      <c r="G22" s="26">
        <v>2024.02</v>
      </c>
      <c r="H22" s="26">
        <v>2024.04</v>
      </c>
      <c r="I22" s="26" t="s">
        <v>99</v>
      </c>
      <c r="J22" s="26" t="s">
        <v>107</v>
      </c>
      <c r="K22" s="26">
        <v>10</v>
      </c>
      <c r="L22" s="26">
        <v>10</v>
      </c>
      <c r="M22" s="26"/>
      <c r="N22" s="26">
        <v>1</v>
      </c>
      <c r="O22" s="26">
        <v>20</v>
      </c>
      <c r="P22" s="26">
        <v>80</v>
      </c>
      <c r="Q22" s="26" t="s">
        <v>108</v>
      </c>
      <c r="R22" s="14" t="s">
        <v>93</v>
      </c>
      <c r="S22" s="61"/>
    </row>
    <row r="23" ht="33.75" spans="1:19">
      <c r="A23" s="27">
        <v>2</v>
      </c>
      <c r="B23" s="17" t="s">
        <v>109</v>
      </c>
      <c r="C23" s="18" t="s">
        <v>63</v>
      </c>
      <c r="D23" s="18" t="s">
        <v>64</v>
      </c>
      <c r="E23" s="17" t="s">
        <v>110</v>
      </c>
      <c r="F23" s="17" t="s">
        <v>111</v>
      </c>
      <c r="G23" s="29">
        <v>2024.1</v>
      </c>
      <c r="H23" s="29">
        <v>2024.12</v>
      </c>
      <c r="I23" s="17" t="s">
        <v>67</v>
      </c>
      <c r="J23" s="17" t="s">
        <v>112</v>
      </c>
      <c r="K23" s="18">
        <v>10</v>
      </c>
      <c r="L23" s="18">
        <v>10</v>
      </c>
      <c r="M23" s="18"/>
      <c r="N23" s="17">
        <v>1</v>
      </c>
      <c r="O23" s="17">
        <v>87</v>
      </c>
      <c r="P23" s="17">
        <v>356</v>
      </c>
      <c r="Q23" s="103" t="s">
        <v>113</v>
      </c>
      <c r="R23" s="14" t="s">
        <v>93</v>
      </c>
      <c r="S23" s="61"/>
    </row>
    <row r="24" ht="60" spans="1:19">
      <c r="A24" s="27">
        <v>3</v>
      </c>
      <c r="B24" s="12" t="s">
        <v>103</v>
      </c>
      <c r="C24" s="30" t="s">
        <v>114</v>
      </c>
      <c r="D24" s="30" t="s">
        <v>115</v>
      </c>
      <c r="E24" s="30" t="s">
        <v>116</v>
      </c>
      <c r="F24" s="30" t="s">
        <v>31</v>
      </c>
      <c r="G24" s="30">
        <v>202403</v>
      </c>
      <c r="H24" s="30">
        <v>202406</v>
      </c>
      <c r="I24" s="75" t="s">
        <v>117</v>
      </c>
      <c r="J24" s="76" t="s">
        <v>118</v>
      </c>
      <c r="K24" s="30">
        <v>10</v>
      </c>
      <c r="L24" s="30">
        <v>10</v>
      </c>
      <c r="M24" s="30">
        <v>0</v>
      </c>
      <c r="N24" s="30">
        <v>1</v>
      </c>
      <c r="O24" s="76">
        <v>310</v>
      </c>
      <c r="P24" s="76">
        <v>971</v>
      </c>
      <c r="Q24" s="76" t="s">
        <v>119</v>
      </c>
      <c r="R24" s="14" t="s">
        <v>93</v>
      </c>
      <c r="S24" s="61"/>
    </row>
    <row r="25" ht="24" spans="1:19">
      <c r="A25" s="27">
        <v>4</v>
      </c>
      <c r="B25" s="12" t="s">
        <v>103</v>
      </c>
      <c r="C25" s="31" t="s">
        <v>54</v>
      </c>
      <c r="D25" s="32" t="s">
        <v>55</v>
      </c>
      <c r="E25" s="33" t="s">
        <v>120</v>
      </c>
      <c r="F25" s="34" t="s">
        <v>31</v>
      </c>
      <c r="G25" s="35">
        <v>2024.1</v>
      </c>
      <c r="H25" s="36">
        <v>2024.1</v>
      </c>
      <c r="I25" s="60" t="s">
        <v>58</v>
      </c>
      <c r="J25" s="13" t="s">
        <v>121</v>
      </c>
      <c r="K25" s="77">
        <v>10</v>
      </c>
      <c r="L25" s="77">
        <v>10</v>
      </c>
      <c r="M25" s="77">
        <v>0</v>
      </c>
      <c r="N25" s="78">
        <v>1</v>
      </c>
      <c r="O25" s="33">
        <v>453</v>
      </c>
      <c r="P25" s="33">
        <v>1554</v>
      </c>
      <c r="Q25" s="78" t="s">
        <v>122</v>
      </c>
      <c r="R25" s="14" t="s">
        <v>93</v>
      </c>
      <c r="S25" s="61"/>
    </row>
    <row r="26" ht="36" spans="1:19">
      <c r="A26" s="27"/>
      <c r="B26" s="37" t="s">
        <v>123</v>
      </c>
      <c r="C26" s="38"/>
      <c r="D26" s="39"/>
      <c r="E26" s="40"/>
      <c r="F26" s="41"/>
      <c r="G26" s="41"/>
      <c r="H26" s="42"/>
      <c r="I26" s="42"/>
      <c r="J26" s="42"/>
      <c r="K26" s="10">
        <f>K27+K28</f>
        <v>135</v>
      </c>
      <c r="L26" s="10">
        <f>L27+L28</f>
        <v>135</v>
      </c>
      <c r="M26" s="79"/>
      <c r="N26" s="80"/>
      <c r="O26" s="42"/>
      <c r="P26" s="79"/>
      <c r="Q26" s="42"/>
      <c r="R26" s="42"/>
      <c r="S26" s="61"/>
    </row>
    <row r="27" ht="33.75" spans="1:19">
      <c r="A27" s="27">
        <v>1</v>
      </c>
      <c r="B27" s="12" t="s">
        <v>124</v>
      </c>
      <c r="C27" s="17" t="s">
        <v>125</v>
      </c>
      <c r="D27" s="17" t="s">
        <v>126</v>
      </c>
      <c r="E27" s="17" t="s">
        <v>127</v>
      </c>
      <c r="F27" s="17" t="s">
        <v>31</v>
      </c>
      <c r="G27" s="17">
        <v>2024.03</v>
      </c>
      <c r="H27" s="17">
        <v>2024.12</v>
      </c>
      <c r="I27" s="17" t="s">
        <v>32</v>
      </c>
      <c r="J27" s="17" t="s">
        <v>128</v>
      </c>
      <c r="K27" s="17">
        <v>80</v>
      </c>
      <c r="L27" s="17">
        <v>80</v>
      </c>
      <c r="M27" s="17"/>
      <c r="N27" s="17">
        <v>137</v>
      </c>
      <c r="O27" s="17">
        <v>6000</v>
      </c>
      <c r="P27" s="17">
        <v>6000</v>
      </c>
      <c r="Q27" s="17" t="s">
        <v>129</v>
      </c>
      <c r="R27" s="101" t="s">
        <v>44</v>
      </c>
      <c r="S27" s="61"/>
    </row>
    <row r="28" ht="33.75" spans="1:19">
      <c r="A28" s="27">
        <v>2</v>
      </c>
      <c r="B28" s="12" t="s">
        <v>124</v>
      </c>
      <c r="C28" s="17" t="s">
        <v>37</v>
      </c>
      <c r="D28" s="17" t="s">
        <v>37</v>
      </c>
      <c r="E28" s="17" t="s">
        <v>130</v>
      </c>
      <c r="F28" s="17" t="s">
        <v>31</v>
      </c>
      <c r="G28" s="17">
        <v>2024.03</v>
      </c>
      <c r="H28" s="17">
        <v>2024.12</v>
      </c>
      <c r="I28" s="17" t="s">
        <v>131</v>
      </c>
      <c r="J28" s="17" t="s">
        <v>132</v>
      </c>
      <c r="K28" s="17">
        <v>55</v>
      </c>
      <c r="L28" s="17">
        <v>55</v>
      </c>
      <c r="M28" s="17"/>
      <c r="N28" s="17">
        <v>137</v>
      </c>
      <c r="O28" s="17">
        <v>100</v>
      </c>
      <c r="P28" s="17">
        <v>100</v>
      </c>
      <c r="Q28" s="17" t="s">
        <v>133</v>
      </c>
      <c r="R28" s="101" t="s">
        <v>44</v>
      </c>
      <c r="S28" s="61"/>
    </row>
    <row r="29" ht="36" spans="1:19">
      <c r="A29" s="27"/>
      <c r="B29" s="43" t="s">
        <v>134</v>
      </c>
      <c r="C29" s="44"/>
      <c r="D29" s="45"/>
      <c r="E29" s="46"/>
      <c r="F29" s="47"/>
      <c r="G29" s="47"/>
      <c r="H29" s="48"/>
      <c r="I29" s="81"/>
      <c r="J29" s="48"/>
      <c r="K29" s="82">
        <v>400</v>
      </c>
      <c r="L29" s="82">
        <v>400</v>
      </c>
      <c r="M29" s="83"/>
      <c r="N29" s="84"/>
      <c r="O29" s="84"/>
      <c r="P29" s="83"/>
      <c r="Q29" s="84"/>
      <c r="R29" s="84"/>
      <c r="S29" s="83"/>
    </row>
    <row r="30" ht="33.75" spans="1:19">
      <c r="A30" s="27">
        <v>1</v>
      </c>
      <c r="B30" s="12" t="s">
        <v>135</v>
      </c>
      <c r="C30" s="13" t="s">
        <v>37</v>
      </c>
      <c r="D30" s="13" t="s">
        <v>37</v>
      </c>
      <c r="E30" s="13" t="s">
        <v>136</v>
      </c>
      <c r="F30" s="13" t="s">
        <v>76</v>
      </c>
      <c r="G30" s="17">
        <v>2024.01</v>
      </c>
      <c r="H30" s="17">
        <v>2024.12</v>
      </c>
      <c r="I30" s="13" t="s">
        <v>131</v>
      </c>
      <c r="J30" s="13" t="s">
        <v>137</v>
      </c>
      <c r="K30" s="13">
        <v>400</v>
      </c>
      <c r="L30" s="13">
        <v>400</v>
      </c>
      <c r="M30" s="13"/>
      <c r="N30" s="13">
        <v>137</v>
      </c>
      <c r="O30" s="13">
        <v>2000</v>
      </c>
      <c r="P30" s="13">
        <v>2000</v>
      </c>
      <c r="Q30" s="13" t="s">
        <v>138</v>
      </c>
      <c r="R30" s="101" t="s">
        <v>44</v>
      </c>
      <c r="S30" s="83"/>
    </row>
    <row r="31" ht="28.5" spans="1:19">
      <c r="A31" s="27"/>
      <c r="B31" s="49" t="s">
        <v>139</v>
      </c>
      <c r="C31" s="44"/>
      <c r="D31" s="45"/>
      <c r="E31" s="46"/>
      <c r="F31" s="47"/>
      <c r="G31" s="47"/>
      <c r="H31" s="48"/>
      <c r="I31" s="81"/>
      <c r="J31" s="48"/>
      <c r="K31" s="82">
        <f>K32+K34</f>
        <v>1401.28</v>
      </c>
      <c r="L31" s="82">
        <f>L32+L34</f>
        <v>698</v>
      </c>
      <c r="M31" s="85">
        <f>M34+M38+M46</f>
        <v>683.28</v>
      </c>
      <c r="N31" s="84"/>
      <c r="O31" s="84"/>
      <c r="P31" s="83"/>
      <c r="Q31" s="84"/>
      <c r="R31" s="84"/>
      <c r="S31" s="61"/>
    </row>
    <row r="32" ht="24" spans="1:19">
      <c r="A32" s="27"/>
      <c r="B32" s="43" t="s">
        <v>140</v>
      </c>
      <c r="C32" s="44"/>
      <c r="D32" s="45"/>
      <c r="E32" s="46"/>
      <c r="F32" s="47"/>
      <c r="G32" s="47"/>
      <c r="H32" s="48"/>
      <c r="I32" s="81"/>
      <c r="J32" s="48"/>
      <c r="K32" s="82">
        <v>50</v>
      </c>
      <c r="L32" s="82">
        <v>50</v>
      </c>
      <c r="M32" s="83"/>
      <c r="N32" s="84"/>
      <c r="O32" s="84"/>
      <c r="P32" s="83"/>
      <c r="Q32" s="84"/>
      <c r="R32" s="84"/>
      <c r="S32" s="61"/>
    </row>
    <row r="33" ht="45" spans="1:19">
      <c r="A33" s="27">
        <v>1</v>
      </c>
      <c r="B33" s="12" t="s">
        <v>141</v>
      </c>
      <c r="C33" s="13" t="s">
        <v>37</v>
      </c>
      <c r="D33" s="13" t="s">
        <v>37</v>
      </c>
      <c r="E33" s="13" t="s">
        <v>142</v>
      </c>
      <c r="F33" s="13" t="s">
        <v>76</v>
      </c>
      <c r="G33" s="21">
        <v>2024.01</v>
      </c>
      <c r="H33" s="21">
        <v>2024.12</v>
      </c>
      <c r="I33" s="13" t="s">
        <v>90</v>
      </c>
      <c r="J33" s="13" t="s">
        <v>143</v>
      </c>
      <c r="K33" s="13">
        <v>50</v>
      </c>
      <c r="L33" s="13">
        <v>50</v>
      </c>
      <c r="M33" s="51"/>
      <c r="N33" s="51">
        <v>137</v>
      </c>
      <c r="O33" s="13">
        <v>1500</v>
      </c>
      <c r="P33" s="13">
        <v>1500</v>
      </c>
      <c r="Q33" s="13" t="s">
        <v>92</v>
      </c>
      <c r="R33" s="13" t="s">
        <v>144</v>
      </c>
      <c r="S33" s="61"/>
    </row>
    <row r="34" ht="22.5" spans="1:19">
      <c r="A34" s="27"/>
      <c r="B34" s="50" t="s">
        <v>145</v>
      </c>
      <c r="C34" s="51"/>
      <c r="D34" s="44"/>
      <c r="E34" s="52"/>
      <c r="F34" s="53"/>
      <c r="G34" s="53"/>
      <c r="H34" s="54"/>
      <c r="I34" s="86"/>
      <c r="J34" s="54"/>
      <c r="K34" s="82">
        <f>K35+K38</f>
        <v>1351.28</v>
      </c>
      <c r="L34" s="82">
        <f>L35</f>
        <v>648</v>
      </c>
      <c r="M34" s="85">
        <f>M35+M38</f>
        <v>683.28</v>
      </c>
      <c r="N34" s="87"/>
      <c r="O34" s="87"/>
      <c r="P34" s="88"/>
      <c r="Q34" s="87"/>
      <c r="R34" s="87"/>
      <c r="S34" s="83"/>
    </row>
    <row r="35" ht="33.75" spans="1:19">
      <c r="A35" s="27">
        <v>1</v>
      </c>
      <c r="B35" s="12" t="s">
        <v>146</v>
      </c>
      <c r="C35" s="13" t="s">
        <v>37</v>
      </c>
      <c r="D35" s="13" t="s">
        <v>37</v>
      </c>
      <c r="E35" s="13" t="s">
        <v>147</v>
      </c>
      <c r="F35" s="13" t="s">
        <v>76</v>
      </c>
      <c r="G35" s="21">
        <v>2024.01</v>
      </c>
      <c r="H35" s="21">
        <v>2024.12</v>
      </c>
      <c r="I35" s="13" t="s">
        <v>90</v>
      </c>
      <c r="J35" s="13" t="s">
        <v>148</v>
      </c>
      <c r="K35" s="13">
        <v>1331.28</v>
      </c>
      <c r="L35" s="13">
        <v>648</v>
      </c>
      <c r="M35" s="51">
        <v>683.28</v>
      </c>
      <c r="N35" s="51">
        <v>137</v>
      </c>
      <c r="O35" s="13">
        <v>1630</v>
      </c>
      <c r="P35" s="13">
        <v>1630</v>
      </c>
      <c r="Q35" s="13" t="s">
        <v>149</v>
      </c>
      <c r="R35" s="13" t="s">
        <v>144</v>
      </c>
      <c r="S35" s="83"/>
    </row>
    <row r="36" ht="42.75" spans="1:19">
      <c r="A36" s="27"/>
      <c r="B36" s="49" t="s">
        <v>150</v>
      </c>
      <c r="C36" s="13"/>
      <c r="D36" s="13"/>
      <c r="E36" s="13"/>
      <c r="F36" s="13"/>
      <c r="G36" s="21"/>
      <c r="H36" s="21"/>
      <c r="I36" s="13"/>
      <c r="J36" s="13"/>
      <c r="K36" s="89">
        <f>K37+K43+K47</f>
        <v>1427.2</v>
      </c>
      <c r="L36" s="89">
        <f>L37+L43+L47</f>
        <v>1426</v>
      </c>
      <c r="M36" s="90">
        <v>1.2</v>
      </c>
      <c r="N36" s="51"/>
      <c r="O36" s="13"/>
      <c r="P36" s="13"/>
      <c r="Q36" s="13"/>
      <c r="R36" s="13"/>
      <c r="S36" s="104"/>
    </row>
    <row r="37" ht="36" spans="1:19">
      <c r="A37" s="27"/>
      <c r="B37" s="43" t="s">
        <v>151</v>
      </c>
      <c r="C37" s="13"/>
      <c r="D37" s="13"/>
      <c r="E37" s="13"/>
      <c r="F37" s="13"/>
      <c r="G37" s="21"/>
      <c r="H37" s="21"/>
      <c r="I37" s="13"/>
      <c r="J37" s="13"/>
      <c r="K37" s="89">
        <v>96</v>
      </c>
      <c r="L37" s="89">
        <v>96</v>
      </c>
      <c r="M37" s="51"/>
      <c r="N37" s="51"/>
      <c r="O37" s="13"/>
      <c r="P37" s="13"/>
      <c r="Q37" s="13"/>
      <c r="R37" s="13"/>
      <c r="S37" s="104"/>
    </row>
    <row r="38" ht="60" spans="1:19">
      <c r="A38" s="27">
        <v>1</v>
      </c>
      <c r="B38" s="55" t="s">
        <v>152</v>
      </c>
      <c r="C38" s="56" t="s">
        <v>153</v>
      </c>
      <c r="D38" s="56" t="s">
        <v>154</v>
      </c>
      <c r="E38" s="55" t="s">
        <v>155</v>
      </c>
      <c r="F38" s="55" t="s">
        <v>156</v>
      </c>
      <c r="G38" s="56">
        <v>2024.01</v>
      </c>
      <c r="H38" s="56">
        <v>2024.9</v>
      </c>
      <c r="I38" s="55" t="s">
        <v>157</v>
      </c>
      <c r="J38" s="55" t="s">
        <v>158</v>
      </c>
      <c r="K38" s="56">
        <v>20</v>
      </c>
      <c r="L38" s="56">
        <v>20</v>
      </c>
      <c r="M38" s="56"/>
      <c r="N38" s="56">
        <v>1</v>
      </c>
      <c r="O38" s="56">
        <v>103</v>
      </c>
      <c r="P38" s="56">
        <v>389</v>
      </c>
      <c r="Q38" s="55" t="s">
        <v>122</v>
      </c>
      <c r="R38" s="55" t="s">
        <v>159</v>
      </c>
      <c r="S38" s="61"/>
    </row>
    <row r="39" ht="96" spans="1:19">
      <c r="A39" s="27">
        <v>2</v>
      </c>
      <c r="B39" s="57" t="s">
        <v>152</v>
      </c>
      <c r="C39" s="58" t="s">
        <v>114</v>
      </c>
      <c r="D39" s="58" t="s">
        <v>115</v>
      </c>
      <c r="E39" s="59" t="s">
        <v>160</v>
      </c>
      <c r="F39" s="59" t="s">
        <v>31</v>
      </c>
      <c r="G39" s="58">
        <v>202403</v>
      </c>
      <c r="H39" s="58">
        <v>202408</v>
      </c>
      <c r="I39" s="91" t="s">
        <v>117</v>
      </c>
      <c r="J39" s="59" t="s">
        <v>161</v>
      </c>
      <c r="K39" s="59">
        <v>32</v>
      </c>
      <c r="L39" s="59">
        <v>32</v>
      </c>
      <c r="M39" s="59">
        <v>0</v>
      </c>
      <c r="N39" s="59">
        <v>1</v>
      </c>
      <c r="O39" s="59">
        <v>21</v>
      </c>
      <c r="P39" s="59">
        <v>105</v>
      </c>
      <c r="Q39" s="58" t="s">
        <v>162</v>
      </c>
      <c r="R39" s="57" t="s">
        <v>44</v>
      </c>
      <c r="S39" s="61"/>
    </row>
    <row r="40" ht="84" spans="1:19">
      <c r="A40" s="27">
        <v>3</v>
      </c>
      <c r="B40" s="57" t="s">
        <v>152</v>
      </c>
      <c r="C40" s="58" t="s">
        <v>114</v>
      </c>
      <c r="D40" s="58" t="s">
        <v>115</v>
      </c>
      <c r="E40" s="59" t="s">
        <v>163</v>
      </c>
      <c r="F40" s="59" t="s">
        <v>31</v>
      </c>
      <c r="G40" s="58">
        <v>202403</v>
      </c>
      <c r="H40" s="58">
        <v>202408</v>
      </c>
      <c r="I40" s="91" t="s">
        <v>117</v>
      </c>
      <c r="J40" s="58" t="s">
        <v>164</v>
      </c>
      <c r="K40" s="59">
        <v>18</v>
      </c>
      <c r="L40" s="59">
        <v>18</v>
      </c>
      <c r="M40" s="59">
        <v>0</v>
      </c>
      <c r="N40" s="59">
        <v>1</v>
      </c>
      <c r="O40" s="58">
        <v>310</v>
      </c>
      <c r="P40" s="58">
        <v>971</v>
      </c>
      <c r="Q40" s="58" t="s">
        <v>165</v>
      </c>
      <c r="R40" s="57" t="s">
        <v>44</v>
      </c>
      <c r="S40" s="61"/>
    </row>
    <row r="41" ht="56.25" spans="1:19">
      <c r="A41" s="27">
        <v>4</v>
      </c>
      <c r="B41" s="60" t="s">
        <v>152</v>
      </c>
      <c r="C41" s="26" t="s">
        <v>96</v>
      </c>
      <c r="D41" s="26" t="s">
        <v>166</v>
      </c>
      <c r="E41" s="26" t="s">
        <v>167</v>
      </c>
      <c r="F41" s="28" t="s">
        <v>106</v>
      </c>
      <c r="G41" s="26">
        <v>2024.01</v>
      </c>
      <c r="H41" s="26">
        <v>2024.05</v>
      </c>
      <c r="I41" s="26" t="s">
        <v>99</v>
      </c>
      <c r="J41" s="26" t="s">
        <v>168</v>
      </c>
      <c r="K41" s="26">
        <v>20</v>
      </c>
      <c r="L41" s="26">
        <v>20</v>
      </c>
      <c r="M41" s="26"/>
      <c r="N41" s="26">
        <v>1</v>
      </c>
      <c r="O41" s="26">
        <v>283</v>
      </c>
      <c r="P41" s="26">
        <v>1028</v>
      </c>
      <c r="Q41" s="26" t="s">
        <v>169</v>
      </c>
      <c r="R41" s="14" t="s">
        <v>93</v>
      </c>
      <c r="S41" s="61"/>
    </row>
    <row r="42" ht="45" spans="1:19">
      <c r="A42" s="27">
        <v>5</v>
      </c>
      <c r="B42" s="14" t="s">
        <v>170</v>
      </c>
      <c r="C42" s="14" t="s">
        <v>171</v>
      </c>
      <c r="D42" s="14" t="s">
        <v>172</v>
      </c>
      <c r="E42" s="22" t="s">
        <v>173</v>
      </c>
      <c r="F42" s="14" t="s">
        <v>31</v>
      </c>
      <c r="G42" s="56">
        <v>2024.3</v>
      </c>
      <c r="H42" s="55">
        <v>2024.12</v>
      </c>
      <c r="I42" s="14" t="s">
        <v>174</v>
      </c>
      <c r="J42" s="14" t="s">
        <v>175</v>
      </c>
      <c r="K42" s="54">
        <v>6</v>
      </c>
      <c r="L42" s="54">
        <v>6</v>
      </c>
      <c r="M42" s="88"/>
      <c r="N42" s="87">
        <v>1</v>
      </c>
      <c r="O42" s="92" t="s">
        <v>176</v>
      </c>
      <c r="P42" s="88">
        <v>853</v>
      </c>
      <c r="Q42" s="87" t="s">
        <v>177</v>
      </c>
      <c r="R42" s="87" t="s">
        <v>144</v>
      </c>
      <c r="S42" s="61"/>
    </row>
    <row r="43" ht="36" spans="1:19">
      <c r="A43" s="27"/>
      <c r="B43" s="43" t="s">
        <v>178</v>
      </c>
      <c r="C43" s="61"/>
      <c r="D43" s="61"/>
      <c r="E43" s="61"/>
      <c r="F43" s="61"/>
      <c r="G43" s="61"/>
      <c r="H43" s="61"/>
      <c r="I43" s="61"/>
      <c r="J43" s="61"/>
      <c r="K43" s="74">
        <f>K44+K45+K46</f>
        <v>1310</v>
      </c>
      <c r="L43" s="74">
        <f>L44+L45+L46</f>
        <v>1310</v>
      </c>
      <c r="M43" s="61"/>
      <c r="N43" s="61"/>
      <c r="O43" s="61"/>
      <c r="P43" s="61"/>
      <c r="Q43" s="61"/>
      <c r="R43" s="61"/>
      <c r="S43" s="61"/>
    </row>
    <row r="44" ht="45" spans="1:19">
      <c r="A44" s="27">
        <v>1</v>
      </c>
      <c r="B44" s="12" t="s">
        <v>179</v>
      </c>
      <c r="C44" s="13" t="s">
        <v>37</v>
      </c>
      <c r="D44" s="13" t="s">
        <v>37</v>
      </c>
      <c r="E44" s="12" t="s">
        <v>180</v>
      </c>
      <c r="F44" s="13" t="s">
        <v>31</v>
      </c>
      <c r="G44" s="56">
        <v>2024.01</v>
      </c>
      <c r="H44" s="56">
        <v>2024.12</v>
      </c>
      <c r="I44" s="13" t="s">
        <v>181</v>
      </c>
      <c r="J44" s="12" t="s">
        <v>182</v>
      </c>
      <c r="K44" s="13">
        <v>510</v>
      </c>
      <c r="L44" s="13">
        <v>510</v>
      </c>
      <c r="M44" s="13"/>
      <c r="N44" s="13">
        <v>137</v>
      </c>
      <c r="O44" s="13">
        <v>3000</v>
      </c>
      <c r="P44" s="13">
        <v>12069</v>
      </c>
      <c r="Q44" s="55" t="s">
        <v>122</v>
      </c>
      <c r="R44" s="34" t="s">
        <v>144</v>
      </c>
      <c r="S44" s="61"/>
    </row>
    <row r="45" ht="112.5" spans="1:19">
      <c r="A45" s="27">
        <v>2</v>
      </c>
      <c r="B45" s="60" t="s">
        <v>183</v>
      </c>
      <c r="C45" s="62" t="s">
        <v>184</v>
      </c>
      <c r="D45" s="63"/>
      <c r="E45" s="14" t="s">
        <v>185</v>
      </c>
      <c r="F45" s="14" t="s">
        <v>31</v>
      </c>
      <c r="G45" s="64">
        <v>2024.7</v>
      </c>
      <c r="H45" s="64">
        <v>2024.12</v>
      </c>
      <c r="I45" s="14" t="s">
        <v>32</v>
      </c>
      <c r="J45" s="14" t="s">
        <v>186</v>
      </c>
      <c r="K45" s="65">
        <v>500</v>
      </c>
      <c r="L45" s="93">
        <v>500</v>
      </c>
      <c r="M45" s="94"/>
      <c r="N45" s="95">
        <v>15</v>
      </c>
      <c r="O45" s="64">
        <v>150</v>
      </c>
      <c r="P45" s="64">
        <v>530</v>
      </c>
      <c r="Q45" s="60" t="s">
        <v>187</v>
      </c>
      <c r="R45" s="34" t="s">
        <v>144</v>
      </c>
      <c r="S45" s="61"/>
    </row>
    <row r="46" ht="101.25" spans="1:19">
      <c r="A46" s="27">
        <v>3</v>
      </c>
      <c r="B46" s="60" t="s">
        <v>183</v>
      </c>
      <c r="C46" s="62" t="s">
        <v>188</v>
      </c>
      <c r="D46" s="63" t="s">
        <v>189</v>
      </c>
      <c r="E46" s="60" t="s">
        <v>190</v>
      </c>
      <c r="F46" s="14" t="s">
        <v>31</v>
      </c>
      <c r="G46" s="65">
        <v>2024.5</v>
      </c>
      <c r="H46" s="65">
        <v>2023.12</v>
      </c>
      <c r="I46" s="14" t="s">
        <v>32</v>
      </c>
      <c r="J46" s="60" t="s">
        <v>186</v>
      </c>
      <c r="K46" s="65">
        <v>300</v>
      </c>
      <c r="L46" s="93">
        <v>300</v>
      </c>
      <c r="M46" s="94"/>
      <c r="N46" s="95">
        <v>137</v>
      </c>
      <c r="O46" s="65">
        <v>24500</v>
      </c>
      <c r="P46" s="65">
        <v>89700</v>
      </c>
      <c r="Q46" s="88" t="s">
        <v>191</v>
      </c>
      <c r="R46" s="34" t="s">
        <v>144</v>
      </c>
      <c r="S46" s="61"/>
    </row>
    <row r="47" ht="36" spans="1:19">
      <c r="A47" s="27"/>
      <c r="B47" s="43" t="s">
        <v>192</v>
      </c>
      <c r="C47" s="62"/>
      <c r="D47" s="63"/>
      <c r="E47" s="60"/>
      <c r="F47" s="14"/>
      <c r="G47" s="65"/>
      <c r="H47" s="65"/>
      <c r="I47" s="14"/>
      <c r="J47" s="60"/>
      <c r="K47" s="96">
        <f>K48+K49</f>
        <v>21.2</v>
      </c>
      <c r="L47" s="97">
        <f>L48+L49</f>
        <v>20</v>
      </c>
      <c r="M47" s="98">
        <f>M48</f>
        <v>1.2</v>
      </c>
      <c r="N47" s="95"/>
      <c r="O47" s="65"/>
      <c r="P47" s="65"/>
      <c r="Q47" s="88"/>
      <c r="R47" s="34"/>
      <c r="S47" s="61"/>
    </row>
    <row r="48" ht="48" spans="1:19">
      <c r="A48" s="27">
        <v>1</v>
      </c>
      <c r="B48" s="60" t="s">
        <v>193</v>
      </c>
      <c r="C48" s="14" t="s">
        <v>54</v>
      </c>
      <c r="D48" s="66" t="s">
        <v>55</v>
      </c>
      <c r="E48" s="55" t="s">
        <v>194</v>
      </c>
      <c r="F48" s="14" t="s">
        <v>31</v>
      </c>
      <c r="G48" s="34">
        <v>2024.1</v>
      </c>
      <c r="H48" s="34">
        <v>2024.12</v>
      </c>
      <c r="I48" s="60" t="s">
        <v>58</v>
      </c>
      <c r="J48" s="55" t="s">
        <v>195</v>
      </c>
      <c r="K48" s="55">
        <v>6.2</v>
      </c>
      <c r="L48" s="55">
        <v>5</v>
      </c>
      <c r="M48" s="55">
        <v>1.2</v>
      </c>
      <c r="N48" s="55">
        <v>1</v>
      </c>
      <c r="O48" s="55" t="s">
        <v>196</v>
      </c>
      <c r="P48" s="99" t="s">
        <v>197</v>
      </c>
      <c r="Q48" s="58" t="s">
        <v>198</v>
      </c>
      <c r="R48" s="105" t="s">
        <v>144</v>
      </c>
      <c r="S48" s="61"/>
    </row>
    <row r="49" ht="56.25" spans="1:19">
      <c r="A49" s="27">
        <v>2</v>
      </c>
      <c r="B49" s="14" t="s">
        <v>193</v>
      </c>
      <c r="C49" s="14" t="s">
        <v>171</v>
      </c>
      <c r="D49" s="14" t="s">
        <v>172</v>
      </c>
      <c r="E49" s="55" t="s">
        <v>194</v>
      </c>
      <c r="F49" s="14" t="s">
        <v>31</v>
      </c>
      <c r="G49" s="26">
        <v>2024.03</v>
      </c>
      <c r="H49" s="26">
        <v>2024.12</v>
      </c>
      <c r="I49" s="14" t="s">
        <v>174</v>
      </c>
      <c r="J49" s="14" t="s">
        <v>199</v>
      </c>
      <c r="K49" s="54">
        <v>15</v>
      </c>
      <c r="L49" s="54">
        <v>15</v>
      </c>
      <c r="M49" s="88"/>
      <c r="N49" s="87">
        <v>1</v>
      </c>
      <c r="O49" s="92" t="s">
        <v>200</v>
      </c>
      <c r="P49" s="88">
        <v>1374</v>
      </c>
      <c r="Q49" s="106" t="s">
        <v>201</v>
      </c>
      <c r="R49" s="87" t="s">
        <v>144</v>
      </c>
      <c r="S49" s="61"/>
    </row>
    <row r="50" ht="42.75" spans="1:19">
      <c r="A50" s="27"/>
      <c r="B50" s="49" t="s">
        <v>202</v>
      </c>
      <c r="C50" s="44"/>
      <c r="D50" s="45"/>
      <c r="E50" s="46"/>
      <c r="F50" s="47"/>
      <c r="G50" s="47"/>
      <c r="H50" s="48"/>
      <c r="I50" s="81"/>
      <c r="J50" s="48"/>
      <c r="K50" s="82">
        <v>100</v>
      </c>
      <c r="L50" s="82">
        <v>100</v>
      </c>
      <c r="M50" s="85">
        <v>0</v>
      </c>
      <c r="N50" s="84"/>
      <c r="O50" s="84"/>
      <c r="P50" s="83"/>
      <c r="Q50" s="84"/>
      <c r="R50" s="84"/>
      <c r="S50" s="61"/>
    </row>
    <row r="51" ht="33.75" spans="1:19">
      <c r="A51" s="27">
        <v>1</v>
      </c>
      <c r="B51" s="60" t="s">
        <v>203</v>
      </c>
      <c r="C51" s="14" t="s">
        <v>37</v>
      </c>
      <c r="D51" s="14" t="s">
        <v>37</v>
      </c>
      <c r="E51" s="14" t="s">
        <v>204</v>
      </c>
      <c r="F51" s="14" t="s">
        <v>31</v>
      </c>
      <c r="G51" s="14">
        <v>2024.03</v>
      </c>
      <c r="H51" s="14">
        <v>2024.12</v>
      </c>
      <c r="I51" s="14" t="s">
        <v>205</v>
      </c>
      <c r="J51" s="14" t="s">
        <v>206</v>
      </c>
      <c r="K51" s="14">
        <v>100</v>
      </c>
      <c r="L51" s="14">
        <v>100</v>
      </c>
      <c r="M51" s="14"/>
      <c r="N51" s="14">
        <v>38</v>
      </c>
      <c r="O51" s="14">
        <v>2455</v>
      </c>
      <c r="P51" s="14">
        <v>6000</v>
      </c>
      <c r="Q51" s="14" t="s">
        <v>207</v>
      </c>
      <c r="R51" s="105" t="s">
        <v>144</v>
      </c>
      <c r="S51" s="61"/>
    </row>
    <row r="52" ht="42.75" spans="1:19">
      <c r="A52" s="27"/>
      <c r="B52" s="49" t="s">
        <v>208</v>
      </c>
      <c r="C52" s="44"/>
      <c r="D52" s="45"/>
      <c r="E52" s="46"/>
      <c r="F52" s="47"/>
      <c r="G52" s="47"/>
      <c r="H52" s="48"/>
      <c r="I52" s="81"/>
      <c r="J52" s="48"/>
      <c r="K52" s="82">
        <f t="shared" ref="K52:M52" si="0">K53+K55</f>
        <v>510</v>
      </c>
      <c r="L52" s="82">
        <f t="shared" si="0"/>
        <v>510</v>
      </c>
      <c r="M52" s="85"/>
      <c r="N52" s="84"/>
      <c r="O52" s="84"/>
      <c r="P52" s="83"/>
      <c r="Q52" s="84"/>
      <c r="R52" s="84"/>
      <c r="S52" s="83"/>
    </row>
    <row r="53" ht="24" spans="1:19">
      <c r="A53" s="27"/>
      <c r="B53" s="43" t="s">
        <v>209</v>
      </c>
      <c r="C53" s="44"/>
      <c r="D53" s="45"/>
      <c r="E53" s="46"/>
      <c r="F53" s="47"/>
      <c r="G53" s="47"/>
      <c r="H53" s="48"/>
      <c r="I53" s="81"/>
      <c r="J53" s="48"/>
      <c r="K53" s="82">
        <v>60</v>
      </c>
      <c r="L53" s="82">
        <f>L54</f>
        <v>60</v>
      </c>
      <c r="M53" s="85"/>
      <c r="N53" s="84"/>
      <c r="O53" s="84"/>
      <c r="P53" s="83"/>
      <c r="Q53" s="84"/>
      <c r="R53" s="84"/>
      <c r="S53" s="83"/>
    </row>
    <row r="54" ht="33.75" spans="1:19">
      <c r="A54" s="27">
        <v>1</v>
      </c>
      <c r="B54" s="67" t="s">
        <v>210</v>
      </c>
      <c r="C54" s="60" t="s">
        <v>37</v>
      </c>
      <c r="D54" s="60" t="s">
        <v>188</v>
      </c>
      <c r="E54" s="14" t="s">
        <v>211</v>
      </c>
      <c r="F54" s="60" t="s">
        <v>212</v>
      </c>
      <c r="G54" s="68">
        <v>2024.06</v>
      </c>
      <c r="H54" s="69" t="s">
        <v>213</v>
      </c>
      <c r="I54" s="60" t="s">
        <v>214</v>
      </c>
      <c r="J54" s="60" t="s">
        <v>215</v>
      </c>
      <c r="K54" s="100">
        <v>60</v>
      </c>
      <c r="L54" s="100">
        <v>60</v>
      </c>
      <c r="M54" s="100"/>
      <c r="N54" s="100">
        <v>8</v>
      </c>
      <c r="O54" s="100">
        <v>15</v>
      </c>
      <c r="P54" s="100">
        <v>52</v>
      </c>
      <c r="Q54" s="60" t="s">
        <v>215</v>
      </c>
      <c r="R54" s="60" t="s">
        <v>144</v>
      </c>
      <c r="S54" s="107"/>
    </row>
    <row r="55" ht="24" spans="1:19">
      <c r="A55" s="27"/>
      <c r="B55" s="43" t="s">
        <v>216</v>
      </c>
      <c r="C55" s="44"/>
      <c r="D55" s="45"/>
      <c r="E55" s="46"/>
      <c r="F55" s="47"/>
      <c r="G55" s="47"/>
      <c r="H55" s="48"/>
      <c r="I55" s="81"/>
      <c r="J55" s="48"/>
      <c r="K55" s="82">
        <v>450</v>
      </c>
      <c r="L55" s="82">
        <v>450</v>
      </c>
      <c r="M55" s="83"/>
      <c r="N55" s="84"/>
      <c r="O55" s="84"/>
      <c r="P55" s="83"/>
      <c r="Q55" s="84"/>
      <c r="R55" s="84"/>
      <c r="S55" s="83"/>
    </row>
    <row r="56" ht="33.75" spans="1:19">
      <c r="A56" s="27">
        <v>1</v>
      </c>
      <c r="B56" s="60" t="s">
        <v>217</v>
      </c>
      <c r="C56" s="67" t="s">
        <v>37</v>
      </c>
      <c r="D56" s="67" t="s">
        <v>37</v>
      </c>
      <c r="E56" s="67" t="s">
        <v>218</v>
      </c>
      <c r="F56" s="67" t="s">
        <v>31</v>
      </c>
      <c r="G56" s="67">
        <v>2024.06</v>
      </c>
      <c r="H56" s="67">
        <v>2024.12</v>
      </c>
      <c r="I56" s="67" t="s">
        <v>131</v>
      </c>
      <c r="J56" s="67" t="s">
        <v>219</v>
      </c>
      <c r="K56" s="67">
        <v>450</v>
      </c>
      <c r="L56" s="67">
        <v>450</v>
      </c>
      <c r="M56" s="67"/>
      <c r="N56" s="67">
        <v>137</v>
      </c>
      <c r="O56" s="67">
        <v>2200</v>
      </c>
      <c r="P56" s="67">
        <v>2200</v>
      </c>
      <c r="Q56" s="67" t="s">
        <v>220</v>
      </c>
      <c r="R56" s="67" t="s">
        <v>44</v>
      </c>
      <c r="S56" s="83"/>
    </row>
  </sheetData>
  <mergeCells count="23">
    <mergeCell ref="A1:S1"/>
    <mergeCell ref="G2:H2"/>
    <mergeCell ref="K2:M2"/>
    <mergeCell ref="N2:P2"/>
    <mergeCell ref="L3:M3"/>
    <mergeCell ref="B5:J5"/>
    <mergeCell ref="A2:A4"/>
    <mergeCell ref="B2:B4"/>
    <mergeCell ref="C2:C4"/>
    <mergeCell ref="D2:D4"/>
    <mergeCell ref="E2:E4"/>
    <mergeCell ref="F2:F4"/>
    <mergeCell ref="G3:G4"/>
    <mergeCell ref="H3:H4"/>
    <mergeCell ref="I2:I4"/>
    <mergeCell ref="J2:J4"/>
    <mergeCell ref="K3:K4"/>
    <mergeCell ref="N3:N4"/>
    <mergeCell ref="O3:O4"/>
    <mergeCell ref="P3:P4"/>
    <mergeCell ref="Q2:Q4"/>
    <mergeCell ref="R2:R4"/>
    <mergeCell ref="S2:S4"/>
  </mergeCells>
  <pageMargins left="0.156944444444444" right="0.11805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2023-12-05T01:07:30Z</dcterms:created>
  <dcterms:modified xsi:type="dcterms:W3CDTF">2023-12-05T02:07:51Z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B201F613B1AB44A7A4100531D4685A4B_11</vt:lpwstr>
  </property>
  <property fmtid="{D5CDD505-2E9C-101B-9397-08002B2CF9AE}" pid="3" name="KSOProductBuildVer">
    <vt:lpwstr>2052-12.1.0.15712</vt:lpwstr>
  </property>
</Properties>
</file>