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  <sheet name="来源表" sheetId="3" r:id="rId2"/>
    <sheet name="汇总表（最新）" sheetId="4" r:id="rId3"/>
  </sheets>
  <definedNames>
    <definedName name="_xlnm._FilterDatabase" localSheetId="0" hidden="1">明细表!$A$4:$P$179</definedName>
  </definedNames>
  <calcPr calcId="144525"/>
</workbook>
</file>

<file path=xl/sharedStrings.xml><?xml version="1.0" encoding="utf-8"?>
<sst xmlns="http://schemas.openxmlformats.org/spreadsheetml/2006/main" count="1490" uniqueCount="605">
  <si>
    <t>附件3</t>
  </si>
  <si>
    <t>新晃侗族自治县2022年度统筹整合使用财政涉农资金项目明细表</t>
  </si>
  <si>
    <t>序号</t>
  </si>
  <si>
    <t>项目名称</t>
  </si>
  <si>
    <t>建设任务</t>
  </si>
  <si>
    <t>所在
乡镇</t>
  </si>
  <si>
    <t>实施
地点</t>
  </si>
  <si>
    <t>资金规模(万元)</t>
  </si>
  <si>
    <t>筹资方式</t>
  </si>
  <si>
    <t>绩效目标
(进度计划)</t>
  </si>
  <si>
    <t>时间进度(起止)</t>
  </si>
  <si>
    <t>责任单位</t>
  </si>
  <si>
    <t>(中央、省级、市州或县级资金)</t>
  </si>
  <si>
    <t xml:space="preserve">金额
(万元)
</t>
  </si>
  <si>
    <t>计划开工时间</t>
  </si>
  <si>
    <t>计划完工时间</t>
  </si>
  <si>
    <t>项目主管单位</t>
  </si>
  <si>
    <t>项目组织          实施单位</t>
  </si>
  <si>
    <t>合计</t>
  </si>
  <si>
    <t>一</t>
  </si>
  <si>
    <t>生产发展</t>
  </si>
  <si>
    <t>中药材种植</t>
  </si>
  <si>
    <t>种植5000亩</t>
  </si>
  <si>
    <t>新晃县</t>
  </si>
  <si>
    <t>中央</t>
  </si>
  <si>
    <t>发展村集体经
济，增加村集体经济收入</t>
  </si>
  <si>
    <t>县农业农村局</t>
  </si>
  <si>
    <t>中药材种植（龙脑）</t>
  </si>
  <si>
    <t>龙脑樟种植</t>
  </si>
  <si>
    <t>县重点产业-新晃黄牛</t>
  </si>
  <si>
    <t>新晃黄牛养殖基地建设和
加工</t>
  </si>
  <si>
    <t>侗藏红米</t>
  </si>
  <si>
    <t>种植1000亩</t>
  </si>
  <si>
    <t>县重点产业-生猪养殖及加工</t>
  </si>
  <si>
    <t>生猪养殖及加工</t>
  </si>
  <si>
    <t>县重点产业-贡溪鸡</t>
  </si>
  <si>
    <t>贡溪鸡养殖及加工</t>
  </si>
  <si>
    <t>五倍子蜂蜜</t>
  </si>
  <si>
    <t>蜂蜜养殖和加工基地建设</t>
  </si>
  <si>
    <t>淡水鱼养殖</t>
  </si>
  <si>
    <t>烤烟种植</t>
  </si>
  <si>
    <t>基地种植、烤烟房建设</t>
  </si>
  <si>
    <t>杨梅产业</t>
  </si>
  <si>
    <t>基地建设和宣传</t>
  </si>
  <si>
    <t>蔬菜产业</t>
  </si>
  <si>
    <t>基地建设</t>
  </si>
  <si>
    <t>其它产业</t>
  </si>
  <si>
    <t>小众特色产业打造</t>
  </si>
  <si>
    <t>产业后续管护</t>
  </si>
  <si>
    <t>村集体经济产业后续管理
及维护</t>
  </si>
  <si>
    <t>监测户产业奖补</t>
  </si>
  <si>
    <t>未消除风险的监测户</t>
  </si>
  <si>
    <t>向家地乡村旅游
度假区地标设施建设</t>
  </si>
  <si>
    <t xml:space="preserve">1.新建风雨廊桥一座
  2.鼓楼一座
</t>
  </si>
  <si>
    <t>晃州镇</t>
  </si>
  <si>
    <t>向家地村</t>
  </si>
  <si>
    <t>发展乡村旅游，增加农村收入</t>
  </si>
  <si>
    <t>县文化旅游广电体育局</t>
  </si>
  <si>
    <t>波洲江口游船码头建设</t>
  </si>
  <si>
    <t>新建游船码头一座</t>
  </si>
  <si>
    <t>波洲镇</t>
  </si>
  <si>
    <t>江口村</t>
  </si>
  <si>
    <t>向家地红色文化旅游展示中心建设</t>
  </si>
  <si>
    <t>建设展示大厅一座</t>
  </si>
  <si>
    <t>省级</t>
  </si>
  <si>
    <t>促进省级旅游度假区创建，带动当地红色旅游文化发展</t>
  </si>
  <si>
    <t>2022.10.</t>
  </si>
  <si>
    <t>县委统战部</t>
  </si>
  <si>
    <t>晃州镇人民政府</t>
  </si>
  <si>
    <t>农产品仓储保鲜冷链库建设</t>
  </si>
  <si>
    <t>冻库1个，低温库1个</t>
  </si>
  <si>
    <t>凉 伞镇</t>
  </si>
  <si>
    <t>凉伞镇</t>
  </si>
  <si>
    <t>中央、省级</t>
  </si>
  <si>
    <t>改善农产品存储设施</t>
  </si>
  <si>
    <t>县供销社</t>
  </si>
  <si>
    <t>农业技术培训</t>
  </si>
  <si>
    <t>培训农户8000人次</t>
  </si>
  <si>
    <t>全县部分乡镇</t>
  </si>
  <si>
    <t>部分行政村</t>
  </si>
  <si>
    <t>完成培训农户8000人次</t>
  </si>
  <si>
    <t>农民素质教育培训</t>
  </si>
  <si>
    <t>培训高素质农民460人</t>
  </si>
  <si>
    <t>完成培训高素质农民460人</t>
  </si>
  <si>
    <t>二</t>
  </si>
  <si>
    <t>金融扶贫</t>
  </si>
  <si>
    <t>小额贴息</t>
  </si>
  <si>
    <t>完成4000户贴息</t>
  </si>
  <si>
    <t>为4000户贫困户提供贷款贴息</t>
  </si>
  <si>
    <t>县乡村振兴局</t>
  </si>
  <si>
    <t>三</t>
  </si>
  <si>
    <t>就业扶贫</t>
  </si>
  <si>
    <t>务工补助</t>
  </si>
  <si>
    <t>外出务工交通费补助</t>
  </si>
  <si>
    <t>完成外出务工人员交通补贴5000人</t>
  </si>
  <si>
    <t>每户每人增收200-800元</t>
  </si>
  <si>
    <t>县人社局</t>
  </si>
  <si>
    <t>就业创业补助</t>
  </si>
  <si>
    <t>就业帮扶车间</t>
  </si>
  <si>
    <t>续建就业帮扶车间5家</t>
  </si>
  <si>
    <t>帮助每户创收1000元/人.年</t>
  </si>
  <si>
    <t>四</t>
  </si>
  <si>
    <t>公益性岗位</t>
  </si>
  <si>
    <t>开发公益岗</t>
  </si>
  <si>
    <t>开发公益性岗位1500人</t>
  </si>
  <si>
    <t>帮助每户创收7200元/人.年</t>
  </si>
  <si>
    <t>五</t>
  </si>
  <si>
    <t>农村基础设施</t>
  </si>
  <si>
    <t>（一）农村道路建设</t>
  </si>
  <si>
    <t>1.重点县乡道</t>
  </si>
  <si>
    <t>1</t>
  </si>
  <si>
    <t>禾滩至中寨公路一标</t>
  </si>
  <si>
    <t>7.256公里沥青路面建设</t>
  </si>
  <si>
    <t>禾滩镇
中寨镇</t>
  </si>
  <si>
    <t>整合资金</t>
  </si>
  <si>
    <t>解决7506个贫困人口的出行问题</t>
  </si>
  <si>
    <t>县交通运输局</t>
  </si>
  <si>
    <t>新晃县农村公路建设办</t>
  </si>
  <si>
    <t>2021安排164万</t>
  </si>
  <si>
    <t>2</t>
  </si>
  <si>
    <t>禾滩至中寨公路二标</t>
  </si>
  <si>
    <t>9.285公里沥青路面建设</t>
  </si>
  <si>
    <t>2.农村基础设施项目</t>
  </si>
  <si>
    <t>3</t>
  </si>
  <si>
    <t>天雷山国有林场硬化道路工程一标段</t>
  </si>
  <si>
    <t>7.33公里砼路面建设</t>
  </si>
  <si>
    <t>步头降乡</t>
  </si>
  <si>
    <t>天雷村</t>
  </si>
  <si>
    <t>解决2506个贫困人口的出行问题</t>
  </si>
  <si>
    <t>2021安排250万</t>
  </si>
  <si>
    <t>4</t>
  </si>
  <si>
    <t>天雷山国有林场硬化道路工程二标段</t>
  </si>
  <si>
    <t>7.43公里砼路面建设</t>
  </si>
  <si>
    <t>2021安排210万</t>
  </si>
  <si>
    <t>5</t>
  </si>
  <si>
    <t>2022年农村公路水毁抢险工程</t>
  </si>
  <si>
    <t>农村公路水毁抢险工程</t>
  </si>
  <si>
    <t>各乡镇</t>
  </si>
  <si>
    <t>解决47712个贫困人口的出行问题</t>
  </si>
  <si>
    <t>6</t>
  </si>
  <si>
    <t>怀化路桥通自然村水泥路建设工程</t>
  </si>
  <si>
    <t>97公里砼路面建设</t>
  </si>
  <si>
    <t>解决5414个贫困人口的出行问题</t>
  </si>
  <si>
    <t>2021安排298万</t>
  </si>
  <si>
    <t>7</t>
  </si>
  <si>
    <t>涞溪村六甲田至三江口组级公路硬化</t>
  </si>
  <si>
    <t>0.9公里砼路面建设</t>
  </si>
  <si>
    <t>涞溪村</t>
  </si>
  <si>
    <t>解决367个贫困人口的出行问题</t>
  </si>
  <si>
    <t>2021安排3万</t>
  </si>
  <si>
    <t>8</t>
  </si>
  <si>
    <t>2019年自然村通水泥（沥青）路建设第二批（扶罗镇新寨C1825等口坝-老行）、（凉伞镇VZ17子城绞两河-红岩坡）工程</t>
  </si>
  <si>
    <t>（扶罗镇新寨C1825等口坝-老行）、（凉伞镇VZ17子城绞两河-红岩坡）</t>
  </si>
  <si>
    <t>扶罗镇、凉伞镇</t>
  </si>
  <si>
    <t>解决846个贫困人口的出行问题</t>
  </si>
  <si>
    <t>扶罗镇政府、凉伞镇政府</t>
  </si>
  <si>
    <t>2021安排57.6173万</t>
  </si>
  <si>
    <t>9</t>
  </si>
  <si>
    <t>2019年自然村通水泥（沥青）路建设第二批中寨镇V881茂三路口-茂三、  贡溪镇VZ14村道-交寨</t>
  </si>
  <si>
    <t>中寨镇V881茂三路口-茂三、  贡溪镇VZ14村道-交寨</t>
  </si>
  <si>
    <t>中寨镇、 贡溪镇</t>
  </si>
  <si>
    <t>解决659个贫困人口的出行问题</t>
  </si>
  <si>
    <t>中寨镇政府贡溪镇政府</t>
  </si>
  <si>
    <t>中寨镇政府、 贡溪镇政府</t>
  </si>
  <si>
    <t>2021安排24万</t>
  </si>
  <si>
    <t>10</t>
  </si>
  <si>
    <t>2019年自然村通水泥（沥青）路建设第二批（阿梅干-菜塘、塘寨村部-塘上组、草坪-石板）</t>
  </si>
  <si>
    <t>阿梅干-菜塘、塘寨村部-塘上组、草坪-石板</t>
  </si>
  <si>
    <t>林冲镇</t>
  </si>
  <si>
    <t>解决587个贫困人口的出行问题</t>
  </si>
  <si>
    <t>中寨镇政府</t>
  </si>
  <si>
    <t>2021安排90万</t>
  </si>
  <si>
    <t>11</t>
  </si>
  <si>
    <t>2019年自然村通水泥（沥青）路建设第二批（田垄头-大洞坪）</t>
  </si>
  <si>
    <t>田垄头-大洞坪</t>
  </si>
  <si>
    <t>解决328个贫困人口的出行问题</t>
  </si>
  <si>
    <t>波洲镇政府</t>
  </si>
  <si>
    <t>2021安排38万</t>
  </si>
  <si>
    <t>12</t>
  </si>
  <si>
    <t>2019年自然村通水泥（沥青）路建设第二批（洞脑路口-洞脑）</t>
  </si>
  <si>
    <t>洞脑路口-洞脑</t>
  </si>
  <si>
    <t>解决455个贫困人口的出行问题</t>
  </si>
  <si>
    <t>步头降乡政府</t>
  </si>
  <si>
    <t>2021安排48万</t>
  </si>
  <si>
    <t>13</t>
  </si>
  <si>
    <t>2019年自然村通水泥（沥青）路建设第二批（鱼市镇V168杨柳沟-东坡）</t>
  </si>
  <si>
    <t>鱼市镇V168杨柳沟-东坡</t>
  </si>
  <si>
    <t>鱼市镇</t>
  </si>
  <si>
    <t>解决139个贫困人口的出行问题</t>
  </si>
  <si>
    <t>鱼市镇政府</t>
  </si>
  <si>
    <t>2021安排10万</t>
  </si>
  <si>
    <t>14</t>
  </si>
  <si>
    <t>鱼市镇晏家村武陵组和盘江片公路硬化工程</t>
  </si>
  <si>
    <t>晏家村</t>
  </si>
  <si>
    <t>解决526个贫困人口的出行问题</t>
  </si>
  <si>
    <t>3.资源产业路及乡镇通三级公路</t>
  </si>
  <si>
    <t>15</t>
  </si>
  <si>
    <t>两河口至冷风坡公路</t>
  </si>
  <si>
    <t>2.5公里砼路面建设</t>
  </si>
  <si>
    <t>两河口村</t>
  </si>
  <si>
    <t>16</t>
  </si>
  <si>
    <t>杨家坳至香树脚公路</t>
  </si>
  <si>
    <t>2公里沥青路面建设</t>
  </si>
  <si>
    <t>高铁新村</t>
  </si>
  <si>
    <t>17</t>
  </si>
  <si>
    <t>步头降苗族乡通三级公路</t>
  </si>
  <si>
    <t>6.127公里砼路面建设</t>
  </si>
  <si>
    <t>步头降村</t>
  </si>
  <si>
    <t>解决511个贫困人口的出行问题</t>
  </si>
  <si>
    <t>18</t>
  </si>
  <si>
    <t>大前门至茅屋冲连接路</t>
  </si>
  <si>
    <t>7.7公里砼路面建设</t>
  </si>
  <si>
    <t>柏树林村</t>
  </si>
  <si>
    <t>解决1208个贫困人口的出行问题</t>
  </si>
  <si>
    <t>19</t>
  </si>
  <si>
    <t>石坞溪村道-康达牧业连接路</t>
  </si>
  <si>
    <t>3公里砼路面建设</t>
  </si>
  <si>
    <t>石坞溪村</t>
  </si>
  <si>
    <t>解决543个贫困人口的出行问题</t>
  </si>
  <si>
    <t>20</t>
  </si>
  <si>
    <t>大坪屋背-三佰佬连接路</t>
  </si>
  <si>
    <t>7公里砼路面建设</t>
  </si>
  <si>
    <t>老黄冲村</t>
  </si>
  <si>
    <t>解决245个贫困人口的出行问题</t>
  </si>
  <si>
    <t>21</t>
  </si>
  <si>
    <t>枫木坳-长冲湾连接路</t>
  </si>
  <si>
    <t>3.2公里砼路面建设</t>
  </si>
  <si>
    <t>洞坡村</t>
  </si>
  <si>
    <t>解决746个贫困人口的出行问题</t>
  </si>
  <si>
    <t>4.新村与撤并村便捷连通路</t>
  </si>
  <si>
    <t>22</t>
  </si>
  <si>
    <t>茶坪老政府至苗龙溪连接路</t>
  </si>
  <si>
    <t>4.81公里砼路面建设</t>
  </si>
  <si>
    <t>茶坪村</t>
  </si>
  <si>
    <t>解决149个贫困人口的出行问题</t>
  </si>
  <si>
    <t>23</t>
  </si>
  <si>
    <t>天堂-大旺地茶坳连接路</t>
  </si>
  <si>
    <t>5.08公里砼路面建设</t>
  </si>
  <si>
    <t>天堂村</t>
  </si>
  <si>
    <t>解决405个贫困人口的出行问题</t>
  </si>
  <si>
    <t>24</t>
  </si>
  <si>
    <t>努溪-大坪坡连接路</t>
  </si>
  <si>
    <t>5.57公里砼路面建设</t>
  </si>
  <si>
    <t>禾滩镇</t>
  </si>
  <si>
    <t>姑召村</t>
  </si>
  <si>
    <t>解决1944个贫困人口的出行问题</t>
  </si>
  <si>
    <t>25</t>
  </si>
  <si>
    <t>地蒲-殿溪连接路</t>
  </si>
  <si>
    <t>1.09公里砼路面建设</t>
  </si>
  <si>
    <t>斗溪村</t>
  </si>
  <si>
    <t>解决322个贫困人口的出行问题</t>
  </si>
  <si>
    <t>5.危桥及安防工程</t>
  </si>
  <si>
    <t>2018年公路安全生命防护工程第六合同段</t>
  </si>
  <si>
    <t>完成24.858km安保设施</t>
  </si>
  <si>
    <t>凳寨村、绞寿村、八江口村、桂林溪村、绞寿村</t>
  </si>
  <si>
    <t>解决群众安全出行问题</t>
  </si>
  <si>
    <t>县公路建设养护中心</t>
  </si>
  <si>
    <r>
      <rPr>
        <sz val="9"/>
        <rFont val="仿宋"/>
        <charset val="134"/>
      </rPr>
      <t>2019</t>
    </r>
    <r>
      <rPr>
        <sz val="8"/>
        <color theme="1"/>
        <rFont val="宋体"/>
        <charset val="134"/>
      </rPr>
      <t>年公路安全生命防护工程第三合同段</t>
    </r>
  </si>
  <si>
    <t>完成26.27km安保设施</t>
  </si>
  <si>
    <t>林冲镇、扶罗镇</t>
  </si>
  <si>
    <t>唐家村、地习村、地甫村、桐木村、磨溪村</t>
  </si>
  <si>
    <t>2021安排30万</t>
  </si>
  <si>
    <r>
      <rPr>
        <sz val="9"/>
        <rFont val="仿宋"/>
        <charset val="134"/>
      </rPr>
      <t>2019</t>
    </r>
    <r>
      <rPr>
        <sz val="8"/>
        <color theme="1"/>
        <rFont val="宋体"/>
        <charset val="134"/>
      </rPr>
      <t>年公路安全生命防护工程第四合同段</t>
    </r>
  </si>
  <si>
    <t>完成22.515km安保设施</t>
  </si>
  <si>
    <t>米贝乡、鱼市镇、中寨镇</t>
  </si>
  <si>
    <t>练溪村、富家冲村、华南村、头家村、赛容村、上公道村</t>
  </si>
  <si>
    <t>2021安排40万</t>
  </si>
  <si>
    <t>2019年公路安全生命防护工程第二合同段</t>
  </si>
  <si>
    <t>完成18.62km安保设施</t>
  </si>
  <si>
    <t xml:space="preserve">林冲镇、凉伞镇 </t>
  </si>
  <si>
    <t>天堂村、黄雷村、马宗村、万家村</t>
  </si>
  <si>
    <r>
      <rPr>
        <sz val="8"/>
        <color indexed="8"/>
        <rFont val="Tahoma"/>
        <charset val="134"/>
      </rPr>
      <t>2020</t>
    </r>
    <r>
      <rPr>
        <sz val="8"/>
        <color indexed="8"/>
        <rFont val="宋体"/>
        <charset val="134"/>
      </rPr>
      <t>年公路安全生命防护工程第二合同段</t>
    </r>
  </si>
  <si>
    <t>完成39.846km安保设施</t>
  </si>
  <si>
    <t>晃州镇、禾滩镇、鱼市镇、波州镇、中寨、扶罗镇、林冲镇</t>
  </si>
  <si>
    <t>晃州村、大桥溪村、瓦屋坡村、洛溪村、胜利村、高铁新村、杨家桥村、岩山村、两河口村、头家村、长乐坪村、磨溪村、道丁村</t>
  </si>
  <si>
    <r>
      <rPr>
        <sz val="8"/>
        <color indexed="8"/>
        <rFont val="Tahoma"/>
        <charset val="134"/>
      </rPr>
      <t>2019</t>
    </r>
    <r>
      <rPr>
        <sz val="8"/>
        <color indexed="8"/>
        <rFont val="宋体"/>
        <charset val="134"/>
      </rPr>
      <t>年禾滩三江田塘桥项目</t>
    </r>
  </si>
  <si>
    <t>完成1座桥梁施工</t>
  </si>
  <si>
    <t>三江村</t>
  </si>
  <si>
    <r>
      <rPr>
        <sz val="8"/>
        <color indexed="8"/>
        <rFont val="Tahoma"/>
        <charset val="134"/>
      </rPr>
      <t>2020</t>
    </r>
    <r>
      <rPr>
        <sz val="8"/>
        <color indexed="8"/>
        <rFont val="宋体"/>
        <charset val="134"/>
      </rPr>
      <t>年危桥改造项目第二合同段</t>
    </r>
  </si>
  <si>
    <t>完成6座桥梁施工</t>
  </si>
  <si>
    <t>中寨镇</t>
  </si>
  <si>
    <t>比足村、赛容村</t>
  </si>
  <si>
    <t>G320线江口停车区及Y953隐患治理</t>
  </si>
  <si>
    <r>
      <rPr>
        <sz val="8"/>
        <color theme="1"/>
        <rFont val="宋体"/>
        <charset val="134"/>
      </rPr>
      <t>江口停车区建设及</t>
    </r>
    <r>
      <rPr>
        <sz val="8"/>
        <color theme="1"/>
        <rFont val="Tahoma"/>
        <charset val="134"/>
      </rPr>
      <t xml:space="preserve">Y953 </t>
    </r>
    <r>
      <rPr>
        <sz val="8"/>
        <color theme="1"/>
        <rFont val="宋体"/>
        <charset val="134"/>
      </rPr>
      <t>隐患治理</t>
    </r>
  </si>
  <si>
    <t>2017年公路安全生命防护工程第八标段消除隐患项目</t>
  </si>
  <si>
    <t>安保端头加固及消除隐患</t>
  </si>
  <si>
    <t>禾滩、中寨</t>
  </si>
  <si>
    <t>塘洞、坳背、田坪、降溪、比足</t>
  </si>
  <si>
    <t>Y909安全隐患消除工程</t>
  </si>
  <si>
    <t>晃州</t>
  </si>
  <si>
    <t>大桥溪</t>
  </si>
  <si>
    <t>2021年农村公路安全生命防护工程</t>
  </si>
  <si>
    <t>完成25.528km安保设施</t>
  </si>
  <si>
    <r>
      <rPr>
        <sz val="9"/>
        <rFont val="仿宋"/>
        <charset val="134"/>
      </rPr>
      <t>2017</t>
    </r>
    <r>
      <rPr>
        <sz val="8"/>
        <color theme="1"/>
        <rFont val="宋体"/>
        <charset val="134"/>
      </rPr>
      <t>年公路安全生命防护工程第二合同段</t>
    </r>
  </si>
  <si>
    <t>完成24.805km安保设施</t>
  </si>
  <si>
    <t>鱼市镇、林冲镇、鱼市镇</t>
  </si>
  <si>
    <t>华南村、宋阳村、天堂村、鱼市前锋联合村、晏家村、大坝河村</t>
  </si>
  <si>
    <r>
      <rPr>
        <sz val="9"/>
        <rFont val="仿宋"/>
        <charset val="134"/>
      </rPr>
      <t>2020</t>
    </r>
    <r>
      <rPr>
        <sz val="8"/>
        <color theme="1"/>
        <rFont val="宋体"/>
        <charset val="134"/>
      </rPr>
      <t>年危桥改造项目第一合同段</t>
    </r>
  </si>
  <si>
    <t>完成4座桥施工</t>
  </si>
  <si>
    <t>扶罗镇、米贝乡、波洲镇</t>
  </si>
  <si>
    <t>坪地村、米贝村、洞坪村、桐木村</t>
  </si>
  <si>
    <r>
      <rPr>
        <sz val="9"/>
        <rFont val="仿宋"/>
        <charset val="134"/>
      </rPr>
      <t>2018</t>
    </r>
    <r>
      <rPr>
        <sz val="8"/>
        <color theme="1"/>
        <rFont val="宋体"/>
        <charset val="134"/>
      </rPr>
      <t>年危桥改造项目</t>
    </r>
  </si>
  <si>
    <t>凉伞镇、中寨镇、禾滩镇、鱼市镇、晃州镇</t>
  </si>
  <si>
    <t>桂林溪村、比足村、三江村、华南村、两河口村、凉伞村</t>
  </si>
  <si>
    <t>凉伞镇子城村朝阳桥</t>
  </si>
  <si>
    <r>
      <rPr>
        <sz val="9"/>
        <rFont val="仿宋"/>
        <charset val="134"/>
      </rPr>
      <t>完成危桥改造</t>
    </r>
    <r>
      <rPr>
        <sz val="8"/>
        <color theme="1"/>
        <rFont val="Tahoma"/>
        <charset val="134"/>
      </rPr>
      <t>1</t>
    </r>
    <r>
      <rPr>
        <sz val="8"/>
        <color theme="1"/>
        <rFont val="宋体"/>
        <charset val="134"/>
      </rPr>
      <t>座</t>
    </r>
  </si>
  <si>
    <t>子城村</t>
  </si>
  <si>
    <t>2021年国省干线危桥改造项目</t>
  </si>
  <si>
    <t>完成2座桥梁施工</t>
  </si>
  <si>
    <t>鱼市、波洲</t>
  </si>
  <si>
    <r>
      <rPr>
        <sz val="9"/>
        <rFont val="仿宋"/>
        <charset val="134"/>
      </rPr>
      <t>2016</t>
    </r>
    <r>
      <rPr>
        <sz val="8"/>
        <color theme="1"/>
        <rFont val="宋体"/>
        <charset val="134"/>
      </rPr>
      <t>年第二批公路安全保障项目</t>
    </r>
    <r>
      <rPr>
        <sz val="8"/>
        <color theme="1"/>
        <rFont val="Tahoma"/>
        <charset val="134"/>
      </rPr>
      <t>C019</t>
    </r>
    <r>
      <rPr>
        <sz val="8"/>
        <color theme="1"/>
        <rFont val="宋体"/>
        <charset val="134"/>
      </rPr>
      <t>三拱桥至田家湾</t>
    </r>
  </si>
  <si>
    <t>完成3.9公里安保设施</t>
  </si>
  <si>
    <t>新村村</t>
  </si>
  <si>
    <t>2016年S252廖溪至比足街公路安全生命防护工程</t>
  </si>
  <si>
    <t>完成53.39km安保设施</t>
  </si>
  <si>
    <t>步头降乡、米贝乡</t>
  </si>
  <si>
    <t>土鹿坪村</t>
  </si>
  <si>
    <r>
      <rPr>
        <sz val="9"/>
        <rFont val="仿宋"/>
        <charset val="134"/>
      </rPr>
      <t>2018</t>
    </r>
    <r>
      <rPr>
        <sz val="8"/>
        <color theme="1"/>
        <rFont val="宋体"/>
        <charset val="134"/>
      </rPr>
      <t>年大田至桂岱四条农村公路安全生命防护工程</t>
    </r>
  </si>
  <si>
    <t>完成25.932km安保设施</t>
  </si>
  <si>
    <t>洛溪村</t>
  </si>
  <si>
    <r>
      <rPr>
        <sz val="9"/>
        <rFont val="仿宋"/>
        <charset val="134"/>
      </rPr>
      <t>2017</t>
    </r>
    <r>
      <rPr>
        <sz val="8"/>
        <rFont val="宋体"/>
        <charset val="134"/>
      </rPr>
      <t>年公路安全生命防护工程第五合同段</t>
    </r>
  </si>
  <si>
    <t>完成12.957km安保设施</t>
  </si>
  <si>
    <t>扶罗镇</t>
  </si>
  <si>
    <t>圭界村、新寨村</t>
  </si>
  <si>
    <t>新晃县Y962刘坪至坪南公路安全生命防护工程消除隐患项目</t>
  </si>
  <si>
    <t>凉伞</t>
  </si>
  <si>
    <t>凉伞村</t>
  </si>
  <si>
    <t>2017年公路安全生命防护工程第六标段消除隐患项目</t>
  </si>
  <si>
    <t>冲场、凉伞、八江口、美老、街上</t>
  </si>
  <si>
    <t>2017年公路安全生命防护工程第一标段消除隐患项目</t>
  </si>
  <si>
    <t>波洲、禾排、长滩、大树湾、洞坡、高铁新、胡家坝、大树湾、石坞溪</t>
  </si>
  <si>
    <t>2017年公路安全生命防护工程第五标段消除隐患项目</t>
  </si>
  <si>
    <t>扶罗、贡溪</t>
  </si>
  <si>
    <t>圭界、新寨</t>
  </si>
  <si>
    <t>2017年公路安全生命防护工程第七标段消除隐患项目</t>
  </si>
  <si>
    <t>凳寨、桓胆、美岩、花园</t>
  </si>
  <si>
    <t>新晃县Y929米贝碧朗至化溪安全生命防护工程消除隐患项目</t>
  </si>
  <si>
    <t>米贝</t>
  </si>
  <si>
    <t>团结村</t>
  </si>
  <si>
    <t>新晃县Y951碧朗团结至赶溪及C031降溪路口至半溪安全生命防护工程消除隐患项目</t>
  </si>
  <si>
    <t>新晃县Y909晃洲大湾罗至中段安全生命防护工程消除隐患项目</t>
  </si>
  <si>
    <t>新晃县Y905民生至半溪安全生命防护工程消除隐患项目</t>
  </si>
  <si>
    <t>凉水井村</t>
  </si>
  <si>
    <t>新晃县Y956青木坳至下公道公路安全生命防护工程消除隐患项目</t>
  </si>
  <si>
    <t>中寨</t>
  </si>
  <si>
    <t>下公道村</t>
  </si>
  <si>
    <t>新晃县C017水泵房至瓦场及C015红岩至老屋场公路安全生命防护工程消除隐患项目</t>
  </si>
  <si>
    <t>波洲</t>
  </si>
  <si>
    <t>瓦屋坡村</t>
  </si>
  <si>
    <t>新晃县Y974石马坪至卧曼安全生命防护工程消除隐患项目</t>
  </si>
  <si>
    <t>林冲、鱼市</t>
  </si>
  <si>
    <t>大堡村</t>
  </si>
  <si>
    <r>
      <rPr>
        <sz val="9"/>
        <rFont val="仿宋"/>
        <charset val="134"/>
      </rPr>
      <t>2016-2017</t>
    </r>
    <r>
      <rPr>
        <sz val="8"/>
        <color theme="1"/>
        <rFont val="宋体"/>
        <charset val="134"/>
      </rPr>
      <t>年安全生命防护工程端头整改项目（第二、三合同段）</t>
    </r>
  </si>
  <si>
    <t>2021安排41万</t>
  </si>
  <si>
    <t>（二）产业路</t>
  </si>
  <si>
    <t>江口村产业道路建设</t>
  </si>
  <si>
    <t>产业道路建设约2公里</t>
  </si>
  <si>
    <t>改善群众生产生活条件</t>
  </si>
  <si>
    <t>波洲镇人民政府</t>
  </si>
  <si>
    <t>（三）生活用电</t>
  </si>
  <si>
    <t>线路改造</t>
  </si>
  <si>
    <t>农村消防重点团寨老化线路改造</t>
  </si>
  <si>
    <t>商科工信局</t>
  </si>
  <si>
    <t>（四）农田水利</t>
  </si>
  <si>
    <t>高标准农田建设</t>
  </si>
  <si>
    <t>新建高标准农田2.63万亩</t>
  </si>
  <si>
    <t>贡溪镇、  中寨镇</t>
  </si>
  <si>
    <t>贡溪镇、中寨镇</t>
  </si>
  <si>
    <t>通过该项目实施，改善群众生产条件，增加粮食产量</t>
  </si>
  <si>
    <t>农业农村局</t>
  </si>
  <si>
    <t>中小河流治理平溪新晃县治理工程</t>
  </si>
  <si>
    <t>治理河道长7.3km</t>
  </si>
  <si>
    <t>扶罗镇、禾滩镇、晃州镇、波洲镇</t>
  </si>
  <si>
    <t>平溪流域扶罗镇、禾滩镇、晃州镇和波洲镇</t>
  </si>
  <si>
    <t>提高防洪减灾能力，保护1.27万人、1.35万亩农田</t>
  </si>
  <si>
    <t>县水利局</t>
  </si>
  <si>
    <t>2022年度6座小型水库除险加固</t>
  </si>
  <si>
    <t>6座小型水库除险加固</t>
  </si>
  <si>
    <t>禾滩、米贝、凉伞、贡溪、晃州、鱼市</t>
  </si>
  <si>
    <t>完成水库除险加固任务</t>
  </si>
  <si>
    <t>胜利村岸坡治理工程</t>
  </si>
  <si>
    <t>岸坡治理310m</t>
  </si>
  <si>
    <t>胜利村</t>
  </si>
  <si>
    <t>机耕道建设</t>
  </si>
  <si>
    <t>新晃县各乡镇</t>
  </si>
  <si>
    <t>改善群众生产条件</t>
  </si>
  <si>
    <t>县财政局</t>
  </si>
  <si>
    <t>水渠建设</t>
  </si>
  <si>
    <t>比足村</t>
  </si>
  <si>
    <t>县民政局</t>
  </si>
  <si>
    <t>比足村民委员会</t>
  </si>
  <si>
    <t>机耕道</t>
  </si>
  <si>
    <t>机耕道路新开挖。全长1600米，宽4米，桥涵一座。</t>
  </si>
  <si>
    <t>黄雷村毛坪组</t>
  </si>
  <si>
    <t>黄雷村民委员会</t>
  </si>
  <si>
    <t>六</t>
  </si>
  <si>
    <t>生活条件改善</t>
  </si>
  <si>
    <t>（一）厕所革命</t>
  </si>
  <si>
    <t>厕所革命</t>
  </si>
  <si>
    <t>改（新）建农村户厕2055户</t>
  </si>
  <si>
    <t>全县11个乡镇</t>
  </si>
  <si>
    <t>通过该项目实施，提升群众生活居住环境</t>
  </si>
  <si>
    <t>（二）安全饮水</t>
  </si>
  <si>
    <t>波洲镇瓦屋坡村金叶水厂维修养护工程</t>
  </si>
  <si>
    <t>管网老化，铺设配套管网</t>
  </si>
  <si>
    <t>解决群众的安全饮水提质改造，提供清洁、安全饮用水</t>
  </si>
  <si>
    <t>波洲镇坳背村坳背水厂巩固提升及维修养护工程</t>
  </si>
  <si>
    <t>增加水源，安装智能水表</t>
  </si>
  <si>
    <t>坳背村</t>
  </si>
  <si>
    <t>步头降乡集镇供水维修养护工程</t>
  </si>
  <si>
    <t>新建拦溪坝</t>
  </si>
  <si>
    <t>步头降</t>
  </si>
  <si>
    <t>扶罗镇枫木村枫木供水维修养护工程</t>
  </si>
  <si>
    <t>整修水源及输水管道</t>
  </si>
  <si>
    <t>扶罗</t>
  </si>
  <si>
    <t>枫木村</t>
  </si>
  <si>
    <t>贡溪镇甘美村塘略供水巩固提升及维修养护工程</t>
  </si>
  <si>
    <t>智能化改造</t>
  </si>
  <si>
    <t>贡溪</t>
  </si>
  <si>
    <t>甘美村</t>
  </si>
  <si>
    <t>贡溪镇甘美村坪埂水厂巩固提升及维修养护工程</t>
  </si>
  <si>
    <t>禾滩集镇</t>
  </si>
  <si>
    <t>禾滩集镇人饮工程新修水源池、铺设管网、新增消毒设备</t>
  </si>
  <si>
    <t>禾滩</t>
  </si>
  <si>
    <t>禾滩村</t>
  </si>
  <si>
    <t>晃州镇凉水井村长田水厂巩固提升及维修养护工程</t>
  </si>
  <si>
    <t>整修水源，安装智能水表</t>
  </si>
  <si>
    <t>晃州镇高寨村高寨水厂巩固提升及维修养护工程</t>
  </si>
  <si>
    <t>高寨村</t>
  </si>
  <si>
    <t>晃州镇高寨村酸广冲水厂巩固提升及维修养护工程</t>
  </si>
  <si>
    <t>凉伞镇偏洞村土库水厂巩固提升及维修养护工程</t>
  </si>
  <si>
    <t>扩建泵站抽水前池</t>
  </si>
  <si>
    <t>偏洞村</t>
  </si>
  <si>
    <t>凉伞镇美岩村塘教供水维修养护工程</t>
  </si>
  <si>
    <t>增加水源</t>
  </si>
  <si>
    <t>美岩村</t>
  </si>
  <si>
    <t>凉伞镇美岩村茶坪学校自备水巩固提升工程</t>
  </si>
  <si>
    <t>安装消毒设备</t>
  </si>
  <si>
    <t>凉伞镇凳寨村碧霞沟水厂巩固提升及维修养护工程</t>
  </si>
  <si>
    <t>安装智能水表</t>
  </si>
  <si>
    <t>凳寨村</t>
  </si>
  <si>
    <t>凉伞镇凳寨村凳寨学校自备水巩固提升工程</t>
  </si>
  <si>
    <t>凳寨学校</t>
  </si>
  <si>
    <t>鱼市镇晏家村晏家学校自备水巩固提升工程</t>
  </si>
  <si>
    <t>鱼市</t>
  </si>
  <si>
    <t>晏家学校</t>
  </si>
  <si>
    <t>米贝乡团结村阿勾水厂供水巩固提升及维修养护工程</t>
  </si>
  <si>
    <t>增加水源，与安置区供水工程联网运行，智能化改造</t>
  </si>
  <si>
    <t>米贝乡团结村蓬头供水巩固提升及维修养护工程</t>
  </si>
  <si>
    <t>整修水源，维修蓄水池，智能化改造</t>
  </si>
  <si>
    <t>米贝乡团结村安塘贝供水巩固提升及维修养护工程</t>
  </si>
  <si>
    <t>整修水源，维修管道30米，智能化改造</t>
  </si>
  <si>
    <t>米贝乡团结村阿觅供水巩固提升及维修养护工程</t>
  </si>
  <si>
    <t>维修蓄水池，智能化改造</t>
  </si>
  <si>
    <t>米贝乡碧朗村碧朗学校供水巩固提升工程</t>
  </si>
  <si>
    <t>碧朗村</t>
  </si>
  <si>
    <t>扶罗镇伞寨村凳溪片供水维修养护工程</t>
  </si>
  <si>
    <r>
      <rPr>
        <sz val="9"/>
        <color theme="1"/>
        <rFont val="仿宋"/>
        <charset val="134"/>
      </rPr>
      <t>增加水源1处</t>
    </r>
    <r>
      <rPr>
        <sz val="9"/>
        <color theme="1"/>
        <rFont val="仿宋"/>
        <charset val="134"/>
      </rPr>
      <t>(提灌工程），铺设管道</t>
    </r>
  </si>
  <si>
    <t>伞寨村</t>
  </si>
  <si>
    <t>（三）人居环境整治</t>
  </si>
  <si>
    <t>人居环境整治</t>
  </si>
  <si>
    <t>农村污水治理、垃圾治理、村容村貌提升、公共照明工程等</t>
  </si>
  <si>
    <t>步头降苗族乡</t>
  </si>
  <si>
    <t>改善群众生活环境条件，提高人民群众幸福感、获得感。</t>
  </si>
  <si>
    <t>林冲镇政府</t>
  </si>
  <si>
    <t>凉伞镇政府</t>
  </si>
  <si>
    <t>贡溪镇</t>
  </si>
  <si>
    <t>贡溪镇政府</t>
  </si>
  <si>
    <t>扶罗镇政府</t>
  </si>
  <si>
    <t>禾滩镇政府</t>
  </si>
  <si>
    <t>米贝苗族乡</t>
  </si>
  <si>
    <t>米贝苗族乡政府</t>
  </si>
  <si>
    <t>晃州镇政府</t>
  </si>
  <si>
    <t>人居环境整治
示范创建</t>
  </si>
  <si>
    <t>新江村</t>
  </si>
  <si>
    <t>新江村委会</t>
  </si>
  <si>
    <t>江口村委会</t>
  </si>
  <si>
    <t>老黄冲村委会</t>
  </si>
  <si>
    <t>塘家村</t>
  </si>
  <si>
    <t>塘家村委会</t>
  </si>
  <si>
    <t>桓胆村</t>
  </si>
  <si>
    <t>桓胆村委会</t>
  </si>
  <si>
    <t>甘美村委会</t>
  </si>
  <si>
    <t>伞寨村委会</t>
  </si>
  <si>
    <t>三江村委会</t>
  </si>
  <si>
    <t>半江村</t>
  </si>
  <si>
    <t>半江村委会</t>
  </si>
  <si>
    <t>米贝村</t>
  </si>
  <si>
    <t>米贝村委会</t>
  </si>
  <si>
    <t>向家地村委会</t>
  </si>
  <si>
    <t>农村公共照明工程</t>
  </si>
  <si>
    <t>安装太阳能路灯60盏</t>
  </si>
  <si>
    <t>通过该项目实施，改善群众出行条件</t>
  </si>
  <si>
    <t>七</t>
  </si>
  <si>
    <t>易地搬迁后扶</t>
  </si>
  <si>
    <t>易地搬迁后扶配套建设</t>
  </si>
  <si>
    <t>易地扶贫搬迁集中安置点产业建设及公共服务配套建设</t>
  </si>
  <si>
    <t>解决搬迁户后续帮扶问题</t>
  </si>
  <si>
    <t>县易地搬迁联席办</t>
  </si>
  <si>
    <t>八</t>
  </si>
  <si>
    <t>危房改造</t>
  </si>
  <si>
    <t>农村住房保障工程</t>
  </si>
  <si>
    <t>完成1户危房改造</t>
  </si>
  <si>
    <t>波州镇</t>
  </si>
  <si>
    <t>改善1户对象户住房条件</t>
  </si>
  <si>
    <t>2022.06</t>
  </si>
  <si>
    <t>县住建局</t>
  </si>
  <si>
    <t>完成3户危房改造</t>
  </si>
  <si>
    <t>改善3户对象户住房条件</t>
  </si>
  <si>
    <t>完成6户危房改造</t>
  </si>
  <si>
    <t>改善6户对象户住房条件</t>
  </si>
  <si>
    <t>完成10户危房改造</t>
  </si>
  <si>
    <t>改善10户对象户住房条件</t>
  </si>
  <si>
    <t>完成4户危房改造</t>
  </si>
  <si>
    <t>改善4户对象户住房条件</t>
  </si>
  <si>
    <t>米贝乡</t>
  </si>
  <si>
    <t>九</t>
  </si>
  <si>
    <t>教育</t>
  </si>
  <si>
    <t>雨露计划</t>
  </si>
  <si>
    <t>中高职职业教育补助2200人</t>
  </si>
  <si>
    <t>完成中高职职业教育补助2200人</t>
  </si>
  <si>
    <t>2022.01</t>
  </si>
  <si>
    <t>创业致富带头人培训</t>
  </si>
  <si>
    <t>创业致富带头人培训100人</t>
  </si>
  <si>
    <t>完成创业致富带头人培训100人</t>
  </si>
  <si>
    <t>附件1</t>
  </si>
  <si>
    <t>新晃县2022年统筹整合使用财政涉农资金来源表</t>
  </si>
  <si>
    <t xml:space="preserve">                                                                     单位：万元</t>
  </si>
  <si>
    <t>财政资金名称</t>
  </si>
  <si>
    <t>年初计划数</t>
  </si>
  <si>
    <t>年中数</t>
  </si>
  <si>
    <t>年终数</t>
  </si>
  <si>
    <t>合    计</t>
  </si>
  <si>
    <t>中央财政资金小计</t>
  </si>
  <si>
    <t>中央财政衔接推进乡村振兴补助资金（原中央财政专项扶贫资金）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</si>
  <si>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</si>
  <si>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</si>
  <si>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</si>
  <si>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</si>
  <si>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</si>
  <si>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</si>
  <si>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</si>
  <si>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</si>
  <si>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</si>
  <si>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中央专项彩票公益金支持欠发达革命老区乡村振兴资金（原中央专项彩票公益金支持扶贫资金）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</si>
  <si>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</si>
  <si>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</si>
  <si>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</si>
  <si>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</si>
  <si>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</si>
  <si>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其他</t>
  </si>
  <si>
    <t>省级财政资金小计</t>
  </si>
  <si>
    <t>财政衔接推进乡村振兴补助资金（原省级财政专项扶贫资金）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</si>
  <si>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</si>
  <si>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</si>
  <si>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</si>
  <si>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</si>
  <si>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</si>
  <si>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</si>
  <si>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</si>
  <si>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农村安全饮水巩固提升工程资金</t>
  </si>
  <si>
    <t>林业生态保护修复及发展资金（森林生态效益补偿、森林防火和林业有害生物防治补助资金除外）</t>
  </si>
  <si>
    <t>预算内基本建设专项资金（用于“农、林、水”建设部分）</t>
  </si>
  <si>
    <t>旅游发展专项资金（支持乡村旅游建设部分）</t>
  </si>
  <si>
    <t>省开放型经济与流通产业发展专项资金（支持农村流通产业基础设施建设部分）</t>
  </si>
  <si>
    <t>市级财政资金小计</t>
  </si>
  <si>
    <t>县级财政资金小计</t>
  </si>
  <si>
    <t>附件2</t>
  </si>
  <si>
    <t>新晃侗族自治县2022年度统筹整合使用财政涉农资金项目汇总表</t>
  </si>
  <si>
    <r>
      <rPr>
        <b/>
        <sz val="11"/>
        <color theme="1"/>
        <rFont val="宋体"/>
        <charset val="134"/>
      </rPr>
      <t>序</t>
    </r>
    <r>
      <rPr>
        <b/>
        <sz val="11"/>
        <color theme="1"/>
        <rFont val="The "/>
        <charset val="134"/>
      </rPr>
      <t xml:space="preserve">  </t>
    </r>
    <r>
      <rPr>
        <b/>
        <sz val="11"/>
        <color theme="1"/>
        <rFont val="宋体"/>
        <charset val="134"/>
      </rPr>
      <t>号</t>
    </r>
  </si>
  <si>
    <t>资金规模
(万元)</t>
  </si>
  <si>
    <t>新晃黄牛养殖基地建设和加工</t>
  </si>
  <si>
    <t>其它特色产业</t>
  </si>
  <si>
    <t>生猪、贡溪鸡、中蜂、杨梅、烤烟、淡水鱼、蔬菜等特色产业</t>
  </si>
  <si>
    <t>村集体经济产业后续管理及维护</t>
  </si>
  <si>
    <t>乡村旅游</t>
  </si>
  <si>
    <t>向家地、波洲江口村旅游建设</t>
  </si>
  <si>
    <t>文化旅游广电体育局</t>
  </si>
  <si>
    <t>铸牢中华民族共同体意识展示中心</t>
  </si>
  <si>
    <t>展示建设</t>
  </si>
  <si>
    <t>农产品仓储保鲜冷链基础设施建设</t>
  </si>
  <si>
    <t>县新供销</t>
  </si>
  <si>
    <t>培训经营管理型、专业生产型及技能服务型人才</t>
  </si>
  <si>
    <t>小额贷款贴息</t>
  </si>
  <si>
    <t>4000户贷款贴息</t>
  </si>
  <si>
    <t>（一）务工补助</t>
  </si>
  <si>
    <t>（二）就业创业补助</t>
  </si>
  <si>
    <t>开发公益性岗位900人</t>
  </si>
  <si>
    <t>农村公路建设</t>
  </si>
  <si>
    <t>县交通局</t>
  </si>
  <si>
    <t>危桥及安防建设</t>
  </si>
  <si>
    <t>公路局</t>
  </si>
  <si>
    <t>江口村产业道路建设2公里</t>
  </si>
  <si>
    <t>农村消防重点团寨老旧线路改造</t>
  </si>
  <si>
    <t>中小河流治理平溪治理工程</t>
  </si>
  <si>
    <t>小型水库除险加固</t>
  </si>
  <si>
    <t>6座水库出险加固</t>
  </si>
  <si>
    <t>水渠、机耕道建设</t>
  </si>
  <si>
    <t>新建水渠、新建机耕道1600米，宽4米，桥涵一座</t>
  </si>
  <si>
    <t>农村安全饮水巩固提升工程建设及维修</t>
  </si>
  <si>
    <t>(三）人居环境整治1</t>
  </si>
  <si>
    <t>(四）人居环境整治2</t>
  </si>
  <si>
    <t>江口村太阳能路灯安装60盏</t>
  </si>
  <si>
    <t>完成40户对象户危房改造</t>
  </si>
  <si>
    <t>教育扶贫</t>
  </si>
</sst>
</file>

<file path=xl/styles.xml><?xml version="1.0" encoding="utf-8"?>
<styleSheet xmlns="http://schemas.openxmlformats.org/spreadsheetml/2006/main">
  <numFmts count="13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_);[Red]\(0.00\)"/>
    <numFmt numFmtId="179" formatCode="0_ "/>
    <numFmt numFmtId="180" formatCode="0.000_);[Red]\(0.000\)"/>
    <numFmt numFmtId="181" formatCode="0.000_ "/>
    <numFmt numFmtId="182" formatCode="0.0000_ "/>
    <numFmt numFmtId="183" formatCode="@&quot;公&quot;&quot;里&quot;&quot;窄&quot;&quot;路&quot;&quot;加&quot;&quot;宽&quot;&quot;建&quot;&quot;设&quot;"/>
    <numFmt numFmtId="184" formatCode="@&quot;政&quot;&quot;府&quot;"/>
  </numFmts>
  <fonts count="10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粗宋简体"/>
      <charset val="134"/>
    </font>
    <font>
      <b/>
      <sz val="11"/>
      <color theme="1"/>
      <name val="宋体"/>
      <charset val="134"/>
    </font>
    <font>
      <b/>
      <sz val="11"/>
      <color theme="1"/>
      <name val="The "/>
      <charset val="134"/>
    </font>
    <font>
      <sz val="10"/>
      <color theme="1"/>
      <name val="黑体"/>
      <charset val="134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9"/>
      <color theme="1"/>
      <name val="宋体"/>
      <charset val="134"/>
    </font>
    <font>
      <b/>
      <sz val="9"/>
      <color theme="1"/>
      <name val="仿宋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仿宋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9"/>
      <name val="宋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9"/>
      <color rgb="FFFF0000"/>
      <name val="仿宋"/>
      <charset val="134"/>
    </font>
    <font>
      <sz val="10"/>
      <name val="宋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b/>
      <sz val="20"/>
      <color indexed="8"/>
      <name val="方正小标宋简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0"/>
      <name val="黑体"/>
      <charset val="134"/>
    </font>
    <font>
      <sz val="14"/>
      <name val="宋体"/>
      <charset val="134"/>
    </font>
    <font>
      <b/>
      <sz val="14"/>
      <name val="仿宋"/>
      <charset val="134"/>
    </font>
    <font>
      <sz val="9"/>
      <color rgb="FF000000"/>
      <name val="仿宋"/>
      <charset val="134"/>
    </font>
    <font>
      <sz val="14"/>
      <name val="黑体"/>
      <charset val="134"/>
    </font>
    <font>
      <sz val="9"/>
      <color rgb="FF00B0F0"/>
      <name val="仿宋"/>
      <charset val="134"/>
    </font>
    <font>
      <sz val="14"/>
      <color rgb="FF00B0F0"/>
      <name val="黑体"/>
      <charset val="134"/>
    </font>
    <font>
      <sz val="14"/>
      <color rgb="FF00B0F0"/>
      <name val="楷体"/>
      <charset val="134"/>
    </font>
    <font>
      <b/>
      <sz val="10"/>
      <color theme="1"/>
      <name val="楷体"/>
      <charset val="134"/>
    </font>
    <font>
      <b/>
      <sz val="10"/>
      <color rgb="FF00B0F0"/>
      <name val="宋体"/>
      <charset val="134"/>
    </font>
    <font>
      <b/>
      <sz val="12"/>
      <color rgb="FF00B0F0"/>
      <name val="仿宋"/>
      <charset val="134"/>
    </font>
    <font>
      <sz val="10"/>
      <color rgb="FFFF0000"/>
      <name val="楷体"/>
      <charset val="134"/>
    </font>
    <font>
      <b/>
      <sz val="10"/>
      <color rgb="FFFF0000"/>
      <name val="楷体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0"/>
      <color rgb="FF000000"/>
      <name val="仿宋"/>
      <charset val="134"/>
    </font>
    <font>
      <sz val="10"/>
      <color theme="1"/>
      <name val="楷体"/>
      <charset val="134"/>
    </font>
    <font>
      <b/>
      <sz val="11"/>
      <color theme="1"/>
      <name val="楷体"/>
      <charset val="134"/>
    </font>
    <font>
      <b/>
      <sz val="10"/>
      <color theme="1"/>
      <name val="仿宋"/>
      <charset val="134"/>
    </font>
    <font>
      <b/>
      <sz val="10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9"/>
      <color indexed="8"/>
      <name val="仿宋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b/>
      <sz val="14"/>
      <color theme="1"/>
      <name val="楷体"/>
      <charset val="134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</font>
    <font>
      <sz val="8"/>
      <color indexed="8"/>
      <name val="Tahoma"/>
      <charset val="134"/>
    </font>
    <font>
      <sz val="8"/>
      <color indexed="8"/>
      <name val="宋体"/>
      <charset val="134"/>
    </font>
    <font>
      <sz val="8"/>
      <color theme="1"/>
      <name val="Tahoma"/>
      <charset val="134"/>
    </font>
    <font>
      <sz val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0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3" fillId="6" borderId="6" applyNumberFormat="0" applyAlignment="0" applyProtection="0">
      <alignment vertical="center"/>
    </xf>
    <xf numFmtId="0" fontId="87" fillId="6" borderId="7" applyNumberFormat="0" applyAlignment="0" applyProtection="0">
      <alignment vertical="center"/>
    </xf>
    <xf numFmtId="0" fontId="82" fillId="5" borderId="5" applyNumberFormat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3" fillId="0" borderId="9" applyNumberFormat="0" applyFill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20" borderId="0" applyNumberFormat="0" applyBorder="0" applyAlignment="0" applyProtection="0">
      <alignment vertical="center"/>
    </xf>
    <xf numFmtId="0" fontId="85" fillId="28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32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12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26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101" fillId="0" borderId="0"/>
    <xf numFmtId="0" fontId="0" fillId="0" borderId="0">
      <alignment vertical="center"/>
    </xf>
    <xf numFmtId="0" fontId="85" fillId="35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0" borderId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77" fontId="2" fillId="2" borderId="1" xfId="8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2" borderId="1" xfId="62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61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0" fillId="2" borderId="2" xfId="62" applyFont="1" applyFill="1" applyBorder="1" applyAlignment="1">
      <alignment horizontal="left" vertical="center" wrapText="1"/>
    </xf>
    <xf numFmtId="0" fontId="20" fillId="2" borderId="1" xfId="59" applyFont="1" applyFill="1" applyBorder="1" applyAlignment="1">
      <alignment horizontal="left" vertical="center" wrapText="1"/>
    </xf>
    <xf numFmtId="177" fontId="21" fillId="2" borderId="1" xfId="62" applyNumberFormat="1" applyFont="1" applyFill="1" applyBorder="1" applyAlignment="1">
      <alignment horizontal="center" vertical="center" shrinkToFit="1"/>
    </xf>
    <xf numFmtId="0" fontId="36" fillId="2" borderId="1" xfId="59" applyFont="1" applyFill="1" applyBorder="1" applyAlignment="1">
      <alignment horizontal="left" vertical="center" wrapText="1"/>
    </xf>
    <xf numFmtId="0" fontId="18" fillId="2" borderId="1" xfId="59" applyFont="1" applyFill="1" applyBorder="1" applyAlignment="1">
      <alignment horizontal="left" vertical="center" wrapText="1"/>
    </xf>
    <xf numFmtId="177" fontId="31" fillId="2" borderId="1" xfId="19" applyNumberFormat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0" fillId="0" borderId="1" xfId="6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6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" fillId="2" borderId="1" xfId="62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" fillId="2" borderId="0" xfId="6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62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177" fontId="37" fillId="0" borderId="0" xfId="0" applyNumberFormat="1" applyFont="1" applyFill="1" applyBorder="1" applyAlignment="1">
      <alignment horizontal="center" vertical="center" wrapText="1" shrinkToFit="1"/>
    </xf>
    <xf numFmtId="0" fontId="37" fillId="0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2" borderId="0" xfId="62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" fillId="2" borderId="0" xfId="62" applyFont="1" applyFill="1" applyBorder="1" applyAlignment="1">
      <alignment horizontal="left" vertical="center" wrapText="1"/>
    </xf>
    <xf numFmtId="0" fontId="1" fillId="2" borderId="0" xfId="62" applyFont="1" applyFill="1" applyBorder="1" applyAlignment="1">
      <alignment horizontal="center" vertical="center" wrapText="1"/>
    </xf>
    <xf numFmtId="0" fontId="1" fillId="2" borderId="0" xfId="62" applyFont="1" applyFill="1" applyBorder="1" applyAlignment="1">
      <alignment horizontal="center" vertical="center"/>
    </xf>
    <xf numFmtId="0" fontId="1" fillId="2" borderId="0" xfId="56" applyFont="1" applyFill="1" applyBorder="1" applyAlignment="1">
      <alignment horizontal="center" vertical="center" shrinkToFit="1"/>
    </xf>
    <xf numFmtId="177" fontId="1" fillId="2" borderId="0" xfId="62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wrapText="1"/>
    </xf>
    <xf numFmtId="177" fontId="1" fillId="2" borderId="0" xfId="8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49" fontId="1" fillId="0" borderId="0" xfId="8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0" fillId="0" borderId="1" xfId="60" applyNumberFormat="1" applyFont="1" applyFill="1" applyBorder="1" applyAlignment="1">
      <alignment horizontal="center" vertical="center" wrapText="1"/>
    </xf>
    <xf numFmtId="0" fontId="41" fillId="4" borderId="1" xfId="60" applyNumberFormat="1" applyFont="1" applyFill="1" applyBorder="1" applyAlignment="1">
      <alignment horizontal="center" vertical="center" wrapText="1"/>
    </xf>
    <xf numFmtId="177" fontId="41" fillId="4" borderId="1" xfId="6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1" fillId="0" borderId="1" xfId="60" applyNumberFormat="1" applyFont="1" applyFill="1" applyBorder="1" applyAlignment="1">
      <alignment horizontal="center" vertical="center" wrapText="1"/>
    </xf>
    <xf numFmtId="177" fontId="41" fillId="0" borderId="1" xfId="60" applyNumberFormat="1" applyFont="1" applyFill="1" applyBorder="1" applyAlignment="1">
      <alignment horizontal="center" vertical="center" wrapText="1"/>
    </xf>
    <xf numFmtId="0" fontId="43" fillId="0" borderId="1" xfId="60" applyNumberFormat="1" applyFont="1" applyFill="1" applyBorder="1" applyAlignment="1">
      <alignment horizontal="center" vertical="center" wrapText="1"/>
    </xf>
    <xf numFmtId="0" fontId="44" fillId="0" borderId="1" xfId="60" applyNumberFormat="1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177" fontId="45" fillId="0" borderId="1" xfId="0" applyNumberFormat="1" applyFont="1" applyBorder="1" applyAlignment="1">
      <alignment horizontal="center" vertical="center"/>
    </xf>
    <xf numFmtId="176" fontId="43" fillId="0" borderId="1" xfId="60" applyNumberFormat="1" applyFont="1" applyFill="1" applyBorder="1" applyAlignment="1">
      <alignment horizontal="center" vertical="center" wrapText="1"/>
    </xf>
    <xf numFmtId="178" fontId="44" fillId="0" borderId="1" xfId="60" applyNumberFormat="1" applyFont="1" applyFill="1" applyBorder="1" applyAlignment="1">
      <alignment horizontal="left" vertical="center" wrapText="1"/>
    </xf>
    <xf numFmtId="178" fontId="46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177" fontId="41" fillId="0" borderId="1" xfId="0" applyNumberFormat="1" applyFont="1" applyBorder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28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177" fontId="50" fillId="0" borderId="0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51" fillId="0" borderId="1" xfId="0" applyNumberFormat="1" applyFont="1" applyFill="1" applyBorder="1" applyAlignment="1">
      <alignment horizontal="center" vertical="center" wrapText="1"/>
    </xf>
    <xf numFmtId="177" fontId="5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28" fillId="2" borderId="1" xfId="60" applyFont="1" applyFill="1" applyBorder="1" applyAlignment="1">
      <alignment horizontal="center" vertical="center" wrapText="1"/>
    </xf>
    <xf numFmtId="0" fontId="28" fillId="2" borderId="1" xfId="62" applyFont="1" applyFill="1" applyBorder="1" applyAlignment="1">
      <alignment horizontal="center" vertical="center" wrapText="1"/>
    </xf>
    <xf numFmtId="0" fontId="28" fillId="2" borderId="1" xfId="62" applyFont="1" applyFill="1" applyBorder="1" applyAlignment="1">
      <alignment horizontal="center" vertical="center"/>
    </xf>
    <xf numFmtId="177" fontId="28" fillId="2" borderId="1" xfId="62" applyNumberFormat="1" applyFont="1" applyFill="1" applyBorder="1" applyAlignment="1">
      <alignment horizontal="center" vertical="center" shrinkToFit="1"/>
    </xf>
    <xf numFmtId="0" fontId="28" fillId="2" borderId="1" xfId="56" applyFont="1" applyFill="1" applyBorder="1" applyAlignment="1">
      <alignment horizontal="center" vertical="center" shrinkToFit="1"/>
    </xf>
    <xf numFmtId="0" fontId="55" fillId="3" borderId="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77" fontId="48" fillId="0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177" fontId="29" fillId="0" borderId="1" xfId="8" applyNumberFormat="1" applyFont="1" applyFill="1" applyBorder="1" applyAlignment="1" applyProtection="1">
      <alignment horizontal="center" vertical="center" wrapText="1"/>
    </xf>
    <xf numFmtId="179" fontId="65" fillId="0" borderId="1" xfId="8" applyNumberFormat="1" applyFont="1" applyFill="1" applyBorder="1" applyAlignment="1" applyProtection="1">
      <alignment horizontal="center" vertical="center" wrapText="1"/>
    </xf>
    <xf numFmtId="177" fontId="66" fillId="0" borderId="1" xfId="8" applyNumberFormat="1" applyFont="1" applyFill="1" applyBorder="1" applyAlignment="1" applyProtection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79" fontId="18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180" fontId="29" fillId="2" borderId="1" xfId="64" applyNumberFormat="1" applyFont="1" applyFill="1" applyBorder="1" applyAlignment="1" applyProtection="1">
      <alignment horizontal="center" vertical="center" wrapText="1"/>
      <protection hidden="1"/>
    </xf>
    <xf numFmtId="0" fontId="29" fillId="2" borderId="1" xfId="64" applyFont="1" applyFill="1" applyBorder="1" applyAlignment="1" applyProtection="1">
      <alignment horizontal="center" vertical="center" wrapText="1"/>
      <protection hidden="1"/>
    </xf>
    <xf numFmtId="181" fontId="6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5" fillId="2" borderId="1" xfId="52" applyNumberFormat="1" applyFont="1" applyFill="1" applyBorder="1" applyAlignment="1" applyProtection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182" fontId="55" fillId="2" borderId="1" xfId="0" applyNumberFormat="1" applyFont="1" applyFill="1" applyBorder="1" applyAlignment="1">
      <alignment horizontal="center" vertical="center" wrapText="1"/>
    </xf>
    <xf numFmtId="183" fontId="29" fillId="2" borderId="1" xfId="64" applyNumberFormat="1" applyFont="1" applyFill="1" applyBorder="1" applyAlignment="1" applyProtection="1">
      <alignment horizontal="center" vertical="center" wrapText="1"/>
      <protection hidden="1"/>
    </xf>
    <xf numFmtId="182" fontId="29" fillId="2" borderId="1" xfId="0" applyNumberFormat="1" applyFont="1" applyFill="1" applyBorder="1" applyAlignment="1">
      <alignment horizontal="center" vertical="center" wrapText="1"/>
    </xf>
    <xf numFmtId="177" fontId="29" fillId="2" borderId="1" xfId="8" applyNumberFormat="1" applyFont="1" applyFill="1" applyBorder="1" applyAlignment="1" applyProtection="1">
      <alignment horizontal="center" vertical="center" wrapText="1"/>
    </xf>
    <xf numFmtId="0" fontId="29" fillId="2" borderId="1" xfId="52" applyNumberFormat="1" applyFont="1" applyFill="1" applyBorder="1" applyAlignment="1" applyProtection="1">
      <alignment horizontal="center" vertical="center" wrapText="1"/>
    </xf>
    <xf numFmtId="182" fontId="65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4" xfId="53" applyFont="1" applyFill="1" applyBorder="1" applyAlignment="1">
      <alignment horizontal="center" vertical="center" wrapText="1"/>
    </xf>
    <xf numFmtId="0" fontId="28" fillId="2" borderId="1" xfId="53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 wrapText="1"/>
    </xf>
    <xf numFmtId="0" fontId="66" fillId="2" borderId="1" xfId="53" applyNumberFormat="1" applyFont="1" applyFill="1" applyBorder="1" applyAlignment="1">
      <alignment horizontal="center" vertical="center" wrapText="1"/>
    </xf>
    <xf numFmtId="0" fontId="66" fillId="2" borderId="1" xfId="53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2" borderId="1" xfId="56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shrinkToFit="1"/>
    </xf>
    <xf numFmtId="0" fontId="57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182" fontId="29" fillId="0" borderId="1" xfId="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77" fontId="29" fillId="0" borderId="1" xfId="42" applyNumberFormat="1" applyFont="1" applyFill="1" applyBorder="1" applyAlignment="1">
      <alignment horizontal="center" vertical="center" wrapText="1"/>
    </xf>
    <xf numFmtId="177" fontId="29" fillId="2" borderId="1" xfId="42" applyNumberFormat="1" applyFont="1" applyFill="1" applyBorder="1" applyAlignment="1">
      <alignment horizontal="center" vertical="center" wrapText="1"/>
    </xf>
    <xf numFmtId="177" fontId="35" fillId="0" borderId="1" xfId="42" applyNumberFormat="1" applyFont="1" applyFill="1" applyBorder="1" applyAlignment="1">
      <alignment horizontal="center" vertical="center" wrapText="1"/>
    </xf>
    <xf numFmtId="177" fontId="35" fillId="2" borderId="1" xfId="42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1" fillId="2" borderId="1" xfId="19" applyFont="1" applyFill="1" applyBorder="1" applyAlignment="1">
      <alignment horizontal="center" vertical="center" wrapText="1"/>
    </xf>
    <xf numFmtId="0" fontId="27" fillId="2" borderId="1" xfId="19" applyFont="1" applyFill="1" applyBorder="1" applyAlignment="1">
      <alignment horizontal="center" vertical="center" wrapText="1"/>
    </xf>
    <xf numFmtId="177" fontId="14" fillId="2" borderId="1" xfId="19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2" xfId="62" applyFont="1" applyFill="1" applyBorder="1" applyAlignment="1">
      <alignment horizontal="center" vertical="center" wrapText="1"/>
    </xf>
    <xf numFmtId="0" fontId="29" fillId="2" borderId="1" xfId="59" applyFont="1" applyFill="1" applyBorder="1" applyAlignment="1">
      <alignment horizontal="center" vertical="center" wrapText="1"/>
    </xf>
    <xf numFmtId="0" fontId="29" fillId="2" borderId="1" xfId="63" applyFont="1" applyFill="1" applyBorder="1" applyAlignment="1">
      <alignment horizontal="center" vertical="center" wrapText="1"/>
    </xf>
    <xf numFmtId="177" fontId="29" fillId="2" borderId="1" xfId="63" applyNumberFormat="1" applyFont="1" applyFill="1" applyBorder="1" applyAlignment="1">
      <alignment horizontal="center" vertical="center" shrinkToFit="1"/>
    </xf>
    <xf numFmtId="0" fontId="35" fillId="2" borderId="1" xfId="59" applyFont="1" applyFill="1" applyBorder="1" applyAlignment="1">
      <alignment horizontal="center" vertical="center" wrapText="1"/>
    </xf>
    <xf numFmtId="0" fontId="28" fillId="2" borderId="1" xfId="57" applyFont="1" applyFill="1" applyBorder="1" applyAlignment="1">
      <alignment horizontal="center" vertical="center" wrapText="1"/>
    </xf>
    <xf numFmtId="177" fontId="35" fillId="2" borderId="1" xfId="19" applyNumberFormat="1" applyFont="1" applyFill="1" applyBorder="1" applyAlignment="1">
      <alignment horizontal="center" vertical="center" shrinkToFit="1"/>
    </xf>
    <xf numFmtId="177" fontId="29" fillId="2" borderId="1" xfId="8" applyNumberFormat="1" applyFont="1" applyFill="1" applyBorder="1" applyAlignment="1">
      <alignment horizontal="center" vertical="center" wrapText="1"/>
    </xf>
    <xf numFmtId="0" fontId="56" fillId="2" borderId="1" xfId="19" applyFont="1" applyFill="1" applyBorder="1" applyAlignment="1">
      <alignment horizontal="center" vertical="center" wrapText="1"/>
    </xf>
    <xf numFmtId="177" fontId="72" fillId="2" borderId="1" xfId="19" applyNumberFormat="1" applyFont="1" applyFill="1" applyBorder="1" applyAlignment="1">
      <alignment horizontal="center" vertical="center"/>
    </xf>
    <xf numFmtId="0" fontId="73" fillId="2" borderId="1" xfId="0" applyFont="1" applyFill="1" applyBorder="1" applyAlignment="1">
      <alignment horizontal="center" vertical="center" wrapText="1"/>
    </xf>
    <xf numFmtId="0" fontId="74" fillId="2" borderId="1" xfId="33" applyFont="1" applyFill="1" applyBorder="1" applyAlignment="1">
      <alignment horizontal="center" vertical="center" wrapText="1"/>
    </xf>
    <xf numFmtId="177" fontId="74" fillId="2" borderId="1" xfId="57" applyNumberFormat="1" applyFont="1" applyFill="1" applyBorder="1" applyAlignment="1">
      <alignment horizontal="center" vertical="center"/>
    </xf>
    <xf numFmtId="0" fontId="29" fillId="2" borderId="1" xfId="19" applyFont="1" applyFill="1" applyBorder="1" applyAlignment="1">
      <alignment horizontal="center" vertical="center" wrapText="1"/>
    </xf>
    <xf numFmtId="0" fontId="29" fillId="2" borderId="1" xfId="33" applyFont="1" applyFill="1" applyBorder="1" applyAlignment="1">
      <alignment horizontal="center" vertical="center" wrapText="1"/>
    </xf>
    <xf numFmtId="0" fontId="28" fillId="2" borderId="1" xfId="58" applyFont="1" applyFill="1" applyBorder="1" applyAlignment="1">
      <alignment horizontal="center" vertical="center" wrapText="1"/>
    </xf>
    <xf numFmtId="177" fontId="74" fillId="0" borderId="1" xfId="57" applyNumberFormat="1" applyFont="1" applyFill="1" applyBorder="1" applyAlignment="1">
      <alignment horizontal="center" vertical="center"/>
    </xf>
    <xf numFmtId="0" fontId="27" fillId="2" borderId="1" xfId="57" applyFont="1" applyFill="1" applyBorder="1" applyAlignment="1">
      <alignment horizontal="center" vertical="center" wrapText="1"/>
    </xf>
    <xf numFmtId="0" fontId="14" fillId="2" borderId="1" xfId="56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9" fillId="2" borderId="1" xfId="38" applyFont="1" applyFill="1" applyBorder="1" applyAlignment="1">
      <alignment horizontal="center" vertical="center" wrapText="1"/>
    </xf>
    <xf numFmtId="0" fontId="35" fillId="2" borderId="1" xfId="57" applyFont="1" applyFill="1" applyBorder="1" applyAlignment="1">
      <alignment horizontal="center" vertical="center" wrapText="1"/>
    </xf>
    <xf numFmtId="0" fontId="56" fillId="2" borderId="1" xfId="57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48" fillId="2" borderId="1" xfId="56" applyFont="1" applyFill="1" applyBorder="1" applyAlignment="1">
      <alignment horizontal="center" vertical="center" wrapText="1"/>
    </xf>
    <xf numFmtId="177" fontId="28" fillId="2" borderId="1" xfId="8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9" fillId="2" borderId="1" xfId="57" applyFont="1" applyFill="1" applyBorder="1" applyAlignment="1">
      <alignment horizontal="center" vertical="center" wrapText="1"/>
    </xf>
    <xf numFmtId="0" fontId="74" fillId="2" borderId="0" xfId="33" applyFont="1" applyFill="1" applyBorder="1" applyAlignment="1">
      <alignment horizontal="left" vertical="center" wrapText="1"/>
    </xf>
    <xf numFmtId="0" fontId="29" fillId="2" borderId="0" xfId="33" applyFont="1" applyFill="1" applyBorder="1" applyAlignment="1">
      <alignment horizontal="left" vertical="center" wrapText="1"/>
    </xf>
    <xf numFmtId="0" fontId="28" fillId="2" borderId="0" xfId="0" applyFont="1" applyFill="1" applyBorder="1" applyAlignment="1">
      <alignment horizontal="center" vertical="center"/>
    </xf>
    <xf numFmtId="0" fontId="74" fillId="0" borderId="0" xfId="33" applyFont="1" applyFill="1" applyBorder="1" applyAlignment="1">
      <alignment horizontal="left" vertical="center" wrapText="1"/>
    </xf>
    <xf numFmtId="0" fontId="74" fillId="2" borderId="1" xfId="33" applyFont="1" applyFill="1" applyBorder="1" applyAlignment="1">
      <alignment horizontal="center" vertical="center" wrapText="1" shrinkToFit="1"/>
    </xf>
    <xf numFmtId="177" fontId="28" fillId="2" borderId="1" xfId="0" applyNumberFormat="1" applyFont="1" applyFill="1" applyBorder="1" applyAlignment="1">
      <alignment horizontal="center" vertical="center" wrapText="1"/>
    </xf>
    <xf numFmtId="177" fontId="3" fillId="2" borderId="1" xfId="19" applyNumberFormat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48" fillId="2" borderId="1" xfId="62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 shrinkToFit="1"/>
    </xf>
    <xf numFmtId="0" fontId="1" fillId="2" borderId="1" xfId="62" applyFont="1" applyFill="1" applyBorder="1" applyAlignment="1">
      <alignment horizontal="center" vertical="center" wrapText="1"/>
    </xf>
    <xf numFmtId="179" fontId="28" fillId="2" borderId="1" xfId="0" applyNumberFormat="1" applyFont="1" applyFill="1" applyBorder="1" applyAlignment="1">
      <alignment horizontal="center" vertical="center" wrapText="1" shrinkToFit="1"/>
    </xf>
    <xf numFmtId="0" fontId="77" fillId="0" borderId="1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77" fontId="29" fillId="0" borderId="1" xfId="8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/>
    </xf>
    <xf numFmtId="0" fontId="78" fillId="2" borderId="1" xfId="62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/>
    </xf>
    <xf numFmtId="177" fontId="80" fillId="0" borderId="1" xfId="8" applyNumberFormat="1" applyFont="1" applyFill="1" applyBorder="1" applyAlignment="1">
      <alignment horizontal="center" vertical="center" wrapText="1"/>
    </xf>
    <xf numFmtId="179" fontId="81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74" fillId="2" borderId="0" xfId="33" applyFont="1" applyFill="1" applyBorder="1" applyAlignment="1">
      <alignment horizontal="left" vertical="center" wrapText="1" shrinkToFit="1"/>
    </xf>
    <xf numFmtId="0" fontId="28" fillId="0" borderId="1" xfId="0" applyFont="1" applyFill="1" applyBorder="1" applyAlignment="1">
      <alignment horizontal="justify" vertical="center" wrapText="1"/>
    </xf>
    <xf numFmtId="0" fontId="28" fillId="2" borderId="1" xfId="62" applyFont="1" applyFill="1" applyBorder="1" applyAlignment="1">
      <alignment horizontal="center" vertical="center" shrinkToFit="1"/>
    </xf>
    <xf numFmtId="0" fontId="28" fillId="0" borderId="1" xfId="0" applyFont="1" applyBorder="1">
      <alignment vertical="center"/>
    </xf>
    <xf numFmtId="0" fontId="28" fillId="0" borderId="1" xfId="56" applyFont="1" applyFill="1" applyBorder="1" applyAlignment="1">
      <alignment horizontal="center" vertical="center" wrapText="1"/>
    </xf>
    <xf numFmtId="177" fontId="48" fillId="2" borderId="1" xfId="8" applyNumberFormat="1" applyFont="1" applyFill="1" applyBorder="1" applyAlignment="1">
      <alignment horizontal="center" vertical="center" wrapText="1"/>
    </xf>
    <xf numFmtId="49" fontId="29" fillId="0" borderId="1" xfId="8" applyNumberFormat="1" applyFont="1" applyFill="1" applyBorder="1" applyAlignment="1">
      <alignment horizontal="center" vertical="center" wrapText="1"/>
    </xf>
    <xf numFmtId="49" fontId="28" fillId="2" borderId="1" xfId="62" applyNumberFormat="1" applyFont="1" applyFill="1" applyBorder="1" applyAlignment="1">
      <alignment horizontal="center" vertical="center" shrinkToFit="1"/>
    </xf>
    <xf numFmtId="184" fontId="29" fillId="0" borderId="1" xfId="8" applyNumberFormat="1" applyFont="1" applyFill="1" applyBorder="1" applyAlignment="1">
      <alignment horizontal="center" vertical="center" wrapText="1"/>
    </xf>
    <xf numFmtId="49" fontId="80" fillId="0" borderId="1" xfId="8" applyNumberFormat="1" applyFont="1" applyFill="1" applyBorder="1" applyAlignment="1">
      <alignment horizontal="center" vertical="center" wrapText="1"/>
    </xf>
    <xf numFmtId="49" fontId="79" fillId="2" borderId="1" xfId="62" applyNumberFormat="1" applyFont="1" applyFill="1" applyBorder="1" applyAlignment="1">
      <alignment horizontal="center" vertical="center" shrinkToFit="1"/>
    </xf>
    <xf numFmtId="0" fontId="79" fillId="2" borderId="1" xfId="62" applyFont="1" applyFill="1" applyBorder="1" applyAlignment="1">
      <alignment horizontal="center" vertical="center" shrinkToFit="1"/>
    </xf>
    <xf numFmtId="184" fontId="80" fillId="0" borderId="1" xfId="8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0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11 2 8" xfId="38"/>
    <cellStyle name="40% - 强调文字颜色 1" xfId="39" builtinId="31"/>
    <cellStyle name="20% - 强调文字颜色 2" xfId="40" builtinId="34"/>
    <cellStyle name="40% - 强调文字颜色 2" xfId="41" builtinId="35"/>
    <cellStyle name="常规 11 2 2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11 2" xfId="56"/>
    <cellStyle name="常规 11 2 7" xfId="57"/>
    <cellStyle name="常规 4" xfId="58"/>
    <cellStyle name="常规 19 2 2 2" xfId="59"/>
    <cellStyle name="常规 2" xfId="60"/>
    <cellStyle name="常规 3" xfId="61"/>
    <cellStyle name="常规 5" xfId="62"/>
    <cellStyle name="常规 5 11" xfId="63"/>
    <cellStyle name="常规_10安保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1"/>
  <sheetViews>
    <sheetView tabSelected="1" topLeftCell="A166" workbookViewId="0">
      <selection activeCell="C109" sqref="C109"/>
    </sheetView>
  </sheetViews>
  <sheetFormatPr defaultColWidth="9" defaultRowHeight="13.5"/>
  <cols>
    <col min="1" max="1" width="5.125" style="167" customWidth="1"/>
    <col min="2" max="2" width="16.6666666666667" style="196" customWidth="1"/>
    <col min="3" max="3" width="20" style="196" customWidth="1"/>
    <col min="4" max="4" width="7.5" style="196" customWidth="1"/>
    <col min="5" max="5" width="11.2416666666667" style="196" customWidth="1"/>
    <col min="6" max="6" width="10.5" style="167" customWidth="1"/>
    <col min="7" max="7" width="7" style="167" customWidth="1"/>
    <col min="8" max="8" width="10.75" style="167" customWidth="1"/>
    <col min="9" max="9" width="20.5416666666667" style="196" customWidth="1"/>
    <col min="10" max="10" width="7.75" style="167" customWidth="1"/>
    <col min="11" max="11" width="7" style="167" customWidth="1"/>
    <col min="12" max="12" width="11.6583333333333" style="196" customWidth="1"/>
    <col min="13" max="13" width="11" style="167" customWidth="1"/>
    <col min="14" max="14" width="14.375" style="197" customWidth="1"/>
  </cols>
  <sheetData>
    <row r="1" spans="1:13">
      <c r="A1" s="198" t="s">
        <v>0</v>
      </c>
      <c r="B1" s="199"/>
      <c r="C1" s="199"/>
      <c r="D1" s="199"/>
      <c r="E1" s="199"/>
      <c r="F1" s="198"/>
      <c r="G1" s="198"/>
      <c r="H1" s="198"/>
      <c r="I1" s="199"/>
      <c r="J1" s="198"/>
      <c r="K1" s="198"/>
      <c r="L1" s="199"/>
      <c r="M1" s="198"/>
    </row>
    <row r="2" ht="44.1" customHeight="1" spans="1:13">
      <c r="A2" s="200" t="s">
        <v>1</v>
      </c>
      <c r="B2" s="200"/>
      <c r="C2" s="200"/>
      <c r="D2" s="200"/>
      <c r="E2" s="200"/>
      <c r="F2" s="201"/>
      <c r="G2" s="200"/>
      <c r="H2" s="200"/>
      <c r="I2" s="200"/>
      <c r="J2" s="200"/>
      <c r="K2" s="200"/>
      <c r="L2" s="200"/>
      <c r="M2" s="200"/>
    </row>
    <row r="3" spans="1:13">
      <c r="A3" s="202" t="s">
        <v>2</v>
      </c>
      <c r="B3" s="202" t="s">
        <v>3</v>
      </c>
      <c r="C3" s="202" t="s">
        <v>4</v>
      </c>
      <c r="D3" s="203" t="s">
        <v>5</v>
      </c>
      <c r="E3" s="202" t="s">
        <v>6</v>
      </c>
      <c r="F3" s="204" t="s">
        <v>7</v>
      </c>
      <c r="G3" s="202" t="s">
        <v>8</v>
      </c>
      <c r="H3" s="202"/>
      <c r="I3" s="202" t="s">
        <v>9</v>
      </c>
      <c r="J3" s="202" t="s">
        <v>10</v>
      </c>
      <c r="K3" s="202"/>
      <c r="L3" s="202" t="s">
        <v>11</v>
      </c>
      <c r="M3" s="202"/>
    </row>
    <row r="4" ht="62.1" customHeight="1" spans="1:13">
      <c r="A4" s="202"/>
      <c r="B4" s="202"/>
      <c r="C4" s="202"/>
      <c r="D4" s="203"/>
      <c r="E4" s="202"/>
      <c r="F4" s="204"/>
      <c r="G4" s="202" t="s">
        <v>12</v>
      </c>
      <c r="H4" s="202" t="s">
        <v>13</v>
      </c>
      <c r="I4" s="202"/>
      <c r="J4" s="202" t="s">
        <v>14</v>
      </c>
      <c r="K4" s="202" t="s">
        <v>15</v>
      </c>
      <c r="L4" s="202" t="s">
        <v>16</v>
      </c>
      <c r="M4" s="202" t="s">
        <v>17</v>
      </c>
    </row>
    <row r="5" ht="27.95" customHeight="1" spans="1:13">
      <c r="A5" s="202"/>
      <c r="B5" s="18" t="s">
        <v>18</v>
      </c>
      <c r="C5" s="202"/>
      <c r="D5" s="202"/>
      <c r="E5" s="202"/>
      <c r="F5" s="205">
        <f>F6+F27+F29+F34+F36+F113+F163+F165+F177</f>
        <v>12955.51</v>
      </c>
      <c r="G5" s="206"/>
      <c r="H5" s="205">
        <v>12955.51</v>
      </c>
      <c r="I5" s="202"/>
      <c r="J5" s="202"/>
      <c r="K5" s="202"/>
      <c r="L5" s="202"/>
      <c r="M5" s="202"/>
    </row>
    <row r="6" s="191" customFormat="1" ht="18.75" spans="1:14">
      <c r="A6" s="207" t="s">
        <v>19</v>
      </c>
      <c r="B6" s="207" t="s">
        <v>20</v>
      </c>
      <c r="C6" s="208"/>
      <c r="D6" s="208"/>
      <c r="E6" s="209"/>
      <c r="F6" s="210">
        <v>3247</v>
      </c>
      <c r="G6" s="210"/>
      <c r="H6" s="210">
        <v>3247</v>
      </c>
      <c r="I6" s="209"/>
      <c r="J6" s="209"/>
      <c r="K6" s="265"/>
      <c r="L6" s="265"/>
      <c r="M6" s="265"/>
      <c r="N6" s="197"/>
    </row>
    <row r="7" ht="22.5" spans="1:14">
      <c r="A7" s="211">
        <v>1</v>
      </c>
      <c r="B7" s="212" t="s">
        <v>21</v>
      </c>
      <c r="C7" s="212" t="s">
        <v>22</v>
      </c>
      <c r="D7" s="212" t="s">
        <v>23</v>
      </c>
      <c r="E7" s="212" t="s">
        <v>23</v>
      </c>
      <c r="F7" s="212">
        <v>320</v>
      </c>
      <c r="G7" s="72" t="s">
        <v>24</v>
      </c>
      <c r="H7" s="212">
        <v>320</v>
      </c>
      <c r="I7" s="72" t="s">
        <v>25</v>
      </c>
      <c r="J7" s="72">
        <v>2022.01</v>
      </c>
      <c r="K7" s="72">
        <v>2022.12</v>
      </c>
      <c r="L7" s="72" t="s">
        <v>26</v>
      </c>
      <c r="M7" s="72" t="s">
        <v>26</v>
      </c>
      <c r="N7" s="266"/>
    </row>
    <row r="8" ht="22.5" spans="1:14">
      <c r="A8" s="211">
        <v>2</v>
      </c>
      <c r="B8" s="72" t="s">
        <v>27</v>
      </c>
      <c r="C8" s="212" t="s">
        <v>28</v>
      </c>
      <c r="D8" s="212" t="s">
        <v>23</v>
      </c>
      <c r="E8" s="212" t="s">
        <v>23</v>
      </c>
      <c r="F8" s="212">
        <v>150</v>
      </c>
      <c r="G8" s="72" t="s">
        <v>24</v>
      </c>
      <c r="H8" s="212">
        <v>150</v>
      </c>
      <c r="I8" s="72" t="s">
        <v>25</v>
      </c>
      <c r="J8" s="72">
        <v>2022.01</v>
      </c>
      <c r="K8" s="72">
        <v>2022.12</v>
      </c>
      <c r="L8" s="72" t="s">
        <v>26</v>
      </c>
      <c r="M8" s="72" t="s">
        <v>26</v>
      </c>
      <c r="N8" s="266"/>
    </row>
    <row r="9" ht="22.5" spans="1:14">
      <c r="A9" s="211">
        <v>3</v>
      </c>
      <c r="B9" s="72" t="s">
        <v>29</v>
      </c>
      <c r="C9" s="213" t="s">
        <v>30</v>
      </c>
      <c r="D9" s="212" t="s">
        <v>23</v>
      </c>
      <c r="E9" s="212" t="s">
        <v>23</v>
      </c>
      <c r="F9" s="212">
        <v>1600</v>
      </c>
      <c r="G9" s="72" t="s">
        <v>24</v>
      </c>
      <c r="H9" s="212">
        <v>1600</v>
      </c>
      <c r="I9" s="72" t="s">
        <v>25</v>
      </c>
      <c r="J9" s="72">
        <v>2022.01</v>
      </c>
      <c r="K9" s="72">
        <v>2022.12</v>
      </c>
      <c r="L9" s="72" t="s">
        <v>26</v>
      </c>
      <c r="M9" s="72" t="s">
        <v>26</v>
      </c>
      <c r="N9" s="266"/>
    </row>
    <row r="10" ht="22.5" spans="1:14">
      <c r="A10" s="211">
        <v>4</v>
      </c>
      <c r="B10" s="212" t="s">
        <v>31</v>
      </c>
      <c r="C10" s="212" t="s">
        <v>32</v>
      </c>
      <c r="D10" s="212" t="s">
        <v>23</v>
      </c>
      <c r="E10" s="212" t="s">
        <v>23</v>
      </c>
      <c r="F10" s="212">
        <v>50</v>
      </c>
      <c r="G10" s="72" t="s">
        <v>24</v>
      </c>
      <c r="H10" s="212">
        <v>50</v>
      </c>
      <c r="I10" s="72" t="s">
        <v>25</v>
      </c>
      <c r="J10" s="72">
        <v>2022.01</v>
      </c>
      <c r="K10" s="72">
        <v>2022.12</v>
      </c>
      <c r="L10" s="72" t="s">
        <v>26</v>
      </c>
      <c r="M10" s="72" t="s">
        <v>26</v>
      </c>
      <c r="N10" s="266"/>
    </row>
    <row r="11" ht="22.5" spans="1:14">
      <c r="A11" s="211">
        <v>5</v>
      </c>
      <c r="B11" s="72" t="s">
        <v>33</v>
      </c>
      <c r="C11" s="212" t="s">
        <v>34</v>
      </c>
      <c r="D11" s="212" t="s">
        <v>23</v>
      </c>
      <c r="E11" s="212" t="s">
        <v>23</v>
      </c>
      <c r="F11" s="212">
        <v>50</v>
      </c>
      <c r="G11" s="72" t="s">
        <v>24</v>
      </c>
      <c r="H11" s="212">
        <v>50</v>
      </c>
      <c r="I11" s="72" t="s">
        <v>25</v>
      </c>
      <c r="J11" s="72">
        <v>2022.01</v>
      </c>
      <c r="K11" s="72">
        <v>2022.12</v>
      </c>
      <c r="L11" s="72" t="s">
        <v>26</v>
      </c>
      <c r="M11" s="72" t="s">
        <v>26</v>
      </c>
      <c r="N11" s="266"/>
    </row>
    <row r="12" ht="22.5" spans="1:14">
      <c r="A12" s="211">
        <v>6</v>
      </c>
      <c r="B12" s="72" t="s">
        <v>35</v>
      </c>
      <c r="C12" s="212" t="s">
        <v>36</v>
      </c>
      <c r="D12" s="212" t="s">
        <v>23</v>
      </c>
      <c r="E12" s="212" t="s">
        <v>23</v>
      </c>
      <c r="F12" s="212">
        <v>100</v>
      </c>
      <c r="G12" s="72" t="s">
        <v>24</v>
      </c>
      <c r="H12" s="212">
        <v>100</v>
      </c>
      <c r="I12" s="72" t="s">
        <v>25</v>
      </c>
      <c r="J12" s="72">
        <v>2022.01</v>
      </c>
      <c r="K12" s="72">
        <v>2022.12</v>
      </c>
      <c r="L12" s="72" t="s">
        <v>26</v>
      </c>
      <c r="M12" s="72" t="s">
        <v>26</v>
      </c>
      <c r="N12" s="266"/>
    </row>
    <row r="13" ht="22.5" spans="1:14">
      <c r="A13" s="211">
        <v>7</v>
      </c>
      <c r="B13" s="212" t="s">
        <v>37</v>
      </c>
      <c r="C13" s="212" t="s">
        <v>38</v>
      </c>
      <c r="D13" s="212" t="s">
        <v>23</v>
      </c>
      <c r="E13" s="212" t="s">
        <v>23</v>
      </c>
      <c r="F13" s="212">
        <v>30</v>
      </c>
      <c r="G13" s="72" t="s">
        <v>24</v>
      </c>
      <c r="H13" s="212">
        <v>30</v>
      </c>
      <c r="I13" s="72" t="s">
        <v>25</v>
      </c>
      <c r="J13" s="72">
        <v>2022.01</v>
      </c>
      <c r="K13" s="72">
        <v>2022.12</v>
      </c>
      <c r="L13" s="72" t="s">
        <v>26</v>
      </c>
      <c r="M13" s="72" t="s">
        <v>26</v>
      </c>
      <c r="N13" s="266"/>
    </row>
    <row r="14" ht="22.5" spans="1:14">
      <c r="A14" s="211">
        <v>8</v>
      </c>
      <c r="B14" s="212" t="s">
        <v>39</v>
      </c>
      <c r="C14" s="212" t="s">
        <v>39</v>
      </c>
      <c r="D14" s="212" t="s">
        <v>23</v>
      </c>
      <c r="E14" s="212" t="s">
        <v>23</v>
      </c>
      <c r="F14" s="212">
        <v>50</v>
      </c>
      <c r="G14" s="72" t="s">
        <v>24</v>
      </c>
      <c r="H14" s="212">
        <v>50</v>
      </c>
      <c r="I14" s="72" t="s">
        <v>25</v>
      </c>
      <c r="J14" s="72">
        <v>2022.01</v>
      </c>
      <c r="K14" s="72">
        <v>2022.12</v>
      </c>
      <c r="L14" s="72" t="s">
        <v>26</v>
      </c>
      <c r="M14" s="72" t="s">
        <v>26</v>
      </c>
      <c r="N14" s="266"/>
    </row>
    <row r="15" ht="22.5" spans="1:14">
      <c r="A15" s="211">
        <v>9</v>
      </c>
      <c r="B15" s="212" t="s">
        <v>40</v>
      </c>
      <c r="C15" s="212" t="s">
        <v>41</v>
      </c>
      <c r="D15" s="212" t="s">
        <v>23</v>
      </c>
      <c r="E15" s="212" t="s">
        <v>23</v>
      </c>
      <c r="F15" s="212">
        <v>30</v>
      </c>
      <c r="G15" s="72" t="s">
        <v>24</v>
      </c>
      <c r="H15" s="212">
        <v>30</v>
      </c>
      <c r="I15" s="72" t="s">
        <v>25</v>
      </c>
      <c r="J15" s="72">
        <v>2022.01</v>
      </c>
      <c r="K15" s="72">
        <v>2022.12</v>
      </c>
      <c r="L15" s="72" t="s">
        <v>26</v>
      </c>
      <c r="M15" s="72" t="s">
        <v>26</v>
      </c>
      <c r="N15" s="266"/>
    </row>
    <row r="16" ht="22.5" spans="1:14">
      <c r="A16" s="211">
        <v>10</v>
      </c>
      <c r="B16" s="212" t="s">
        <v>42</v>
      </c>
      <c r="C16" s="212" t="s">
        <v>43</v>
      </c>
      <c r="D16" s="212" t="s">
        <v>23</v>
      </c>
      <c r="E16" s="212" t="s">
        <v>23</v>
      </c>
      <c r="F16" s="212">
        <v>30</v>
      </c>
      <c r="G16" s="72" t="s">
        <v>24</v>
      </c>
      <c r="H16" s="212">
        <v>30</v>
      </c>
      <c r="I16" s="72" t="s">
        <v>25</v>
      </c>
      <c r="J16" s="72">
        <v>2022.01</v>
      </c>
      <c r="K16" s="72">
        <v>2022.12</v>
      </c>
      <c r="L16" s="72" t="s">
        <v>26</v>
      </c>
      <c r="M16" s="72" t="s">
        <v>26</v>
      </c>
      <c r="N16" s="266"/>
    </row>
    <row r="17" ht="22.5" spans="1:14">
      <c r="A17" s="211">
        <v>11</v>
      </c>
      <c r="B17" s="212" t="s">
        <v>44</v>
      </c>
      <c r="C17" s="212" t="s">
        <v>45</v>
      </c>
      <c r="D17" s="212" t="s">
        <v>23</v>
      </c>
      <c r="E17" s="212" t="s">
        <v>23</v>
      </c>
      <c r="F17" s="212">
        <v>80</v>
      </c>
      <c r="G17" s="72" t="s">
        <v>24</v>
      </c>
      <c r="H17" s="212">
        <v>80</v>
      </c>
      <c r="I17" s="72" t="s">
        <v>25</v>
      </c>
      <c r="J17" s="72">
        <v>2022.01</v>
      </c>
      <c r="K17" s="72">
        <v>2022.12</v>
      </c>
      <c r="L17" s="72" t="s">
        <v>26</v>
      </c>
      <c r="M17" s="72" t="s">
        <v>26</v>
      </c>
      <c r="N17" s="266"/>
    </row>
    <row r="18" ht="22.5" spans="1:14">
      <c r="A18" s="211">
        <v>12</v>
      </c>
      <c r="B18" s="212" t="s">
        <v>46</v>
      </c>
      <c r="C18" s="212" t="s">
        <v>47</v>
      </c>
      <c r="D18" s="212" t="s">
        <v>23</v>
      </c>
      <c r="E18" s="212" t="s">
        <v>23</v>
      </c>
      <c r="F18" s="212">
        <v>30</v>
      </c>
      <c r="G18" s="72" t="s">
        <v>24</v>
      </c>
      <c r="H18" s="212">
        <v>30</v>
      </c>
      <c r="I18" s="72" t="s">
        <v>25</v>
      </c>
      <c r="J18" s="72">
        <v>2022.01</v>
      </c>
      <c r="K18" s="72">
        <v>2022.12</v>
      </c>
      <c r="L18" s="72" t="s">
        <v>26</v>
      </c>
      <c r="M18" s="72" t="s">
        <v>26</v>
      </c>
      <c r="N18" s="266"/>
    </row>
    <row r="19" ht="22.5" spans="1:14">
      <c r="A19" s="211">
        <v>13</v>
      </c>
      <c r="B19" s="212" t="s">
        <v>48</v>
      </c>
      <c r="C19" s="213" t="s">
        <v>49</v>
      </c>
      <c r="D19" s="212" t="s">
        <v>23</v>
      </c>
      <c r="E19" s="212" t="s">
        <v>23</v>
      </c>
      <c r="F19" s="212">
        <v>50</v>
      </c>
      <c r="G19" s="72" t="s">
        <v>24</v>
      </c>
      <c r="H19" s="212">
        <v>50</v>
      </c>
      <c r="I19" s="72" t="s">
        <v>25</v>
      </c>
      <c r="J19" s="72">
        <v>2022.01</v>
      </c>
      <c r="K19" s="72">
        <v>2022.12</v>
      </c>
      <c r="L19" s="72" t="s">
        <v>26</v>
      </c>
      <c r="M19" s="72" t="s">
        <v>26</v>
      </c>
      <c r="N19" s="266"/>
    </row>
    <row r="20" ht="22.5" spans="1:14">
      <c r="A20" s="211">
        <v>14</v>
      </c>
      <c r="B20" s="212" t="s">
        <v>50</v>
      </c>
      <c r="C20" s="212" t="s">
        <v>51</v>
      </c>
      <c r="D20" s="212" t="s">
        <v>23</v>
      </c>
      <c r="E20" s="212" t="s">
        <v>23</v>
      </c>
      <c r="F20" s="212">
        <v>60</v>
      </c>
      <c r="G20" s="72" t="s">
        <v>24</v>
      </c>
      <c r="H20" s="212">
        <v>60</v>
      </c>
      <c r="I20" s="72" t="s">
        <v>25</v>
      </c>
      <c r="J20" s="72">
        <v>2022.01</v>
      </c>
      <c r="K20" s="72">
        <v>2022.12</v>
      </c>
      <c r="L20" s="72" t="s">
        <v>26</v>
      </c>
      <c r="M20" s="72" t="s">
        <v>26</v>
      </c>
      <c r="N20" s="266"/>
    </row>
    <row r="21" ht="24.95" customHeight="1" spans="1:14">
      <c r="A21" s="211">
        <v>15</v>
      </c>
      <c r="B21" s="214" t="s">
        <v>52</v>
      </c>
      <c r="C21" s="215" t="s">
        <v>53</v>
      </c>
      <c r="D21" s="216" t="s">
        <v>54</v>
      </c>
      <c r="E21" s="215" t="s">
        <v>55</v>
      </c>
      <c r="F21" s="217">
        <v>250</v>
      </c>
      <c r="G21" s="72" t="s">
        <v>24</v>
      </c>
      <c r="H21" s="218">
        <v>250</v>
      </c>
      <c r="I21" s="243" t="s">
        <v>56</v>
      </c>
      <c r="J21" s="72">
        <v>2022.01</v>
      </c>
      <c r="K21" s="72">
        <v>2022.12</v>
      </c>
      <c r="L21" s="267" t="s">
        <v>57</v>
      </c>
      <c r="M21" s="267" t="s">
        <v>57</v>
      </c>
      <c r="N21" s="266"/>
    </row>
    <row r="22" ht="22.5" spans="1:14">
      <c r="A22" s="211">
        <v>16</v>
      </c>
      <c r="B22" s="214" t="s">
        <v>58</v>
      </c>
      <c r="C22" s="215" t="s">
        <v>59</v>
      </c>
      <c r="D22" s="216" t="s">
        <v>60</v>
      </c>
      <c r="E22" s="215" t="s">
        <v>61</v>
      </c>
      <c r="F22" s="217">
        <v>50</v>
      </c>
      <c r="G22" s="72" t="s">
        <v>24</v>
      </c>
      <c r="H22" s="218">
        <v>50</v>
      </c>
      <c r="I22" s="243" t="s">
        <v>56</v>
      </c>
      <c r="J22" s="72">
        <v>2022.01</v>
      </c>
      <c r="K22" s="72">
        <v>2022.12</v>
      </c>
      <c r="L22" s="267" t="s">
        <v>57</v>
      </c>
      <c r="M22" s="267" t="s">
        <v>57</v>
      </c>
      <c r="N22" s="266"/>
    </row>
    <row r="23" ht="22.5" spans="1:14">
      <c r="A23" s="211">
        <v>17</v>
      </c>
      <c r="B23" s="68" t="s">
        <v>62</v>
      </c>
      <c r="C23" s="68" t="s">
        <v>63</v>
      </c>
      <c r="D23" s="216" t="s">
        <v>54</v>
      </c>
      <c r="E23" s="215" t="s">
        <v>55</v>
      </c>
      <c r="F23" s="217">
        <v>80</v>
      </c>
      <c r="G23" s="72" t="s">
        <v>64</v>
      </c>
      <c r="H23" s="218">
        <v>80</v>
      </c>
      <c r="I23" s="68" t="s">
        <v>65</v>
      </c>
      <c r="J23" s="268">
        <v>2022.4</v>
      </c>
      <c r="K23" s="268" t="s">
        <v>66</v>
      </c>
      <c r="L23" s="68" t="s">
        <v>67</v>
      </c>
      <c r="M23" s="68" t="s">
        <v>68</v>
      </c>
      <c r="N23" s="266"/>
    </row>
    <row r="24" ht="22.5" spans="1:13">
      <c r="A24" s="211">
        <v>18</v>
      </c>
      <c r="B24" s="219" t="s">
        <v>69</v>
      </c>
      <c r="C24" s="219" t="s">
        <v>70</v>
      </c>
      <c r="D24" s="219" t="s">
        <v>71</v>
      </c>
      <c r="E24" s="219" t="s">
        <v>72</v>
      </c>
      <c r="F24" s="219">
        <v>60</v>
      </c>
      <c r="G24" s="219" t="s">
        <v>73</v>
      </c>
      <c r="H24" s="220">
        <v>60</v>
      </c>
      <c r="I24" s="220" t="s">
        <v>74</v>
      </c>
      <c r="J24" s="220">
        <v>2022.4</v>
      </c>
      <c r="K24" s="219">
        <v>2022.12</v>
      </c>
      <c r="L24" s="220" t="s">
        <v>75</v>
      </c>
      <c r="M24" s="220" t="s">
        <v>75</v>
      </c>
    </row>
    <row r="25" ht="22.5" spans="1:14">
      <c r="A25" s="211">
        <v>19</v>
      </c>
      <c r="B25" s="72" t="s">
        <v>76</v>
      </c>
      <c r="C25" s="72" t="s">
        <v>77</v>
      </c>
      <c r="D25" s="72" t="s">
        <v>78</v>
      </c>
      <c r="E25" s="72" t="s">
        <v>79</v>
      </c>
      <c r="F25" s="72">
        <v>80</v>
      </c>
      <c r="G25" s="72" t="s">
        <v>24</v>
      </c>
      <c r="H25" s="72">
        <v>80</v>
      </c>
      <c r="I25" s="72" t="s">
        <v>80</v>
      </c>
      <c r="J25" s="72">
        <v>2022.01</v>
      </c>
      <c r="K25" s="72">
        <v>2022.12</v>
      </c>
      <c r="L25" s="72" t="s">
        <v>26</v>
      </c>
      <c r="M25" s="72" t="s">
        <v>26</v>
      </c>
      <c r="N25" s="266"/>
    </row>
    <row r="26" spans="1:14">
      <c r="A26" s="211">
        <v>20</v>
      </c>
      <c r="B26" s="221" t="s">
        <v>81</v>
      </c>
      <c r="C26" s="222" t="s">
        <v>82</v>
      </c>
      <c r="D26" s="211" t="s">
        <v>23</v>
      </c>
      <c r="E26" s="223" t="s">
        <v>23</v>
      </c>
      <c r="F26" s="211">
        <v>97</v>
      </c>
      <c r="G26" s="72" t="s">
        <v>24</v>
      </c>
      <c r="H26" s="211">
        <v>97</v>
      </c>
      <c r="I26" s="222" t="s">
        <v>83</v>
      </c>
      <c r="J26" s="72">
        <v>2022.01</v>
      </c>
      <c r="K26" s="72">
        <v>2022.12</v>
      </c>
      <c r="L26" s="72" t="s">
        <v>26</v>
      </c>
      <c r="M26" s="72" t="s">
        <v>26</v>
      </c>
      <c r="N26" s="266"/>
    </row>
    <row r="27" s="192" customFormat="1" ht="18.75" spans="1:14">
      <c r="A27" s="207" t="s">
        <v>84</v>
      </c>
      <c r="B27" s="224" t="s">
        <v>85</v>
      </c>
      <c r="C27" s="207"/>
      <c r="D27" s="207"/>
      <c r="E27" s="207"/>
      <c r="F27" s="207">
        <f>F28</f>
        <v>220</v>
      </c>
      <c r="G27" s="207"/>
      <c r="H27" s="207">
        <f>H28</f>
        <v>220</v>
      </c>
      <c r="I27" s="207"/>
      <c r="J27" s="207"/>
      <c r="K27" s="207"/>
      <c r="L27" s="207"/>
      <c r="M27" s="207"/>
      <c r="N27" s="197"/>
    </row>
    <row r="28" spans="1:14">
      <c r="A28" s="211">
        <v>1</v>
      </c>
      <c r="B28" s="225" t="s">
        <v>86</v>
      </c>
      <c r="C28" s="225" t="s">
        <v>87</v>
      </c>
      <c r="D28" s="225" t="s">
        <v>23</v>
      </c>
      <c r="E28" s="225" t="s">
        <v>23</v>
      </c>
      <c r="F28" s="225">
        <v>220</v>
      </c>
      <c r="G28" s="225" t="s">
        <v>64</v>
      </c>
      <c r="H28" s="225">
        <v>220</v>
      </c>
      <c r="I28" s="225" t="s">
        <v>88</v>
      </c>
      <c r="J28" s="269">
        <v>2022.01</v>
      </c>
      <c r="K28" s="269">
        <v>2022.12</v>
      </c>
      <c r="L28" s="225" t="s">
        <v>89</v>
      </c>
      <c r="M28" s="225" t="s">
        <v>89</v>
      </c>
      <c r="N28" s="266"/>
    </row>
    <row r="29" s="191" customFormat="1" ht="18.75" spans="1:14">
      <c r="A29" s="207" t="s">
        <v>90</v>
      </c>
      <c r="B29" s="226" t="s">
        <v>91</v>
      </c>
      <c r="C29" s="227"/>
      <c r="D29" s="227"/>
      <c r="E29" s="227"/>
      <c r="F29" s="226">
        <v>120</v>
      </c>
      <c r="G29" s="226"/>
      <c r="H29" s="226">
        <v>120</v>
      </c>
      <c r="I29" s="227"/>
      <c r="J29" s="227"/>
      <c r="K29" s="227"/>
      <c r="L29" s="227"/>
      <c r="M29" s="227"/>
      <c r="N29" s="197"/>
    </row>
    <row r="30" ht="14.25" spans="1:13">
      <c r="A30" s="228"/>
      <c r="B30" s="229" t="s">
        <v>92</v>
      </c>
      <c r="C30" s="225"/>
      <c r="D30" s="225"/>
      <c r="E30" s="225"/>
      <c r="F30" s="230">
        <f>F31</f>
        <v>20</v>
      </c>
      <c r="G30" s="230"/>
      <c r="H30" s="230">
        <f>H31</f>
        <v>20</v>
      </c>
      <c r="I30" s="225"/>
      <c r="J30" s="225"/>
      <c r="K30" s="225"/>
      <c r="L30" s="225"/>
      <c r="M30" s="225"/>
    </row>
    <row r="31" ht="22.5" spans="1:14">
      <c r="A31" s="211">
        <v>1</v>
      </c>
      <c r="B31" s="225" t="s">
        <v>93</v>
      </c>
      <c r="C31" s="225" t="s">
        <v>94</v>
      </c>
      <c r="D31" s="225" t="s">
        <v>23</v>
      </c>
      <c r="E31" s="225" t="s">
        <v>23</v>
      </c>
      <c r="F31" s="225">
        <v>20</v>
      </c>
      <c r="G31" s="225" t="s">
        <v>64</v>
      </c>
      <c r="H31" s="225">
        <v>20</v>
      </c>
      <c r="I31" s="225" t="s">
        <v>95</v>
      </c>
      <c r="J31" s="269">
        <v>2022.01</v>
      </c>
      <c r="K31" s="269">
        <v>2022.12</v>
      </c>
      <c r="L31" s="225" t="s">
        <v>96</v>
      </c>
      <c r="M31" s="225" t="s">
        <v>96</v>
      </c>
      <c r="N31" s="266"/>
    </row>
    <row r="32" ht="14.25" spans="1:13">
      <c r="A32" s="228"/>
      <c r="B32" s="229" t="s">
        <v>97</v>
      </c>
      <c r="C32" s="230"/>
      <c r="D32" s="230"/>
      <c r="E32" s="230"/>
      <c r="F32" s="230">
        <f>F33</f>
        <v>100</v>
      </c>
      <c r="G32" s="230"/>
      <c r="H32" s="230">
        <v>100</v>
      </c>
      <c r="I32" s="230"/>
      <c r="J32" s="225"/>
      <c r="K32" s="225"/>
      <c r="L32" s="225"/>
      <c r="M32" s="225"/>
    </row>
    <row r="33" spans="1:13">
      <c r="A33" s="211">
        <v>1</v>
      </c>
      <c r="B33" s="225" t="s">
        <v>98</v>
      </c>
      <c r="C33" s="225" t="s">
        <v>99</v>
      </c>
      <c r="D33" s="225" t="s">
        <v>23</v>
      </c>
      <c r="E33" s="225" t="s">
        <v>23</v>
      </c>
      <c r="F33" s="225">
        <v>100</v>
      </c>
      <c r="G33" s="225" t="s">
        <v>64</v>
      </c>
      <c r="H33" s="225">
        <v>100</v>
      </c>
      <c r="I33" s="225" t="s">
        <v>100</v>
      </c>
      <c r="J33" s="269">
        <v>2022.01</v>
      </c>
      <c r="K33" s="269">
        <v>2022.12</v>
      </c>
      <c r="L33" s="225" t="s">
        <v>96</v>
      </c>
      <c r="M33" s="225" t="s">
        <v>96</v>
      </c>
    </row>
    <row r="34" s="192" customFormat="1" ht="18.75" spans="1:14">
      <c r="A34" s="207" t="s">
        <v>101</v>
      </c>
      <c r="B34" s="226" t="s">
        <v>102</v>
      </c>
      <c r="C34" s="226"/>
      <c r="D34" s="226"/>
      <c r="E34" s="226"/>
      <c r="F34" s="226">
        <f>F35</f>
        <v>648</v>
      </c>
      <c r="G34" s="226"/>
      <c r="H34" s="226">
        <v>648</v>
      </c>
      <c r="I34" s="226"/>
      <c r="J34" s="226"/>
      <c r="K34" s="226"/>
      <c r="L34" s="226"/>
      <c r="M34" s="226"/>
      <c r="N34" s="197"/>
    </row>
    <row r="35" spans="1:13">
      <c r="A35" s="211">
        <v>1</v>
      </c>
      <c r="B35" s="225" t="s">
        <v>103</v>
      </c>
      <c r="C35" s="225" t="s">
        <v>104</v>
      </c>
      <c r="D35" s="225" t="s">
        <v>23</v>
      </c>
      <c r="E35" s="225" t="s">
        <v>23</v>
      </c>
      <c r="F35" s="225">
        <v>648</v>
      </c>
      <c r="G35" s="225" t="s">
        <v>64</v>
      </c>
      <c r="H35" s="225">
        <v>648</v>
      </c>
      <c r="I35" s="225" t="s">
        <v>105</v>
      </c>
      <c r="J35" s="269">
        <v>2022.01</v>
      </c>
      <c r="K35" s="269">
        <v>2022.12</v>
      </c>
      <c r="L35" s="225" t="s">
        <v>96</v>
      </c>
      <c r="M35" s="225" t="s">
        <v>96</v>
      </c>
    </row>
    <row r="36" s="192" customFormat="1" ht="18.75" spans="1:14">
      <c r="A36" s="207" t="s">
        <v>106</v>
      </c>
      <c r="B36" s="208" t="s">
        <v>107</v>
      </c>
      <c r="C36" s="207"/>
      <c r="D36" s="207"/>
      <c r="E36" s="207"/>
      <c r="F36" s="231">
        <f>F37+F101+F103+F105</f>
        <v>6099.72</v>
      </c>
      <c r="G36" s="207"/>
      <c r="H36" s="207">
        <v>6099.72</v>
      </c>
      <c r="I36" s="207"/>
      <c r="J36" s="207"/>
      <c r="K36" s="207"/>
      <c r="L36" s="207"/>
      <c r="M36" s="207"/>
      <c r="N36" s="197"/>
    </row>
    <row r="37" s="193" customFormat="1" spans="1:14">
      <c r="A37" s="232"/>
      <c r="B37" s="233" t="s">
        <v>108</v>
      </c>
      <c r="C37" s="234"/>
      <c r="D37" s="234"/>
      <c r="E37" s="234"/>
      <c r="F37" s="233">
        <f>F38+F41+F54+F62+F67</f>
        <v>2002.72</v>
      </c>
      <c r="G37" s="233"/>
      <c r="H37" s="233">
        <v>2002.72</v>
      </c>
      <c r="I37" s="234"/>
      <c r="J37" s="234"/>
      <c r="K37" s="234"/>
      <c r="L37" s="270"/>
      <c r="M37" s="234"/>
      <c r="N37" s="271"/>
    </row>
    <row r="38" s="194" customFormat="1" ht="12" spans="1:14">
      <c r="A38" s="235"/>
      <c r="B38" s="236" t="s">
        <v>109</v>
      </c>
      <c r="C38" s="72"/>
      <c r="D38" s="237"/>
      <c r="E38" s="237"/>
      <c r="F38" s="238">
        <f>F39+F40</f>
        <v>160</v>
      </c>
      <c r="G38" s="239"/>
      <c r="H38" s="238">
        <f>H39+H40</f>
        <v>160</v>
      </c>
      <c r="I38" s="237"/>
      <c r="J38" s="237"/>
      <c r="K38" s="237"/>
      <c r="L38" s="72"/>
      <c r="M38" s="72"/>
      <c r="N38" s="197"/>
    </row>
    <row r="39" s="194" customFormat="1" ht="22.5" spans="1:14">
      <c r="A39" s="240" t="s">
        <v>110</v>
      </c>
      <c r="B39" s="241" t="s">
        <v>111</v>
      </c>
      <c r="C39" s="242" t="s">
        <v>112</v>
      </c>
      <c r="D39" s="243" t="s">
        <v>113</v>
      </c>
      <c r="E39" s="243" t="s">
        <v>113</v>
      </c>
      <c r="F39" s="244">
        <v>80</v>
      </c>
      <c r="G39" s="245" t="s">
        <v>114</v>
      </c>
      <c r="H39" s="244">
        <v>80</v>
      </c>
      <c r="I39" s="243" t="s">
        <v>115</v>
      </c>
      <c r="J39" s="242">
        <v>2022.03</v>
      </c>
      <c r="K39" s="242">
        <v>2022.12</v>
      </c>
      <c r="L39" s="243" t="s">
        <v>116</v>
      </c>
      <c r="M39" s="243" t="s">
        <v>117</v>
      </c>
      <c r="N39" s="197" t="s">
        <v>118</v>
      </c>
    </row>
    <row r="40" ht="22.5" spans="1:14">
      <c r="A40" s="240" t="s">
        <v>119</v>
      </c>
      <c r="B40" s="241" t="s">
        <v>120</v>
      </c>
      <c r="C40" s="242" t="s">
        <v>121</v>
      </c>
      <c r="D40" s="243" t="s">
        <v>113</v>
      </c>
      <c r="E40" s="243" t="s">
        <v>113</v>
      </c>
      <c r="F40" s="244">
        <v>80</v>
      </c>
      <c r="G40" s="245" t="s">
        <v>114</v>
      </c>
      <c r="H40" s="244">
        <v>80</v>
      </c>
      <c r="I40" s="243" t="s">
        <v>115</v>
      </c>
      <c r="J40" s="242">
        <v>2022.03</v>
      </c>
      <c r="K40" s="242">
        <v>2022.12</v>
      </c>
      <c r="L40" s="243" t="s">
        <v>116</v>
      </c>
      <c r="M40" s="243" t="s">
        <v>117</v>
      </c>
      <c r="N40" s="197" t="s">
        <v>118</v>
      </c>
    </row>
    <row r="41" ht="24" spans="1:13">
      <c r="A41" s="240"/>
      <c r="B41" s="246" t="s">
        <v>122</v>
      </c>
      <c r="C41" s="247"/>
      <c r="D41" s="248"/>
      <c r="E41" s="248"/>
      <c r="F41" s="249">
        <f>SUM(F42:F53)</f>
        <v>1049</v>
      </c>
      <c r="G41" s="246"/>
      <c r="H41" s="249">
        <f>SUM(H42:H53)</f>
        <v>1049</v>
      </c>
      <c r="I41" s="243"/>
      <c r="J41" s="242"/>
      <c r="K41" s="242"/>
      <c r="L41" s="243"/>
      <c r="M41" s="243"/>
    </row>
    <row r="42" ht="27.95" customHeight="1" spans="1:14">
      <c r="A42" s="240" t="s">
        <v>123</v>
      </c>
      <c r="B42" s="250" t="s">
        <v>124</v>
      </c>
      <c r="C42" s="251" t="s">
        <v>125</v>
      </c>
      <c r="D42" s="252" t="s">
        <v>126</v>
      </c>
      <c r="E42" s="252" t="s">
        <v>127</v>
      </c>
      <c r="F42" s="253">
        <v>80</v>
      </c>
      <c r="G42" s="245" t="s">
        <v>114</v>
      </c>
      <c r="H42" s="253">
        <v>80</v>
      </c>
      <c r="I42" s="245" t="s">
        <v>128</v>
      </c>
      <c r="J42" s="242">
        <v>2022.03</v>
      </c>
      <c r="K42" s="242">
        <v>2022.12</v>
      </c>
      <c r="L42" s="243" t="s">
        <v>116</v>
      </c>
      <c r="M42" s="245" t="s">
        <v>117</v>
      </c>
      <c r="N42" s="197" t="s">
        <v>129</v>
      </c>
    </row>
    <row r="43" ht="27" customHeight="1" spans="1:14">
      <c r="A43" s="240" t="s">
        <v>130</v>
      </c>
      <c r="B43" s="250" t="s">
        <v>131</v>
      </c>
      <c r="C43" s="251" t="s">
        <v>132</v>
      </c>
      <c r="D43" s="252" t="s">
        <v>126</v>
      </c>
      <c r="E43" s="252" t="s">
        <v>127</v>
      </c>
      <c r="F43" s="253">
        <v>80</v>
      </c>
      <c r="G43" s="245" t="s">
        <v>114</v>
      </c>
      <c r="H43" s="253">
        <v>80</v>
      </c>
      <c r="I43" s="245" t="s">
        <v>128</v>
      </c>
      <c r="J43" s="242">
        <v>2022.03</v>
      </c>
      <c r="K43" s="242">
        <v>2022.12</v>
      </c>
      <c r="L43" s="243" t="s">
        <v>116</v>
      </c>
      <c r="M43" s="245" t="s">
        <v>117</v>
      </c>
      <c r="N43" s="197" t="s">
        <v>133</v>
      </c>
    </row>
    <row r="44" ht="27.95" customHeight="1" spans="1:13">
      <c r="A44" s="240" t="s">
        <v>134</v>
      </c>
      <c r="B44" s="243" t="s">
        <v>135</v>
      </c>
      <c r="C44" s="254" t="s">
        <v>136</v>
      </c>
      <c r="D44" s="243" t="s">
        <v>23</v>
      </c>
      <c r="E44" s="243" t="s">
        <v>137</v>
      </c>
      <c r="F44" s="255">
        <v>350</v>
      </c>
      <c r="G44" s="245" t="s">
        <v>114</v>
      </c>
      <c r="H44" s="255">
        <v>350</v>
      </c>
      <c r="I44" s="243" t="s">
        <v>138</v>
      </c>
      <c r="J44" s="242">
        <v>2022.03</v>
      </c>
      <c r="K44" s="242">
        <v>2022.12</v>
      </c>
      <c r="L44" s="243" t="s">
        <v>116</v>
      </c>
      <c r="M44" s="243" t="s">
        <v>117</v>
      </c>
    </row>
    <row r="45" ht="27" customHeight="1" spans="1:14">
      <c r="A45" s="240" t="s">
        <v>139</v>
      </c>
      <c r="B45" s="243" t="s">
        <v>140</v>
      </c>
      <c r="C45" s="241" t="s">
        <v>141</v>
      </c>
      <c r="D45" s="243" t="s">
        <v>23</v>
      </c>
      <c r="E45" s="243" t="s">
        <v>137</v>
      </c>
      <c r="F45" s="255">
        <v>160</v>
      </c>
      <c r="G45" s="245" t="s">
        <v>114</v>
      </c>
      <c r="H45" s="255">
        <v>160</v>
      </c>
      <c r="I45" s="243" t="s">
        <v>142</v>
      </c>
      <c r="J45" s="242">
        <v>2022.03</v>
      </c>
      <c r="K45" s="242">
        <v>2022.12</v>
      </c>
      <c r="L45" s="243" t="s">
        <v>116</v>
      </c>
      <c r="M45" s="243" t="s">
        <v>117</v>
      </c>
      <c r="N45" s="197" t="s">
        <v>143</v>
      </c>
    </row>
    <row r="46" ht="29.1" customHeight="1" spans="1:14">
      <c r="A46" s="240" t="s">
        <v>144</v>
      </c>
      <c r="B46" s="241" t="s">
        <v>145</v>
      </c>
      <c r="C46" s="243" t="s">
        <v>146</v>
      </c>
      <c r="D46" s="252" t="s">
        <v>126</v>
      </c>
      <c r="E46" s="243" t="s">
        <v>147</v>
      </c>
      <c r="F46" s="255">
        <v>30</v>
      </c>
      <c r="G46" s="245" t="s">
        <v>114</v>
      </c>
      <c r="H46" s="255">
        <v>30</v>
      </c>
      <c r="I46" s="243" t="s">
        <v>148</v>
      </c>
      <c r="J46" s="242">
        <v>2022.03</v>
      </c>
      <c r="K46" s="242">
        <v>2022.12</v>
      </c>
      <c r="L46" s="243" t="s">
        <v>116</v>
      </c>
      <c r="M46" s="243" t="s">
        <v>117</v>
      </c>
      <c r="N46" s="197" t="s">
        <v>149</v>
      </c>
    </row>
    <row r="47" ht="86.1" customHeight="1" spans="1:14">
      <c r="A47" s="240" t="s">
        <v>150</v>
      </c>
      <c r="B47" s="243" t="s">
        <v>151</v>
      </c>
      <c r="C47" s="243" t="s">
        <v>152</v>
      </c>
      <c r="D47" s="256" t="s">
        <v>153</v>
      </c>
      <c r="E47" s="256" t="s">
        <v>153</v>
      </c>
      <c r="F47" s="255">
        <v>67</v>
      </c>
      <c r="G47" s="245" t="s">
        <v>114</v>
      </c>
      <c r="H47" s="255">
        <v>67</v>
      </c>
      <c r="I47" s="243" t="s">
        <v>154</v>
      </c>
      <c r="J47" s="242">
        <v>2022.03</v>
      </c>
      <c r="K47" s="242">
        <v>2022.12</v>
      </c>
      <c r="L47" s="256" t="s">
        <v>155</v>
      </c>
      <c r="M47" s="256" t="s">
        <v>155</v>
      </c>
      <c r="N47" s="272" t="s">
        <v>156</v>
      </c>
    </row>
    <row r="48" ht="56.25" spans="1:14">
      <c r="A48" s="240" t="s">
        <v>157</v>
      </c>
      <c r="B48" s="257" t="s">
        <v>158</v>
      </c>
      <c r="C48" s="243" t="s">
        <v>159</v>
      </c>
      <c r="D48" s="256" t="s">
        <v>160</v>
      </c>
      <c r="E48" s="256" t="s">
        <v>160</v>
      </c>
      <c r="F48" s="255">
        <v>24</v>
      </c>
      <c r="G48" s="245" t="s">
        <v>114</v>
      </c>
      <c r="H48" s="255">
        <v>24</v>
      </c>
      <c r="I48" s="243" t="s">
        <v>161</v>
      </c>
      <c r="J48" s="242">
        <v>2022.03</v>
      </c>
      <c r="K48" s="242">
        <v>2022.12</v>
      </c>
      <c r="L48" s="256" t="s">
        <v>162</v>
      </c>
      <c r="M48" s="256" t="s">
        <v>163</v>
      </c>
      <c r="N48" s="272" t="s">
        <v>164</v>
      </c>
    </row>
    <row r="49" ht="65.1" customHeight="1" spans="1:14">
      <c r="A49" s="240" t="s">
        <v>165</v>
      </c>
      <c r="B49" s="257" t="s">
        <v>166</v>
      </c>
      <c r="C49" s="243" t="s">
        <v>167</v>
      </c>
      <c r="D49" s="256" t="s">
        <v>168</v>
      </c>
      <c r="E49" s="256" t="s">
        <v>168</v>
      </c>
      <c r="F49" s="255">
        <v>95</v>
      </c>
      <c r="G49" s="245" t="s">
        <v>114</v>
      </c>
      <c r="H49" s="255">
        <v>95</v>
      </c>
      <c r="I49" s="243" t="s">
        <v>169</v>
      </c>
      <c r="J49" s="242">
        <v>2022.03</v>
      </c>
      <c r="K49" s="242">
        <v>2022.12</v>
      </c>
      <c r="L49" s="256" t="s">
        <v>170</v>
      </c>
      <c r="M49" s="256" t="s">
        <v>170</v>
      </c>
      <c r="N49" s="272" t="s">
        <v>171</v>
      </c>
    </row>
    <row r="50" ht="33.75" spans="1:14">
      <c r="A50" s="240" t="s">
        <v>172</v>
      </c>
      <c r="B50" s="257" t="s">
        <v>173</v>
      </c>
      <c r="C50" s="243" t="s">
        <v>174</v>
      </c>
      <c r="D50" s="256" t="s">
        <v>60</v>
      </c>
      <c r="E50" s="256" t="s">
        <v>60</v>
      </c>
      <c r="F50" s="255">
        <v>38</v>
      </c>
      <c r="G50" s="245" t="s">
        <v>114</v>
      </c>
      <c r="H50" s="255">
        <v>38</v>
      </c>
      <c r="I50" s="243" t="s">
        <v>175</v>
      </c>
      <c r="J50" s="242">
        <v>2022.03</v>
      </c>
      <c r="K50" s="242">
        <v>2022.12</v>
      </c>
      <c r="L50" s="256" t="s">
        <v>176</v>
      </c>
      <c r="M50" s="256" t="s">
        <v>176</v>
      </c>
      <c r="N50" s="272" t="s">
        <v>177</v>
      </c>
    </row>
    <row r="51" ht="47.1" customHeight="1" spans="1:14">
      <c r="A51" s="240" t="s">
        <v>178</v>
      </c>
      <c r="B51" s="257" t="s">
        <v>179</v>
      </c>
      <c r="C51" s="243" t="s">
        <v>180</v>
      </c>
      <c r="D51" s="256" t="s">
        <v>126</v>
      </c>
      <c r="E51" s="256" t="s">
        <v>126</v>
      </c>
      <c r="F51" s="255">
        <v>62</v>
      </c>
      <c r="G51" s="245" t="s">
        <v>114</v>
      </c>
      <c r="H51" s="255">
        <v>62</v>
      </c>
      <c r="I51" s="243" t="s">
        <v>181</v>
      </c>
      <c r="J51" s="242">
        <v>2022.03</v>
      </c>
      <c r="K51" s="242">
        <v>2022.12</v>
      </c>
      <c r="L51" s="256" t="s">
        <v>182</v>
      </c>
      <c r="M51" s="256" t="s">
        <v>182</v>
      </c>
      <c r="N51" s="272" t="s">
        <v>183</v>
      </c>
    </row>
    <row r="52" ht="45" spans="1:14">
      <c r="A52" s="240" t="s">
        <v>184</v>
      </c>
      <c r="B52" s="257" t="s">
        <v>185</v>
      </c>
      <c r="C52" s="243" t="s">
        <v>186</v>
      </c>
      <c r="D52" s="256" t="s">
        <v>187</v>
      </c>
      <c r="E52" s="256" t="s">
        <v>187</v>
      </c>
      <c r="F52" s="255">
        <v>14</v>
      </c>
      <c r="G52" s="245" t="s">
        <v>114</v>
      </c>
      <c r="H52" s="255">
        <v>14</v>
      </c>
      <c r="I52" s="243" t="s">
        <v>188</v>
      </c>
      <c r="J52" s="242">
        <v>2022.03</v>
      </c>
      <c r="K52" s="242">
        <v>2022.12</v>
      </c>
      <c r="L52" s="256" t="s">
        <v>189</v>
      </c>
      <c r="M52" s="256" t="s">
        <v>189</v>
      </c>
      <c r="N52" s="272" t="s">
        <v>190</v>
      </c>
    </row>
    <row r="53" ht="22.5" spans="1:14">
      <c r="A53" s="240" t="s">
        <v>191</v>
      </c>
      <c r="B53" s="257" t="s">
        <v>192</v>
      </c>
      <c r="C53" s="257" t="s">
        <v>192</v>
      </c>
      <c r="D53" s="256" t="s">
        <v>193</v>
      </c>
      <c r="E53" s="256" t="s">
        <v>193</v>
      </c>
      <c r="F53" s="255">
        <v>49</v>
      </c>
      <c r="G53" s="245" t="s">
        <v>114</v>
      </c>
      <c r="H53" s="255">
        <v>49</v>
      </c>
      <c r="I53" s="243" t="s">
        <v>194</v>
      </c>
      <c r="J53" s="242">
        <v>2022.03</v>
      </c>
      <c r="K53" s="242">
        <v>2022.12</v>
      </c>
      <c r="L53" s="242" t="s">
        <v>189</v>
      </c>
      <c r="M53" s="242" t="s">
        <v>189</v>
      </c>
      <c r="N53" s="272" t="s">
        <v>177</v>
      </c>
    </row>
    <row r="54" ht="24" spans="1:13">
      <c r="A54" s="240"/>
      <c r="B54" s="246" t="s">
        <v>195</v>
      </c>
      <c r="C54" s="243"/>
      <c r="D54" s="243"/>
      <c r="E54" s="243"/>
      <c r="F54" s="258">
        <f>SUM(F55:F61)</f>
        <v>255</v>
      </c>
      <c r="G54" s="246"/>
      <c r="H54" s="258">
        <f>SUM(H55:H61)</f>
        <v>255</v>
      </c>
      <c r="I54" s="243"/>
      <c r="J54" s="242"/>
      <c r="K54" s="242"/>
      <c r="L54" s="242"/>
      <c r="M54" s="243"/>
    </row>
    <row r="55" ht="22.5" spans="1:13">
      <c r="A55" s="240" t="s">
        <v>196</v>
      </c>
      <c r="B55" s="68" t="s">
        <v>197</v>
      </c>
      <c r="C55" s="68" t="s">
        <v>198</v>
      </c>
      <c r="D55" s="259" t="s">
        <v>54</v>
      </c>
      <c r="E55" s="259" t="s">
        <v>199</v>
      </c>
      <c r="F55" s="255">
        <v>90</v>
      </c>
      <c r="G55" s="68" t="s">
        <v>114</v>
      </c>
      <c r="H55" s="255">
        <v>90</v>
      </c>
      <c r="I55" s="68" t="s">
        <v>188</v>
      </c>
      <c r="J55" s="242">
        <v>2022.03</v>
      </c>
      <c r="K55" s="242">
        <v>2022.12</v>
      </c>
      <c r="L55" s="68" t="s">
        <v>116</v>
      </c>
      <c r="M55" s="68" t="s">
        <v>117</v>
      </c>
    </row>
    <row r="56" ht="22.5" spans="1:13">
      <c r="A56" s="240" t="s">
        <v>200</v>
      </c>
      <c r="B56" s="68" t="s">
        <v>201</v>
      </c>
      <c r="C56" s="68" t="s">
        <v>202</v>
      </c>
      <c r="D56" s="259" t="s">
        <v>54</v>
      </c>
      <c r="E56" s="259" t="s">
        <v>203</v>
      </c>
      <c r="F56" s="255">
        <v>90</v>
      </c>
      <c r="G56" s="68" t="s">
        <v>114</v>
      </c>
      <c r="H56" s="255">
        <v>90</v>
      </c>
      <c r="I56" s="68" t="s">
        <v>194</v>
      </c>
      <c r="J56" s="242">
        <v>2022.03</v>
      </c>
      <c r="K56" s="242">
        <v>2022.12</v>
      </c>
      <c r="L56" s="68" t="s">
        <v>116</v>
      </c>
      <c r="M56" s="68" t="s">
        <v>117</v>
      </c>
    </row>
    <row r="57" ht="22.5" spans="1:13">
      <c r="A57" s="240" t="s">
        <v>204</v>
      </c>
      <c r="B57" s="68" t="s">
        <v>205</v>
      </c>
      <c r="C57" s="68" t="s">
        <v>206</v>
      </c>
      <c r="D57" s="68" t="s">
        <v>207</v>
      </c>
      <c r="E57" s="68" t="s">
        <v>207</v>
      </c>
      <c r="F57" s="255">
        <v>15</v>
      </c>
      <c r="G57" s="68" t="s">
        <v>114</v>
      </c>
      <c r="H57" s="255">
        <v>15</v>
      </c>
      <c r="I57" s="68" t="s">
        <v>208</v>
      </c>
      <c r="J57" s="242">
        <v>2022.03</v>
      </c>
      <c r="K57" s="242">
        <v>2022.12</v>
      </c>
      <c r="L57" s="68" t="s">
        <v>116</v>
      </c>
      <c r="M57" s="68" t="s">
        <v>117</v>
      </c>
    </row>
    <row r="58" ht="22.5" spans="1:13">
      <c r="A58" s="240" t="s">
        <v>209</v>
      </c>
      <c r="B58" s="68" t="s">
        <v>210</v>
      </c>
      <c r="C58" s="260" t="s">
        <v>211</v>
      </c>
      <c r="D58" s="259" t="s">
        <v>54</v>
      </c>
      <c r="E58" s="261" t="s">
        <v>212</v>
      </c>
      <c r="F58" s="255">
        <v>15</v>
      </c>
      <c r="G58" s="68" t="s">
        <v>114</v>
      </c>
      <c r="H58" s="255">
        <v>15</v>
      </c>
      <c r="I58" s="68" t="s">
        <v>213</v>
      </c>
      <c r="J58" s="242">
        <v>2022.03</v>
      </c>
      <c r="K58" s="242">
        <v>2022.12</v>
      </c>
      <c r="L58" s="68" t="s">
        <v>116</v>
      </c>
      <c r="M58" s="68" t="s">
        <v>117</v>
      </c>
    </row>
    <row r="59" ht="22.5" spans="1:13">
      <c r="A59" s="240" t="s">
        <v>214</v>
      </c>
      <c r="B59" s="68" t="s">
        <v>215</v>
      </c>
      <c r="C59" s="261" t="s">
        <v>216</v>
      </c>
      <c r="D59" s="259" t="s">
        <v>54</v>
      </c>
      <c r="E59" s="261" t="s">
        <v>217</v>
      </c>
      <c r="F59" s="255">
        <v>15</v>
      </c>
      <c r="G59" s="68" t="s">
        <v>114</v>
      </c>
      <c r="H59" s="255">
        <v>15</v>
      </c>
      <c r="I59" s="68" t="s">
        <v>218</v>
      </c>
      <c r="J59" s="242">
        <v>2022.03</v>
      </c>
      <c r="K59" s="242">
        <v>2022.12</v>
      </c>
      <c r="L59" s="68" t="s">
        <v>116</v>
      </c>
      <c r="M59" s="68" t="s">
        <v>117</v>
      </c>
    </row>
    <row r="60" ht="22.5" spans="1:13">
      <c r="A60" s="240" t="s">
        <v>219</v>
      </c>
      <c r="B60" s="68" t="s">
        <v>220</v>
      </c>
      <c r="C60" s="261" t="s">
        <v>221</v>
      </c>
      <c r="D60" s="261" t="s">
        <v>187</v>
      </c>
      <c r="E60" s="261" t="s">
        <v>222</v>
      </c>
      <c r="F60" s="255">
        <v>15</v>
      </c>
      <c r="G60" s="68" t="s">
        <v>114</v>
      </c>
      <c r="H60" s="255">
        <v>15</v>
      </c>
      <c r="I60" s="68" t="s">
        <v>223</v>
      </c>
      <c r="J60" s="242">
        <v>2022.03</v>
      </c>
      <c r="K60" s="242">
        <v>2022.12</v>
      </c>
      <c r="L60" s="68" t="s">
        <v>116</v>
      </c>
      <c r="M60" s="68" t="s">
        <v>117</v>
      </c>
    </row>
    <row r="61" ht="22.5" spans="1:13">
      <c r="A61" s="240" t="s">
        <v>224</v>
      </c>
      <c r="B61" s="68" t="s">
        <v>225</v>
      </c>
      <c r="C61" s="261" t="s">
        <v>226</v>
      </c>
      <c r="D61" s="259" t="s">
        <v>54</v>
      </c>
      <c r="E61" s="261" t="s">
        <v>227</v>
      </c>
      <c r="F61" s="255">
        <v>15</v>
      </c>
      <c r="G61" s="68" t="s">
        <v>114</v>
      </c>
      <c r="H61" s="255">
        <v>15</v>
      </c>
      <c r="I61" s="68" t="s">
        <v>228</v>
      </c>
      <c r="J61" s="242">
        <v>2022.03</v>
      </c>
      <c r="K61" s="242">
        <v>2022.12</v>
      </c>
      <c r="L61" s="68" t="s">
        <v>116</v>
      </c>
      <c r="M61" s="68" t="s">
        <v>117</v>
      </c>
    </row>
    <row r="62" ht="24" spans="1:13">
      <c r="A62" s="240"/>
      <c r="B62" s="246" t="s">
        <v>229</v>
      </c>
      <c r="C62" s="243"/>
      <c r="D62" s="242"/>
      <c r="E62" s="242"/>
      <c r="F62" s="258">
        <f>SUM(F63:F66)</f>
        <v>38.72</v>
      </c>
      <c r="G62" s="262"/>
      <c r="H62" s="258">
        <f>SUM(H63:H66)</f>
        <v>38.72</v>
      </c>
      <c r="I62" s="243"/>
      <c r="J62" s="242"/>
      <c r="K62" s="242"/>
      <c r="L62" s="242"/>
      <c r="M62" s="242"/>
    </row>
    <row r="63" ht="27.95" customHeight="1" spans="1:13">
      <c r="A63" s="240" t="s">
        <v>230</v>
      </c>
      <c r="B63" s="243" t="s">
        <v>231</v>
      </c>
      <c r="C63" s="263" t="s">
        <v>232</v>
      </c>
      <c r="D63" s="264" t="s">
        <v>72</v>
      </c>
      <c r="E63" s="264" t="s">
        <v>233</v>
      </c>
      <c r="F63" s="255">
        <v>11</v>
      </c>
      <c r="G63" s="245" t="s">
        <v>114</v>
      </c>
      <c r="H63" s="255">
        <v>11</v>
      </c>
      <c r="I63" s="243" t="s">
        <v>234</v>
      </c>
      <c r="J63" s="242">
        <v>2022.3</v>
      </c>
      <c r="K63" s="242">
        <v>2022.12</v>
      </c>
      <c r="L63" s="243" t="s">
        <v>116</v>
      </c>
      <c r="M63" s="243" t="s">
        <v>117</v>
      </c>
    </row>
    <row r="64" ht="27.95" customHeight="1" spans="1:13">
      <c r="A64" s="240" t="s">
        <v>235</v>
      </c>
      <c r="B64" s="243" t="s">
        <v>236</v>
      </c>
      <c r="C64" s="263" t="s">
        <v>237</v>
      </c>
      <c r="D64" s="264" t="s">
        <v>168</v>
      </c>
      <c r="E64" s="264" t="s">
        <v>238</v>
      </c>
      <c r="F64" s="255">
        <v>10</v>
      </c>
      <c r="G64" s="245" t="s">
        <v>114</v>
      </c>
      <c r="H64" s="255">
        <v>10</v>
      </c>
      <c r="I64" s="243" t="s">
        <v>239</v>
      </c>
      <c r="J64" s="242">
        <v>2022.3</v>
      </c>
      <c r="K64" s="242">
        <v>2022.12</v>
      </c>
      <c r="L64" s="243" t="s">
        <v>116</v>
      </c>
      <c r="M64" s="243" t="s">
        <v>117</v>
      </c>
    </row>
    <row r="65" ht="27" customHeight="1" spans="1:13">
      <c r="A65" s="240" t="s">
        <v>240</v>
      </c>
      <c r="B65" s="243" t="s">
        <v>241</v>
      </c>
      <c r="C65" s="263" t="s">
        <v>242</v>
      </c>
      <c r="D65" s="264" t="s">
        <v>243</v>
      </c>
      <c r="E65" s="264" t="s">
        <v>244</v>
      </c>
      <c r="F65" s="255">
        <v>10</v>
      </c>
      <c r="G65" s="245" t="s">
        <v>114</v>
      </c>
      <c r="H65" s="255">
        <v>10</v>
      </c>
      <c r="I65" s="243" t="s">
        <v>245</v>
      </c>
      <c r="J65" s="242">
        <v>2022.3</v>
      </c>
      <c r="K65" s="242">
        <v>2022.12</v>
      </c>
      <c r="L65" s="243" t="s">
        <v>116</v>
      </c>
      <c r="M65" s="243" t="s">
        <v>117</v>
      </c>
    </row>
    <row r="66" ht="22.5" spans="1:13">
      <c r="A66" s="240" t="s">
        <v>246</v>
      </c>
      <c r="B66" s="243" t="s">
        <v>247</v>
      </c>
      <c r="C66" s="263" t="s">
        <v>248</v>
      </c>
      <c r="D66" s="264" t="s">
        <v>187</v>
      </c>
      <c r="E66" s="264" t="s">
        <v>249</v>
      </c>
      <c r="F66" s="255">
        <v>7.72</v>
      </c>
      <c r="G66" s="245" t="s">
        <v>114</v>
      </c>
      <c r="H66" s="255">
        <v>7.72</v>
      </c>
      <c r="I66" s="243" t="s">
        <v>250</v>
      </c>
      <c r="J66" s="242">
        <v>2022.3</v>
      </c>
      <c r="K66" s="242">
        <v>2022.12</v>
      </c>
      <c r="L66" s="243" t="s">
        <v>116</v>
      </c>
      <c r="M66" s="243" t="s">
        <v>117</v>
      </c>
    </row>
    <row r="67" ht="26.1" customHeight="1" spans="1:13">
      <c r="A67" s="273"/>
      <c r="B67" s="236" t="s">
        <v>251</v>
      </c>
      <c r="C67" s="274"/>
      <c r="D67" s="274"/>
      <c r="E67" s="274"/>
      <c r="F67" s="275">
        <v>500</v>
      </c>
      <c r="G67" s="275"/>
      <c r="H67" s="275">
        <v>500</v>
      </c>
      <c r="I67" s="228"/>
      <c r="J67" s="228"/>
      <c r="K67" s="228"/>
      <c r="L67" s="211"/>
      <c r="M67" s="228"/>
    </row>
    <row r="68" ht="33.75" spans="1:13">
      <c r="A68" s="273">
        <v>26</v>
      </c>
      <c r="B68" s="276" t="s">
        <v>252</v>
      </c>
      <c r="C68" s="276" t="s">
        <v>253</v>
      </c>
      <c r="D68" s="276" t="s">
        <v>72</v>
      </c>
      <c r="E68" s="276" t="s">
        <v>254</v>
      </c>
      <c r="F68" s="277">
        <v>10</v>
      </c>
      <c r="G68" s="245" t="s">
        <v>114</v>
      </c>
      <c r="H68" s="277">
        <v>10</v>
      </c>
      <c r="I68" s="276" t="s">
        <v>255</v>
      </c>
      <c r="J68" s="211">
        <v>2022.3</v>
      </c>
      <c r="K68" s="211">
        <v>2022.12</v>
      </c>
      <c r="L68" s="211" t="s">
        <v>116</v>
      </c>
      <c r="M68" s="72" t="s">
        <v>256</v>
      </c>
    </row>
    <row r="69" ht="33.75" spans="1:14">
      <c r="A69" s="273">
        <v>27</v>
      </c>
      <c r="B69" s="276" t="s">
        <v>257</v>
      </c>
      <c r="C69" s="276" t="s">
        <v>258</v>
      </c>
      <c r="D69" s="276" t="s">
        <v>259</v>
      </c>
      <c r="E69" s="276" t="s">
        <v>260</v>
      </c>
      <c r="F69" s="277">
        <v>5</v>
      </c>
      <c r="G69" s="245" t="s">
        <v>114</v>
      </c>
      <c r="H69" s="277">
        <v>5</v>
      </c>
      <c r="I69" s="276" t="s">
        <v>255</v>
      </c>
      <c r="J69" s="211">
        <v>2022.3</v>
      </c>
      <c r="K69" s="211">
        <v>2022.12</v>
      </c>
      <c r="L69" s="211" t="s">
        <v>116</v>
      </c>
      <c r="M69" s="72" t="s">
        <v>256</v>
      </c>
      <c r="N69" s="197" t="s">
        <v>261</v>
      </c>
    </row>
    <row r="70" ht="45" spans="1:14">
      <c r="A70" s="273">
        <v>28</v>
      </c>
      <c r="B70" s="276" t="s">
        <v>262</v>
      </c>
      <c r="C70" s="276" t="s">
        <v>263</v>
      </c>
      <c r="D70" s="276" t="s">
        <v>264</v>
      </c>
      <c r="E70" s="276" t="s">
        <v>265</v>
      </c>
      <c r="F70" s="277">
        <v>5</v>
      </c>
      <c r="G70" s="245" t="s">
        <v>114</v>
      </c>
      <c r="H70" s="277">
        <v>5</v>
      </c>
      <c r="I70" s="276" t="s">
        <v>255</v>
      </c>
      <c r="J70" s="211">
        <v>2022.3</v>
      </c>
      <c r="K70" s="211">
        <v>2022.12</v>
      </c>
      <c r="L70" s="211" t="s">
        <v>116</v>
      </c>
      <c r="M70" s="72" t="s">
        <v>256</v>
      </c>
      <c r="N70" s="197" t="s">
        <v>266</v>
      </c>
    </row>
    <row r="71" s="193" customFormat="1" ht="33.75" spans="1:14">
      <c r="A71" s="273">
        <v>29</v>
      </c>
      <c r="B71" s="278" t="s">
        <v>267</v>
      </c>
      <c r="C71" s="278" t="s">
        <v>268</v>
      </c>
      <c r="D71" s="278" t="s">
        <v>269</v>
      </c>
      <c r="E71" s="278" t="s">
        <v>270</v>
      </c>
      <c r="F71" s="277">
        <v>30</v>
      </c>
      <c r="G71" s="97" t="s">
        <v>114</v>
      </c>
      <c r="H71" s="277">
        <v>30</v>
      </c>
      <c r="I71" s="278" t="s">
        <v>255</v>
      </c>
      <c r="J71" s="270">
        <v>2022.3</v>
      </c>
      <c r="K71" s="270">
        <v>2022.12</v>
      </c>
      <c r="L71" s="270" t="s">
        <v>116</v>
      </c>
      <c r="M71" s="270" t="s">
        <v>256</v>
      </c>
      <c r="N71" s="197"/>
    </row>
    <row r="72" ht="101.25" spans="1:13">
      <c r="A72" s="273">
        <v>30</v>
      </c>
      <c r="B72" s="276" t="s">
        <v>271</v>
      </c>
      <c r="C72" s="276" t="s">
        <v>272</v>
      </c>
      <c r="D72" s="276" t="s">
        <v>273</v>
      </c>
      <c r="E72" s="276" t="s">
        <v>274</v>
      </c>
      <c r="F72" s="277">
        <v>45</v>
      </c>
      <c r="G72" s="245" t="s">
        <v>114</v>
      </c>
      <c r="H72" s="277">
        <v>45</v>
      </c>
      <c r="I72" s="276" t="s">
        <v>255</v>
      </c>
      <c r="J72" s="211">
        <v>2022.3</v>
      </c>
      <c r="K72" s="211">
        <v>2022.12</v>
      </c>
      <c r="L72" s="211" t="s">
        <v>116</v>
      </c>
      <c r="M72" s="72" t="s">
        <v>256</v>
      </c>
    </row>
    <row r="73" ht="27.95" customHeight="1" spans="1:13">
      <c r="A73" s="273">
        <v>31</v>
      </c>
      <c r="B73" s="276" t="s">
        <v>275</v>
      </c>
      <c r="C73" s="276" t="s">
        <v>276</v>
      </c>
      <c r="D73" s="276" t="s">
        <v>243</v>
      </c>
      <c r="E73" s="276" t="s">
        <v>277</v>
      </c>
      <c r="F73" s="277">
        <v>30.1316117</v>
      </c>
      <c r="G73" s="245" t="s">
        <v>114</v>
      </c>
      <c r="H73" s="277">
        <v>30.1316117</v>
      </c>
      <c r="I73" s="276" t="s">
        <v>255</v>
      </c>
      <c r="J73" s="211">
        <v>2022.3</v>
      </c>
      <c r="K73" s="211">
        <v>2022.12</v>
      </c>
      <c r="L73" s="211" t="s">
        <v>116</v>
      </c>
      <c r="M73" s="72" t="s">
        <v>256</v>
      </c>
    </row>
    <row r="74" ht="30" customHeight="1" spans="1:13">
      <c r="A74" s="273">
        <v>32</v>
      </c>
      <c r="B74" s="276" t="s">
        <v>278</v>
      </c>
      <c r="C74" s="276" t="s">
        <v>279</v>
      </c>
      <c r="D74" s="276" t="s">
        <v>280</v>
      </c>
      <c r="E74" s="276" t="s">
        <v>281</v>
      </c>
      <c r="F74" s="277">
        <v>70</v>
      </c>
      <c r="G74" s="245" t="s">
        <v>114</v>
      </c>
      <c r="H74" s="277">
        <v>70</v>
      </c>
      <c r="I74" s="276" t="s">
        <v>255</v>
      </c>
      <c r="J74" s="211">
        <v>2022.3</v>
      </c>
      <c r="K74" s="211">
        <v>2022.12</v>
      </c>
      <c r="L74" s="211" t="s">
        <v>116</v>
      </c>
      <c r="M74" s="72" t="s">
        <v>256</v>
      </c>
    </row>
    <row r="75" ht="30.95" customHeight="1" spans="1:13">
      <c r="A75" s="273">
        <v>33</v>
      </c>
      <c r="B75" s="276" t="s">
        <v>282</v>
      </c>
      <c r="C75" s="276" t="s">
        <v>283</v>
      </c>
      <c r="D75" s="276" t="s">
        <v>60</v>
      </c>
      <c r="E75" s="276" t="s">
        <v>61</v>
      </c>
      <c r="F75" s="277">
        <v>10</v>
      </c>
      <c r="G75" s="245" t="s">
        <v>114</v>
      </c>
      <c r="H75" s="277">
        <v>10</v>
      </c>
      <c r="I75" s="276" t="s">
        <v>255</v>
      </c>
      <c r="J75" s="211">
        <v>2022.3</v>
      </c>
      <c r="K75" s="211">
        <v>2022.12</v>
      </c>
      <c r="L75" s="211" t="s">
        <v>116</v>
      </c>
      <c r="M75" s="72" t="s">
        <v>256</v>
      </c>
    </row>
    <row r="76" ht="33.75" spans="1:13">
      <c r="A76" s="273">
        <v>34</v>
      </c>
      <c r="B76" s="276" t="s">
        <v>284</v>
      </c>
      <c r="C76" s="276" t="s">
        <v>285</v>
      </c>
      <c r="D76" s="276" t="s">
        <v>286</v>
      </c>
      <c r="E76" s="276" t="s">
        <v>287</v>
      </c>
      <c r="F76" s="277">
        <v>15.4535</v>
      </c>
      <c r="G76" s="245" t="s">
        <v>114</v>
      </c>
      <c r="H76" s="277">
        <v>15.4535</v>
      </c>
      <c r="I76" s="276" t="s">
        <v>255</v>
      </c>
      <c r="J76" s="211">
        <v>2022.3</v>
      </c>
      <c r="K76" s="211">
        <v>2022.12</v>
      </c>
      <c r="L76" s="211" t="s">
        <v>116</v>
      </c>
      <c r="M76" s="72" t="s">
        <v>256</v>
      </c>
    </row>
    <row r="77" ht="30.95" customHeight="1" spans="1:13">
      <c r="A77" s="273">
        <v>35</v>
      </c>
      <c r="B77" s="276" t="s">
        <v>288</v>
      </c>
      <c r="C77" s="276" t="s">
        <v>285</v>
      </c>
      <c r="D77" s="276" t="s">
        <v>289</v>
      </c>
      <c r="E77" s="276" t="s">
        <v>290</v>
      </c>
      <c r="F77" s="277">
        <v>1</v>
      </c>
      <c r="G77" s="245" t="s">
        <v>114</v>
      </c>
      <c r="H77" s="277">
        <v>1</v>
      </c>
      <c r="I77" s="276" t="s">
        <v>255</v>
      </c>
      <c r="J77" s="211">
        <v>2022.3</v>
      </c>
      <c r="K77" s="211">
        <v>2022.12</v>
      </c>
      <c r="L77" s="211" t="s">
        <v>116</v>
      </c>
      <c r="M77" s="72" t="s">
        <v>256</v>
      </c>
    </row>
    <row r="78" ht="30" customHeight="1" spans="1:13">
      <c r="A78" s="273">
        <v>36</v>
      </c>
      <c r="B78" s="276" t="s">
        <v>291</v>
      </c>
      <c r="C78" s="276" t="s">
        <v>292</v>
      </c>
      <c r="D78" s="276" t="s">
        <v>289</v>
      </c>
      <c r="E78" s="276" t="s">
        <v>289</v>
      </c>
      <c r="F78" s="279">
        <v>70</v>
      </c>
      <c r="G78" s="245" t="s">
        <v>114</v>
      </c>
      <c r="H78" s="279">
        <v>70</v>
      </c>
      <c r="I78" s="276" t="s">
        <v>255</v>
      </c>
      <c r="J78" s="211">
        <v>2022.3</v>
      </c>
      <c r="K78" s="211">
        <v>2022.12</v>
      </c>
      <c r="L78" s="211" t="s">
        <v>116</v>
      </c>
      <c r="M78" s="72" t="s">
        <v>256</v>
      </c>
    </row>
    <row r="79" ht="45" spans="1:13">
      <c r="A79" s="273">
        <v>37</v>
      </c>
      <c r="B79" s="276" t="s">
        <v>293</v>
      </c>
      <c r="C79" s="276" t="s">
        <v>294</v>
      </c>
      <c r="D79" s="276" t="s">
        <v>295</v>
      </c>
      <c r="E79" s="276" t="s">
        <v>296</v>
      </c>
      <c r="F79" s="277">
        <v>10</v>
      </c>
      <c r="G79" s="245" t="s">
        <v>114</v>
      </c>
      <c r="H79" s="277">
        <v>10</v>
      </c>
      <c r="I79" s="276" t="s">
        <v>255</v>
      </c>
      <c r="J79" s="211">
        <v>2022.3</v>
      </c>
      <c r="K79" s="211">
        <v>2022.12</v>
      </c>
      <c r="L79" s="211" t="s">
        <v>116</v>
      </c>
      <c r="M79" s="72" t="s">
        <v>256</v>
      </c>
    </row>
    <row r="80" ht="33.75" spans="1:13">
      <c r="A80" s="273">
        <v>38</v>
      </c>
      <c r="B80" s="276" t="s">
        <v>297</v>
      </c>
      <c r="C80" s="276" t="s">
        <v>298</v>
      </c>
      <c r="D80" s="276" t="s">
        <v>299</v>
      </c>
      <c r="E80" s="276" t="s">
        <v>300</v>
      </c>
      <c r="F80" s="277">
        <v>11</v>
      </c>
      <c r="G80" s="245" t="s">
        <v>114</v>
      </c>
      <c r="H80" s="277">
        <v>11</v>
      </c>
      <c r="I80" s="276" t="s">
        <v>255</v>
      </c>
      <c r="J80" s="211">
        <v>2022.3</v>
      </c>
      <c r="K80" s="211">
        <v>2022.12</v>
      </c>
      <c r="L80" s="211" t="s">
        <v>116</v>
      </c>
      <c r="M80" s="72" t="s">
        <v>256</v>
      </c>
    </row>
    <row r="81" ht="56.25" spans="1:13">
      <c r="A81" s="273">
        <v>39</v>
      </c>
      <c r="B81" s="276" t="s">
        <v>301</v>
      </c>
      <c r="C81" s="276" t="s">
        <v>279</v>
      </c>
      <c r="D81" s="276" t="s">
        <v>302</v>
      </c>
      <c r="E81" s="276" t="s">
        <v>303</v>
      </c>
      <c r="F81" s="277">
        <v>22</v>
      </c>
      <c r="G81" s="245" t="s">
        <v>114</v>
      </c>
      <c r="H81" s="277">
        <v>22</v>
      </c>
      <c r="I81" s="276" t="s">
        <v>255</v>
      </c>
      <c r="J81" s="211">
        <v>2022.3</v>
      </c>
      <c r="K81" s="211">
        <v>2022.12</v>
      </c>
      <c r="L81" s="211" t="s">
        <v>116</v>
      </c>
      <c r="M81" s="72" t="s">
        <v>256</v>
      </c>
    </row>
    <row r="82" ht="27.95" customHeight="1" spans="1:13">
      <c r="A82" s="273">
        <v>40</v>
      </c>
      <c r="B82" s="276" t="s">
        <v>304</v>
      </c>
      <c r="C82" s="276" t="s">
        <v>305</v>
      </c>
      <c r="D82" s="276" t="s">
        <v>72</v>
      </c>
      <c r="E82" s="276" t="s">
        <v>306</v>
      </c>
      <c r="F82" s="277">
        <v>10</v>
      </c>
      <c r="G82" s="245" t="s">
        <v>114</v>
      </c>
      <c r="H82" s="277">
        <v>10</v>
      </c>
      <c r="I82" s="276" t="s">
        <v>255</v>
      </c>
      <c r="J82" s="211">
        <v>2022.3</v>
      </c>
      <c r="K82" s="211">
        <v>2022.12</v>
      </c>
      <c r="L82" s="211" t="s">
        <v>116</v>
      </c>
      <c r="M82" s="72" t="s">
        <v>256</v>
      </c>
    </row>
    <row r="83" ht="27" customHeight="1" spans="1:13">
      <c r="A83" s="273">
        <v>41</v>
      </c>
      <c r="B83" s="276" t="s">
        <v>307</v>
      </c>
      <c r="C83" s="276" t="s">
        <v>308</v>
      </c>
      <c r="D83" s="276" t="s">
        <v>309</v>
      </c>
      <c r="E83" s="276" t="s">
        <v>309</v>
      </c>
      <c r="F83" s="277">
        <v>10</v>
      </c>
      <c r="G83" s="245" t="s">
        <v>114</v>
      </c>
      <c r="H83" s="277">
        <v>10</v>
      </c>
      <c r="I83" s="276" t="s">
        <v>255</v>
      </c>
      <c r="J83" s="211">
        <v>2022.3</v>
      </c>
      <c r="K83" s="211">
        <v>2022.12</v>
      </c>
      <c r="L83" s="211" t="s">
        <v>116</v>
      </c>
      <c r="M83" s="72" t="s">
        <v>256</v>
      </c>
    </row>
    <row r="84" ht="39" customHeight="1" spans="1:14">
      <c r="A84" s="273">
        <v>42</v>
      </c>
      <c r="B84" s="276" t="s">
        <v>310</v>
      </c>
      <c r="C84" s="276" t="s">
        <v>311</v>
      </c>
      <c r="D84" s="276" t="s">
        <v>54</v>
      </c>
      <c r="E84" s="276" t="s">
        <v>312</v>
      </c>
      <c r="F84" s="277">
        <v>10.4377</v>
      </c>
      <c r="G84" s="245" t="s">
        <v>114</v>
      </c>
      <c r="H84" s="277">
        <v>10.4377</v>
      </c>
      <c r="I84" s="276" t="s">
        <v>255</v>
      </c>
      <c r="J84" s="211">
        <v>2022.3</v>
      </c>
      <c r="K84" s="211">
        <v>2022.12</v>
      </c>
      <c r="L84" s="211" t="s">
        <v>116</v>
      </c>
      <c r="M84" s="72" t="s">
        <v>256</v>
      </c>
      <c r="N84" s="197" t="s">
        <v>164</v>
      </c>
    </row>
    <row r="85" ht="38.1" customHeight="1" spans="1:13">
      <c r="A85" s="273">
        <v>43</v>
      </c>
      <c r="B85" s="276" t="s">
        <v>313</v>
      </c>
      <c r="C85" s="276" t="s">
        <v>314</v>
      </c>
      <c r="D85" s="276" t="s">
        <v>315</v>
      </c>
      <c r="E85" s="276" t="s">
        <v>316</v>
      </c>
      <c r="F85" s="277">
        <v>12</v>
      </c>
      <c r="G85" s="245" t="s">
        <v>114</v>
      </c>
      <c r="H85" s="277">
        <v>12</v>
      </c>
      <c r="I85" s="276" t="s">
        <v>255</v>
      </c>
      <c r="J85" s="211">
        <v>2022.3</v>
      </c>
      <c r="K85" s="211">
        <v>2022.12</v>
      </c>
      <c r="L85" s="211" t="s">
        <v>116</v>
      </c>
      <c r="M85" s="72" t="s">
        <v>256</v>
      </c>
    </row>
    <row r="86" ht="39" customHeight="1" spans="1:13">
      <c r="A86" s="273">
        <v>44</v>
      </c>
      <c r="B86" s="276" t="s">
        <v>317</v>
      </c>
      <c r="C86" s="276" t="s">
        <v>318</v>
      </c>
      <c r="D86" s="276" t="s">
        <v>243</v>
      </c>
      <c r="E86" s="276" t="s">
        <v>319</v>
      </c>
      <c r="F86" s="277">
        <v>10</v>
      </c>
      <c r="G86" s="245" t="s">
        <v>114</v>
      </c>
      <c r="H86" s="277">
        <v>10</v>
      </c>
      <c r="I86" s="276" t="s">
        <v>255</v>
      </c>
      <c r="J86" s="211">
        <v>2022.3</v>
      </c>
      <c r="K86" s="211">
        <v>2022.12</v>
      </c>
      <c r="L86" s="211" t="s">
        <v>116</v>
      </c>
      <c r="M86" s="72" t="s">
        <v>256</v>
      </c>
    </row>
    <row r="87" ht="33" customHeight="1" spans="1:13">
      <c r="A87" s="273">
        <v>45</v>
      </c>
      <c r="B87" s="276" t="s">
        <v>320</v>
      </c>
      <c r="C87" s="276" t="s">
        <v>321</v>
      </c>
      <c r="D87" s="276" t="s">
        <v>322</v>
      </c>
      <c r="E87" s="276" t="s">
        <v>323</v>
      </c>
      <c r="F87" s="277">
        <v>12.95</v>
      </c>
      <c r="G87" s="245" t="s">
        <v>114</v>
      </c>
      <c r="H87" s="277">
        <v>12.95</v>
      </c>
      <c r="I87" s="276" t="s">
        <v>255</v>
      </c>
      <c r="J87" s="211">
        <v>2022.3</v>
      </c>
      <c r="K87" s="211">
        <v>2022.12</v>
      </c>
      <c r="L87" s="211" t="s">
        <v>116</v>
      </c>
      <c r="M87" s="72" t="s">
        <v>256</v>
      </c>
    </row>
    <row r="88" ht="51" customHeight="1" spans="1:13">
      <c r="A88" s="273">
        <v>46</v>
      </c>
      <c r="B88" s="276" t="s">
        <v>324</v>
      </c>
      <c r="C88" s="276" t="s">
        <v>285</v>
      </c>
      <c r="D88" s="276" t="s">
        <v>325</v>
      </c>
      <c r="E88" s="276" t="s">
        <v>326</v>
      </c>
      <c r="F88" s="277">
        <v>6.354298</v>
      </c>
      <c r="G88" s="245" t="s">
        <v>114</v>
      </c>
      <c r="H88" s="277">
        <v>6.354298</v>
      </c>
      <c r="I88" s="276" t="s">
        <v>255</v>
      </c>
      <c r="J88" s="211">
        <v>2022.3</v>
      </c>
      <c r="K88" s="211">
        <v>2022.12</v>
      </c>
      <c r="L88" s="211" t="s">
        <v>116</v>
      </c>
      <c r="M88" s="72" t="s">
        <v>256</v>
      </c>
    </row>
    <row r="89" ht="33.75" spans="1:13">
      <c r="A89" s="273">
        <v>47</v>
      </c>
      <c r="B89" s="276" t="s">
        <v>327</v>
      </c>
      <c r="C89" s="276" t="s">
        <v>285</v>
      </c>
      <c r="D89" s="276" t="s">
        <v>325</v>
      </c>
      <c r="E89" s="276" t="s">
        <v>328</v>
      </c>
      <c r="F89" s="277">
        <v>4.0792</v>
      </c>
      <c r="G89" s="245" t="s">
        <v>114</v>
      </c>
      <c r="H89" s="277">
        <v>4.0792</v>
      </c>
      <c r="I89" s="276" t="s">
        <v>255</v>
      </c>
      <c r="J89" s="211">
        <v>2022.3</v>
      </c>
      <c r="K89" s="211">
        <v>2022.12</v>
      </c>
      <c r="L89" s="211" t="s">
        <v>116</v>
      </c>
      <c r="M89" s="72" t="s">
        <v>256</v>
      </c>
    </row>
    <row r="90" ht="56.25" spans="1:13">
      <c r="A90" s="273">
        <v>48</v>
      </c>
      <c r="B90" s="276" t="s">
        <v>329</v>
      </c>
      <c r="C90" s="276" t="s">
        <v>285</v>
      </c>
      <c r="D90" s="276" t="s">
        <v>289</v>
      </c>
      <c r="E90" s="276" t="s">
        <v>330</v>
      </c>
      <c r="F90" s="277">
        <v>12.7296</v>
      </c>
      <c r="G90" s="245" t="s">
        <v>114</v>
      </c>
      <c r="H90" s="277">
        <v>12.7296</v>
      </c>
      <c r="I90" s="276" t="s">
        <v>255</v>
      </c>
      <c r="J90" s="211">
        <v>2022.3</v>
      </c>
      <c r="K90" s="211">
        <v>2022.12</v>
      </c>
      <c r="L90" s="211" t="s">
        <v>116</v>
      </c>
      <c r="M90" s="72" t="s">
        <v>256</v>
      </c>
    </row>
    <row r="91" ht="39" customHeight="1" spans="1:13">
      <c r="A91" s="273">
        <v>49</v>
      </c>
      <c r="B91" s="276" t="s">
        <v>331</v>
      </c>
      <c r="C91" s="276" t="s">
        <v>285</v>
      </c>
      <c r="D91" s="276" t="s">
        <v>332</v>
      </c>
      <c r="E91" s="276" t="s">
        <v>333</v>
      </c>
      <c r="F91" s="277">
        <v>3.6521</v>
      </c>
      <c r="G91" s="245" t="s">
        <v>114</v>
      </c>
      <c r="H91" s="277">
        <v>3.6521</v>
      </c>
      <c r="I91" s="276" t="s">
        <v>255</v>
      </c>
      <c r="J91" s="211">
        <v>2022.3</v>
      </c>
      <c r="K91" s="211">
        <v>2022.12</v>
      </c>
      <c r="L91" s="211" t="s">
        <v>116</v>
      </c>
      <c r="M91" s="72" t="s">
        <v>256</v>
      </c>
    </row>
    <row r="92" ht="39.95" customHeight="1" spans="1:13">
      <c r="A92" s="273">
        <v>50</v>
      </c>
      <c r="B92" s="276" t="s">
        <v>334</v>
      </c>
      <c r="C92" s="276" t="s">
        <v>285</v>
      </c>
      <c r="D92" s="276" t="s">
        <v>325</v>
      </c>
      <c r="E92" s="276" t="s">
        <v>335</v>
      </c>
      <c r="F92" s="277">
        <v>2.0689</v>
      </c>
      <c r="G92" s="245" t="s">
        <v>114</v>
      </c>
      <c r="H92" s="277">
        <v>2.0689</v>
      </c>
      <c r="I92" s="276" t="s">
        <v>255</v>
      </c>
      <c r="J92" s="211">
        <v>2022.3</v>
      </c>
      <c r="K92" s="211">
        <v>2022.12</v>
      </c>
      <c r="L92" s="211" t="s">
        <v>116</v>
      </c>
      <c r="M92" s="72" t="s">
        <v>256</v>
      </c>
    </row>
    <row r="93" ht="33.75" spans="1:13">
      <c r="A93" s="273">
        <v>51</v>
      </c>
      <c r="B93" s="276" t="s">
        <v>336</v>
      </c>
      <c r="C93" s="276" t="s">
        <v>285</v>
      </c>
      <c r="D93" s="276" t="s">
        <v>337</v>
      </c>
      <c r="E93" s="276" t="s">
        <v>338</v>
      </c>
      <c r="F93" s="277">
        <v>1.8379</v>
      </c>
      <c r="G93" s="245" t="s">
        <v>114</v>
      </c>
      <c r="H93" s="277">
        <v>1.8379</v>
      </c>
      <c r="I93" s="276" t="s">
        <v>255</v>
      </c>
      <c r="J93" s="211">
        <v>2022.3</v>
      </c>
      <c r="K93" s="211">
        <v>2022.12</v>
      </c>
      <c r="L93" s="211" t="s">
        <v>116</v>
      </c>
      <c r="M93" s="72" t="s">
        <v>256</v>
      </c>
    </row>
    <row r="94" ht="63" customHeight="1" spans="1:13">
      <c r="A94" s="273">
        <v>52</v>
      </c>
      <c r="B94" s="276" t="s">
        <v>339</v>
      </c>
      <c r="C94" s="276" t="s">
        <v>285</v>
      </c>
      <c r="D94" s="276" t="s">
        <v>337</v>
      </c>
      <c r="E94" s="276" t="s">
        <v>338</v>
      </c>
      <c r="F94" s="277">
        <v>0.7773</v>
      </c>
      <c r="G94" s="245" t="s">
        <v>114</v>
      </c>
      <c r="H94" s="277">
        <v>0.7773</v>
      </c>
      <c r="I94" s="276" t="s">
        <v>255</v>
      </c>
      <c r="J94" s="211">
        <v>2022.3</v>
      </c>
      <c r="K94" s="211">
        <v>2022.12</v>
      </c>
      <c r="L94" s="211" t="s">
        <v>116</v>
      </c>
      <c r="M94" s="72" t="s">
        <v>256</v>
      </c>
    </row>
    <row r="95" ht="51.95" customHeight="1" spans="1:13">
      <c r="A95" s="273">
        <v>53</v>
      </c>
      <c r="B95" s="276" t="s">
        <v>340</v>
      </c>
      <c r="C95" s="276" t="s">
        <v>285</v>
      </c>
      <c r="D95" s="276" t="s">
        <v>289</v>
      </c>
      <c r="E95" s="276" t="s">
        <v>290</v>
      </c>
      <c r="F95" s="277">
        <v>1.058</v>
      </c>
      <c r="G95" s="245" t="s">
        <v>114</v>
      </c>
      <c r="H95" s="277">
        <v>1.058</v>
      </c>
      <c r="I95" s="276" t="s">
        <v>255</v>
      </c>
      <c r="J95" s="211">
        <v>2022.3</v>
      </c>
      <c r="K95" s="211">
        <v>2022.12</v>
      </c>
      <c r="L95" s="211" t="s">
        <v>116</v>
      </c>
      <c r="M95" s="72" t="s">
        <v>256</v>
      </c>
    </row>
    <row r="96" ht="45.95" customHeight="1" spans="1:13">
      <c r="A96" s="273">
        <v>54</v>
      </c>
      <c r="B96" s="276" t="s">
        <v>341</v>
      </c>
      <c r="C96" s="276" t="s">
        <v>285</v>
      </c>
      <c r="D96" s="276" t="s">
        <v>289</v>
      </c>
      <c r="E96" s="276" t="s">
        <v>342</v>
      </c>
      <c r="F96" s="277">
        <v>6.6664</v>
      </c>
      <c r="G96" s="245" t="s">
        <v>114</v>
      </c>
      <c r="H96" s="277">
        <v>6.6664</v>
      </c>
      <c r="I96" s="276" t="s">
        <v>255</v>
      </c>
      <c r="J96" s="211">
        <v>2022.3</v>
      </c>
      <c r="K96" s="211">
        <v>2022.12</v>
      </c>
      <c r="L96" s="211" t="s">
        <v>116</v>
      </c>
      <c r="M96" s="72" t="s">
        <v>256</v>
      </c>
    </row>
    <row r="97" ht="54.95" customHeight="1" spans="1:13">
      <c r="A97" s="273">
        <v>55</v>
      </c>
      <c r="B97" s="276" t="s">
        <v>343</v>
      </c>
      <c r="C97" s="276" t="s">
        <v>285</v>
      </c>
      <c r="D97" s="276" t="s">
        <v>344</v>
      </c>
      <c r="E97" s="276" t="s">
        <v>345</v>
      </c>
      <c r="F97" s="277">
        <v>3.738</v>
      </c>
      <c r="G97" s="245" t="s">
        <v>114</v>
      </c>
      <c r="H97" s="277">
        <v>3.738</v>
      </c>
      <c r="I97" s="276" t="s">
        <v>255</v>
      </c>
      <c r="J97" s="211">
        <v>2022.3</v>
      </c>
      <c r="K97" s="211">
        <v>2022.12</v>
      </c>
      <c r="L97" s="211" t="s">
        <v>116</v>
      </c>
      <c r="M97" s="72" t="s">
        <v>256</v>
      </c>
    </row>
    <row r="98" ht="60" customHeight="1" spans="1:13">
      <c r="A98" s="273">
        <v>56</v>
      </c>
      <c r="B98" s="276" t="s">
        <v>346</v>
      </c>
      <c r="C98" s="276" t="s">
        <v>285</v>
      </c>
      <c r="D98" s="276" t="s">
        <v>347</v>
      </c>
      <c r="E98" s="276" t="s">
        <v>348</v>
      </c>
      <c r="F98" s="277">
        <v>11.6864</v>
      </c>
      <c r="G98" s="245" t="s">
        <v>114</v>
      </c>
      <c r="H98" s="277">
        <v>11.6864</v>
      </c>
      <c r="I98" s="276" t="s">
        <v>255</v>
      </c>
      <c r="J98" s="211">
        <v>2022.3</v>
      </c>
      <c r="K98" s="211">
        <v>2022.12</v>
      </c>
      <c r="L98" s="211" t="s">
        <v>116</v>
      </c>
      <c r="M98" s="72" t="s">
        <v>256</v>
      </c>
    </row>
    <row r="99" ht="33.75" spans="1:13">
      <c r="A99" s="273">
        <v>57</v>
      </c>
      <c r="B99" s="276" t="s">
        <v>349</v>
      </c>
      <c r="C99" s="276" t="s">
        <v>285</v>
      </c>
      <c r="D99" s="276" t="s">
        <v>350</v>
      </c>
      <c r="E99" s="276" t="s">
        <v>351</v>
      </c>
      <c r="F99" s="277">
        <v>8.6792</v>
      </c>
      <c r="G99" s="245" t="s">
        <v>114</v>
      </c>
      <c r="H99" s="277">
        <v>8.6792</v>
      </c>
      <c r="I99" s="276" t="s">
        <v>255</v>
      </c>
      <c r="J99" s="211">
        <v>2022.3</v>
      </c>
      <c r="K99" s="211">
        <v>2022.12</v>
      </c>
      <c r="L99" s="211" t="s">
        <v>116</v>
      </c>
      <c r="M99" s="72" t="s">
        <v>256</v>
      </c>
    </row>
    <row r="100" ht="47.1" customHeight="1" spans="1:14">
      <c r="A100" s="273">
        <v>58</v>
      </c>
      <c r="B100" s="276" t="s">
        <v>352</v>
      </c>
      <c r="C100" s="276" t="s">
        <v>285</v>
      </c>
      <c r="D100" s="276" t="s">
        <v>137</v>
      </c>
      <c r="E100" s="276" t="s">
        <v>137</v>
      </c>
      <c r="F100" s="277">
        <v>36.6988</v>
      </c>
      <c r="G100" s="245" t="s">
        <v>114</v>
      </c>
      <c r="H100" s="277">
        <v>36.6988</v>
      </c>
      <c r="I100" s="276" t="s">
        <v>255</v>
      </c>
      <c r="J100" s="211">
        <v>2022.3</v>
      </c>
      <c r="K100" s="211">
        <v>2022.12</v>
      </c>
      <c r="L100" s="211" t="s">
        <v>116</v>
      </c>
      <c r="M100" s="72" t="s">
        <v>256</v>
      </c>
      <c r="N100" s="197" t="s">
        <v>353</v>
      </c>
    </row>
    <row r="101" spans="1:13">
      <c r="A101" s="273"/>
      <c r="B101" s="280" t="s">
        <v>354</v>
      </c>
      <c r="C101" s="68"/>
      <c r="D101" s="68"/>
      <c r="E101" s="68"/>
      <c r="F101" s="281">
        <v>10</v>
      </c>
      <c r="G101" s="221"/>
      <c r="H101" s="268">
        <v>10</v>
      </c>
      <c r="I101" s="68"/>
      <c r="J101" s="268"/>
      <c r="K101" s="268"/>
      <c r="L101" s="68"/>
      <c r="M101" s="68"/>
    </row>
    <row r="102" ht="22.5" spans="1:14">
      <c r="A102" s="273">
        <v>1</v>
      </c>
      <c r="B102" s="72" t="s">
        <v>355</v>
      </c>
      <c r="C102" s="68" t="s">
        <v>356</v>
      </c>
      <c r="D102" s="68" t="s">
        <v>60</v>
      </c>
      <c r="E102" s="68" t="s">
        <v>61</v>
      </c>
      <c r="F102" s="268">
        <v>10</v>
      </c>
      <c r="G102" s="221" t="s">
        <v>64</v>
      </c>
      <c r="H102" s="268">
        <v>10</v>
      </c>
      <c r="I102" s="68" t="s">
        <v>357</v>
      </c>
      <c r="J102" s="268">
        <v>2022.4</v>
      </c>
      <c r="K102" s="268">
        <v>2022.9</v>
      </c>
      <c r="L102" s="68" t="s">
        <v>67</v>
      </c>
      <c r="M102" s="68" t="s">
        <v>358</v>
      </c>
      <c r="N102" s="266"/>
    </row>
    <row r="103" customFormat="1" spans="1:14">
      <c r="A103" s="273"/>
      <c r="B103" s="69" t="s">
        <v>359</v>
      </c>
      <c r="C103" s="68"/>
      <c r="D103" s="68"/>
      <c r="E103" s="68"/>
      <c r="F103" s="282">
        <v>432</v>
      </c>
      <c r="G103" s="283"/>
      <c r="H103" s="282">
        <v>432</v>
      </c>
      <c r="I103" s="68"/>
      <c r="J103" s="268"/>
      <c r="K103" s="268"/>
      <c r="L103" s="68"/>
      <c r="M103" s="68"/>
      <c r="N103" s="266"/>
    </row>
    <row r="104" customFormat="1" ht="22.5" spans="1:14">
      <c r="A104" s="273">
        <v>1</v>
      </c>
      <c r="B104" s="72" t="s">
        <v>360</v>
      </c>
      <c r="C104" s="68" t="s">
        <v>361</v>
      </c>
      <c r="D104" s="68" t="s">
        <v>23</v>
      </c>
      <c r="E104" s="68" t="s">
        <v>23</v>
      </c>
      <c r="F104" s="268">
        <v>432</v>
      </c>
      <c r="G104" s="221" t="s">
        <v>64</v>
      </c>
      <c r="H104" s="268">
        <v>432</v>
      </c>
      <c r="I104" s="68" t="s">
        <v>357</v>
      </c>
      <c r="J104" s="268">
        <v>2022.01</v>
      </c>
      <c r="K104" s="268">
        <v>2022.12</v>
      </c>
      <c r="L104" s="68" t="s">
        <v>362</v>
      </c>
      <c r="M104" s="68" t="s">
        <v>362</v>
      </c>
      <c r="N104" s="266"/>
    </row>
    <row r="105" s="195" customFormat="1" spans="1:14">
      <c r="A105" s="284"/>
      <c r="B105" s="285" t="s">
        <v>363</v>
      </c>
      <c r="C105" s="286"/>
      <c r="D105" s="286"/>
      <c r="E105" s="286"/>
      <c r="F105" s="287">
        <v>3655</v>
      </c>
      <c r="G105" s="288"/>
      <c r="H105" s="287">
        <v>3655</v>
      </c>
      <c r="I105" s="306"/>
      <c r="J105" s="288"/>
      <c r="K105" s="288"/>
      <c r="L105" s="307"/>
      <c r="M105" s="307"/>
      <c r="N105" s="308"/>
    </row>
    <row r="106" ht="22.5" spans="1:13">
      <c r="A106" s="273">
        <v>1</v>
      </c>
      <c r="B106" s="72" t="s">
        <v>364</v>
      </c>
      <c r="C106" s="72" t="s">
        <v>365</v>
      </c>
      <c r="D106" s="72" t="s">
        <v>366</v>
      </c>
      <c r="E106" s="72" t="s">
        <v>367</v>
      </c>
      <c r="F106" s="72">
        <v>2325</v>
      </c>
      <c r="G106" s="72" t="s">
        <v>73</v>
      </c>
      <c r="H106" s="72">
        <v>2325</v>
      </c>
      <c r="I106" s="243" t="s">
        <v>368</v>
      </c>
      <c r="J106" s="72">
        <v>2022.09</v>
      </c>
      <c r="K106" s="72">
        <v>2023.03</v>
      </c>
      <c r="L106" s="72" t="s">
        <v>369</v>
      </c>
      <c r="M106" s="72" t="s">
        <v>369</v>
      </c>
    </row>
    <row r="107" ht="45" spans="1:14">
      <c r="A107" s="273">
        <v>2</v>
      </c>
      <c r="B107" s="289" t="s">
        <v>370</v>
      </c>
      <c r="C107" s="290" t="s">
        <v>371</v>
      </c>
      <c r="D107" s="215" t="s">
        <v>372</v>
      </c>
      <c r="E107" s="215" t="s">
        <v>373</v>
      </c>
      <c r="F107" s="217">
        <v>600</v>
      </c>
      <c r="G107" s="221" t="s">
        <v>73</v>
      </c>
      <c r="H107" s="217">
        <v>600</v>
      </c>
      <c r="I107" s="267" t="s">
        <v>374</v>
      </c>
      <c r="J107" s="72">
        <v>2022.03</v>
      </c>
      <c r="K107" s="72">
        <v>2022.12</v>
      </c>
      <c r="L107" s="294" t="s">
        <v>375</v>
      </c>
      <c r="M107" s="294" t="s">
        <v>375</v>
      </c>
      <c r="N107" s="266"/>
    </row>
    <row r="108" ht="56.25" spans="1:14">
      <c r="A108" s="273">
        <v>3</v>
      </c>
      <c r="B108" s="290" t="s">
        <v>376</v>
      </c>
      <c r="C108" s="290" t="s">
        <v>377</v>
      </c>
      <c r="D108" s="291" t="s">
        <v>378</v>
      </c>
      <c r="E108" s="291" t="s">
        <v>378</v>
      </c>
      <c r="F108" s="292">
        <v>460</v>
      </c>
      <c r="G108" s="221" t="s">
        <v>73</v>
      </c>
      <c r="H108" s="292">
        <v>460</v>
      </c>
      <c r="I108" s="309" t="s">
        <v>379</v>
      </c>
      <c r="J108" s="72">
        <v>2022.03</v>
      </c>
      <c r="K108" s="72">
        <v>2022.12</v>
      </c>
      <c r="L108" s="294" t="s">
        <v>375</v>
      </c>
      <c r="M108" s="294" t="s">
        <v>375</v>
      </c>
      <c r="N108" s="266"/>
    </row>
    <row r="109" customFormat="1" ht="22.5" spans="1:14">
      <c r="A109" s="273">
        <v>4</v>
      </c>
      <c r="B109" s="290" t="s">
        <v>380</v>
      </c>
      <c r="C109" s="290" t="s">
        <v>381</v>
      </c>
      <c r="D109" s="291" t="s">
        <v>54</v>
      </c>
      <c r="E109" s="291" t="s">
        <v>382</v>
      </c>
      <c r="F109" s="292">
        <v>40</v>
      </c>
      <c r="G109" s="221" t="s">
        <v>73</v>
      </c>
      <c r="H109" s="292">
        <v>40</v>
      </c>
      <c r="I109" s="72">
        <v>2022.03</v>
      </c>
      <c r="J109" s="72">
        <v>2022.12</v>
      </c>
      <c r="K109" s="294" t="s">
        <v>375</v>
      </c>
      <c r="L109" s="294" t="s">
        <v>375</v>
      </c>
      <c r="M109" s="294"/>
      <c r="N109" s="266"/>
    </row>
    <row r="110" s="193" customFormat="1" ht="22.5" spans="1:14">
      <c r="A110" s="273">
        <v>5</v>
      </c>
      <c r="B110" s="270" t="s">
        <v>383</v>
      </c>
      <c r="C110" s="293" t="s">
        <v>383</v>
      </c>
      <c r="D110" s="294" t="s">
        <v>384</v>
      </c>
      <c r="E110" s="294" t="s">
        <v>384</v>
      </c>
      <c r="F110" s="295">
        <v>220</v>
      </c>
      <c r="G110" s="221" t="s">
        <v>64</v>
      </c>
      <c r="H110" s="295">
        <v>220</v>
      </c>
      <c r="I110" s="270" t="s">
        <v>385</v>
      </c>
      <c r="J110" s="270">
        <v>2022.03</v>
      </c>
      <c r="K110" s="270">
        <v>2022.12</v>
      </c>
      <c r="L110" s="310" t="s">
        <v>386</v>
      </c>
      <c r="M110" s="310" t="s">
        <v>386</v>
      </c>
      <c r="N110" s="271"/>
    </row>
    <row r="111" ht="22.5" spans="1:14">
      <c r="A111" s="273">
        <v>6</v>
      </c>
      <c r="B111" s="72" t="s">
        <v>387</v>
      </c>
      <c r="C111" s="72" t="s">
        <v>387</v>
      </c>
      <c r="D111" s="72" t="s">
        <v>280</v>
      </c>
      <c r="E111" s="72" t="s">
        <v>388</v>
      </c>
      <c r="F111" s="72">
        <v>5</v>
      </c>
      <c r="G111" s="221" t="s">
        <v>64</v>
      </c>
      <c r="H111" s="72">
        <v>5</v>
      </c>
      <c r="I111" s="72" t="s">
        <v>385</v>
      </c>
      <c r="J111" s="221">
        <v>2022.03</v>
      </c>
      <c r="K111" s="221">
        <v>2022.12</v>
      </c>
      <c r="L111" s="72" t="s">
        <v>389</v>
      </c>
      <c r="M111" s="72" t="s">
        <v>390</v>
      </c>
      <c r="N111" s="266"/>
    </row>
    <row r="112" ht="22.5" spans="1:14">
      <c r="A112" s="273">
        <v>7</v>
      </c>
      <c r="B112" s="296" t="s">
        <v>391</v>
      </c>
      <c r="C112" s="72" t="s">
        <v>392</v>
      </c>
      <c r="D112" s="72" t="s">
        <v>72</v>
      </c>
      <c r="E112" s="72" t="s">
        <v>393</v>
      </c>
      <c r="F112" s="72">
        <v>5</v>
      </c>
      <c r="G112" s="221" t="s">
        <v>64</v>
      </c>
      <c r="H112" s="72">
        <v>5</v>
      </c>
      <c r="I112" s="72" t="s">
        <v>385</v>
      </c>
      <c r="J112" s="221">
        <v>2022.03</v>
      </c>
      <c r="K112" s="221">
        <v>2022.12</v>
      </c>
      <c r="L112" s="72" t="s">
        <v>389</v>
      </c>
      <c r="M112" s="72" t="s">
        <v>394</v>
      </c>
      <c r="N112" s="266"/>
    </row>
    <row r="113" s="192" customFormat="1" ht="18.75" spans="1:14">
      <c r="A113" s="207" t="s">
        <v>395</v>
      </c>
      <c r="B113" s="297" t="s">
        <v>396</v>
      </c>
      <c r="C113" s="297"/>
      <c r="D113" s="297"/>
      <c r="E113" s="297"/>
      <c r="F113" s="298">
        <f>F114+F116+F139</f>
        <v>1860.79</v>
      </c>
      <c r="G113" s="299"/>
      <c r="H113" s="298">
        <v>1860</v>
      </c>
      <c r="I113" s="311"/>
      <c r="J113" s="312"/>
      <c r="K113" s="312"/>
      <c r="L113" s="313"/>
      <c r="M113" s="313"/>
      <c r="N113" s="197"/>
    </row>
    <row r="114" spans="1:13">
      <c r="A114" s="211"/>
      <c r="B114" s="280" t="s">
        <v>397</v>
      </c>
      <c r="C114" s="72"/>
      <c r="D114" s="72"/>
      <c r="E114" s="72"/>
      <c r="F114" s="280">
        <v>350</v>
      </c>
      <c r="G114" s="268"/>
      <c r="H114" s="72">
        <v>350</v>
      </c>
      <c r="I114" s="314"/>
      <c r="J114" s="315"/>
      <c r="K114" s="315"/>
      <c r="L114" s="72"/>
      <c r="M114" s="72"/>
    </row>
    <row r="115" ht="22.5" spans="1:14">
      <c r="A115" s="211">
        <v>1</v>
      </c>
      <c r="B115" s="72" t="s">
        <v>398</v>
      </c>
      <c r="C115" s="72" t="s">
        <v>399</v>
      </c>
      <c r="D115" s="72" t="s">
        <v>400</v>
      </c>
      <c r="E115" s="72" t="s">
        <v>400</v>
      </c>
      <c r="F115" s="72">
        <v>350</v>
      </c>
      <c r="G115" s="268" t="s">
        <v>64</v>
      </c>
      <c r="H115" s="72">
        <v>350</v>
      </c>
      <c r="I115" s="314" t="s">
        <v>401</v>
      </c>
      <c r="J115" s="315">
        <v>2022.01</v>
      </c>
      <c r="K115" s="315">
        <v>2022.12</v>
      </c>
      <c r="L115" s="72" t="s">
        <v>26</v>
      </c>
      <c r="M115" s="72" t="s">
        <v>26</v>
      </c>
      <c r="N115" s="266"/>
    </row>
    <row r="116" spans="1:16">
      <c r="A116" s="211"/>
      <c r="B116" s="280" t="s">
        <v>402</v>
      </c>
      <c r="C116" s="72"/>
      <c r="D116" s="72"/>
      <c r="E116" s="72"/>
      <c r="F116" s="280">
        <v>200.79</v>
      </c>
      <c r="G116" s="268"/>
      <c r="H116" s="72">
        <v>200.79</v>
      </c>
      <c r="I116" s="314"/>
      <c r="J116" s="315"/>
      <c r="K116" s="315"/>
      <c r="L116" s="72"/>
      <c r="M116" s="72"/>
      <c r="P116" s="316"/>
    </row>
    <row r="117" ht="22.5" spans="1:16">
      <c r="A117" s="211">
        <v>1</v>
      </c>
      <c r="B117" s="300" t="s">
        <v>403</v>
      </c>
      <c r="C117" s="300" t="s">
        <v>404</v>
      </c>
      <c r="D117" s="215" t="s">
        <v>347</v>
      </c>
      <c r="E117" s="215" t="s">
        <v>348</v>
      </c>
      <c r="F117" s="301">
        <v>48.5</v>
      </c>
      <c r="G117" s="268" t="s">
        <v>64</v>
      </c>
      <c r="H117" s="301">
        <v>48.5</v>
      </c>
      <c r="I117" s="317" t="s">
        <v>405</v>
      </c>
      <c r="J117" s="315">
        <v>2022.01</v>
      </c>
      <c r="K117" s="315">
        <v>2022.12</v>
      </c>
      <c r="L117" s="267" t="s">
        <v>375</v>
      </c>
      <c r="M117" s="267" t="s">
        <v>375</v>
      </c>
      <c r="N117" s="266"/>
      <c r="P117" s="318"/>
    </row>
    <row r="118" ht="33.75" spans="1:16">
      <c r="A118" s="211">
        <v>2</v>
      </c>
      <c r="B118" s="300" t="s">
        <v>406</v>
      </c>
      <c r="C118" s="302" t="s">
        <v>407</v>
      </c>
      <c r="D118" s="215" t="s">
        <v>347</v>
      </c>
      <c r="E118" s="215" t="s">
        <v>408</v>
      </c>
      <c r="F118" s="301">
        <v>13.6252</v>
      </c>
      <c r="G118" s="268" t="s">
        <v>64</v>
      </c>
      <c r="H118" s="301">
        <v>13.6252</v>
      </c>
      <c r="I118" s="317" t="s">
        <v>405</v>
      </c>
      <c r="J118" s="315">
        <v>2022.01</v>
      </c>
      <c r="K118" s="315">
        <v>2022.12</v>
      </c>
      <c r="L118" s="267" t="s">
        <v>375</v>
      </c>
      <c r="M118" s="267" t="s">
        <v>375</v>
      </c>
      <c r="P118" s="318"/>
    </row>
    <row r="119" ht="22.5" spans="1:16">
      <c r="A119" s="211">
        <v>3</v>
      </c>
      <c r="B119" s="300" t="s">
        <v>409</v>
      </c>
      <c r="C119" s="302" t="s">
        <v>410</v>
      </c>
      <c r="D119" s="215" t="s">
        <v>411</v>
      </c>
      <c r="E119" s="215" t="s">
        <v>207</v>
      </c>
      <c r="F119" s="301">
        <v>6.207762</v>
      </c>
      <c r="G119" s="268" t="s">
        <v>64</v>
      </c>
      <c r="H119" s="301">
        <v>6.207762</v>
      </c>
      <c r="I119" s="317" t="s">
        <v>405</v>
      </c>
      <c r="J119" s="315">
        <v>2022.01</v>
      </c>
      <c r="K119" s="315">
        <v>2022.12</v>
      </c>
      <c r="L119" s="267" t="s">
        <v>375</v>
      </c>
      <c r="M119" s="267" t="s">
        <v>375</v>
      </c>
      <c r="P119" s="318"/>
    </row>
    <row r="120" ht="22.5" spans="1:16">
      <c r="A120" s="211">
        <v>4</v>
      </c>
      <c r="B120" s="303" t="s">
        <v>412</v>
      </c>
      <c r="C120" s="302" t="s">
        <v>413</v>
      </c>
      <c r="D120" s="215" t="s">
        <v>414</v>
      </c>
      <c r="E120" s="215" t="s">
        <v>415</v>
      </c>
      <c r="F120" s="301">
        <v>18.102779</v>
      </c>
      <c r="G120" s="268" t="s">
        <v>64</v>
      </c>
      <c r="H120" s="301">
        <v>18.102779</v>
      </c>
      <c r="I120" s="317" t="s">
        <v>405</v>
      </c>
      <c r="J120" s="315">
        <v>2022.01</v>
      </c>
      <c r="K120" s="315">
        <v>2022.12</v>
      </c>
      <c r="L120" s="267" t="s">
        <v>375</v>
      </c>
      <c r="M120" s="267" t="s">
        <v>375</v>
      </c>
      <c r="P120" s="319"/>
    </row>
    <row r="121" ht="33.75" spans="1:16">
      <c r="A121" s="211">
        <v>5</v>
      </c>
      <c r="B121" s="300" t="s">
        <v>416</v>
      </c>
      <c r="C121" s="302" t="s">
        <v>417</v>
      </c>
      <c r="D121" s="215" t="s">
        <v>418</v>
      </c>
      <c r="E121" s="215" t="s">
        <v>419</v>
      </c>
      <c r="F121" s="301">
        <v>2</v>
      </c>
      <c r="G121" s="268" t="s">
        <v>64</v>
      </c>
      <c r="H121" s="301">
        <v>2</v>
      </c>
      <c r="I121" s="317" t="s">
        <v>405</v>
      </c>
      <c r="J121" s="315">
        <v>2022.01</v>
      </c>
      <c r="K121" s="315">
        <v>2022.12</v>
      </c>
      <c r="L121" s="267" t="s">
        <v>375</v>
      </c>
      <c r="M121" s="267" t="s">
        <v>375</v>
      </c>
      <c r="P121" s="318"/>
    </row>
    <row r="122" ht="33.75" spans="1:16">
      <c r="A122" s="211">
        <v>6</v>
      </c>
      <c r="B122" s="300" t="s">
        <v>420</v>
      </c>
      <c r="C122" s="302" t="s">
        <v>407</v>
      </c>
      <c r="D122" s="215" t="s">
        <v>418</v>
      </c>
      <c r="E122" s="215" t="s">
        <v>419</v>
      </c>
      <c r="F122" s="301">
        <v>7.4906</v>
      </c>
      <c r="G122" s="268" t="s">
        <v>64</v>
      </c>
      <c r="H122" s="301">
        <v>7.4906</v>
      </c>
      <c r="I122" s="317" t="s">
        <v>405</v>
      </c>
      <c r="J122" s="315">
        <v>2022.01</v>
      </c>
      <c r="K122" s="315">
        <v>2022.12</v>
      </c>
      <c r="L122" s="267" t="s">
        <v>375</v>
      </c>
      <c r="M122" s="267" t="s">
        <v>375</v>
      </c>
      <c r="P122" s="318"/>
    </row>
    <row r="123" ht="33.75" spans="1:16">
      <c r="A123" s="211">
        <v>7</v>
      </c>
      <c r="B123" s="259" t="s">
        <v>421</v>
      </c>
      <c r="C123" s="304" t="s">
        <v>422</v>
      </c>
      <c r="D123" s="215" t="s">
        <v>423</v>
      </c>
      <c r="E123" s="215" t="s">
        <v>424</v>
      </c>
      <c r="F123" s="301">
        <v>47.9</v>
      </c>
      <c r="G123" s="268" t="s">
        <v>64</v>
      </c>
      <c r="H123" s="301">
        <v>47.9</v>
      </c>
      <c r="I123" s="317" t="s">
        <v>405</v>
      </c>
      <c r="J123" s="315">
        <v>2022.01</v>
      </c>
      <c r="K123" s="315">
        <v>2022.12</v>
      </c>
      <c r="L123" s="267" t="s">
        <v>375</v>
      </c>
      <c r="M123" s="267" t="s">
        <v>375</v>
      </c>
      <c r="P123" s="320"/>
    </row>
    <row r="124" ht="33.75" spans="1:16">
      <c r="A124" s="211">
        <v>8</v>
      </c>
      <c r="B124" s="300" t="s">
        <v>425</v>
      </c>
      <c r="C124" s="302" t="s">
        <v>426</v>
      </c>
      <c r="D124" s="215" t="s">
        <v>289</v>
      </c>
      <c r="E124" s="215" t="s">
        <v>342</v>
      </c>
      <c r="F124" s="301">
        <v>5.7263</v>
      </c>
      <c r="G124" s="268" t="s">
        <v>64</v>
      </c>
      <c r="H124" s="301">
        <v>5.7263</v>
      </c>
      <c r="I124" s="317" t="s">
        <v>405</v>
      </c>
      <c r="J124" s="315">
        <v>2022.01</v>
      </c>
      <c r="K124" s="315">
        <v>2022.12</v>
      </c>
      <c r="L124" s="267" t="s">
        <v>375</v>
      </c>
      <c r="M124" s="267" t="s">
        <v>375</v>
      </c>
      <c r="P124" s="318"/>
    </row>
    <row r="125" ht="33.75" spans="1:16">
      <c r="A125" s="211">
        <v>9</v>
      </c>
      <c r="B125" s="300" t="s">
        <v>427</v>
      </c>
      <c r="C125" s="302" t="s">
        <v>407</v>
      </c>
      <c r="D125" s="215" t="s">
        <v>289</v>
      </c>
      <c r="E125" s="215" t="s">
        <v>428</v>
      </c>
      <c r="F125" s="305">
        <v>4.2432</v>
      </c>
      <c r="G125" s="268" t="s">
        <v>64</v>
      </c>
      <c r="H125" s="305">
        <v>4.2432</v>
      </c>
      <c r="I125" s="317" t="s">
        <v>405</v>
      </c>
      <c r="J125" s="315">
        <v>2022.01</v>
      </c>
      <c r="K125" s="315">
        <v>2022.12</v>
      </c>
      <c r="L125" s="267" t="s">
        <v>375</v>
      </c>
      <c r="M125" s="267" t="s">
        <v>375</v>
      </c>
      <c r="P125" s="321"/>
    </row>
    <row r="126" ht="33.75" spans="1:16">
      <c r="A126" s="211">
        <v>10</v>
      </c>
      <c r="B126" s="300" t="s">
        <v>429</v>
      </c>
      <c r="C126" s="302" t="s">
        <v>407</v>
      </c>
      <c r="D126" s="215" t="s">
        <v>289</v>
      </c>
      <c r="E126" s="215" t="s">
        <v>428</v>
      </c>
      <c r="F126" s="305">
        <v>2.1266</v>
      </c>
      <c r="G126" s="268" t="s">
        <v>64</v>
      </c>
      <c r="H126" s="305">
        <v>2.1266</v>
      </c>
      <c r="I126" s="317" t="s">
        <v>405</v>
      </c>
      <c r="J126" s="315">
        <v>2022.01</v>
      </c>
      <c r="K126" s="315">
        <v>2022.12</v>
      </c>
      <c r="L126" s="267" t="s">
        <v>375</v>
      </c>
      <c r="M126" s="267" t="s">
        <v>375</v>
      </c>
      <c r="P126" s="321"/>
    </row>
    <row r="127" ht="33.75" spans="1:16">
      <c r="A127" s="211">
        <v>11</v>
      </c>
      <c r="B127" s="300" t="s">
        <v>430</v>
      </c>
      <c r="C127" s="302" t="s">
        <v>431</v>
      </c>
      <c r="D127" s="215" t="s">
        <v>325</v>
      </c>
      <c r="E127" s="215" t="s">
        <v>432</v>
      </c>
      <c r="F127" s="301">
        <v>2.5922</v>
      </c>
      <c r="G127" s="268" t="s">
        <v>64</v>
      </c>
      <c r="H127" s="301">
        <v>2.5922</v>
      </c>
      <c r="I127" s="317" t="s">
        <v>405</v>
      </c>
      <c r="J127" s="315">
        <v>2022.01</v>
      </c>
      <c r="K127" s="315">
        <v>2022.12</v>
      </c>
      <c r="L127" s="267" t="s">
        <v>375</v>
      </c>
      <c r="M127" s="267" t="s">
        <v>375</v>
      </c>
      <c r="P127" s="318"/>
    </row>
    <row r="128" ht="22.5" spans="1:16">
      <c r="A128" s="211">
        <v>12</v>
      </c>
      <c r="B128" s="300" t="s">
        <v>433</v>
      </c>
      <c r="C128" s="302" t="s">
        <v>434</v>
      </c>
      <c r="D128" s="215" t="s">
        <v>325</v>
      </c>
      <c r="E128" s="215" t="s">
        <v>435</v>
      </c>
      <c r="F128" s="301">
        <v>6</v>
      </c>
      <c r="G128" s="268" t="s">
        <v>64</v>
      </c>
      <c r="H128" s="301">
        <v>6</v>
      </c>
      <c r="I128" s="317" t="s">
        <v>405</v>
      </c>
      <c r="J128" s="315">
        <v>2022.01</v>
      </c>
      <c r="K128" s="315">
        <v>2022.12</v>
      </c>
      <c r="L128" s="267" t="s">
        <v>375</v>
      </c>
      <c r="M128" s="267" t="s">
        <v>375</v>
      </c>
      <c r="P128" s="321"/>
    </row>
    <row r="129" ht="22.5" spans="1:16">
      <c r="A129" s="211">
        <v>13</v>
      </c>
      <c r="B129" s="300" t="s">
        <v>436</v>
      </c>
      <c r="C129" s="302" t="s">
        <v>437</v>
      </c>
      <c r="D129" s="215" t="s">
        <v>325</v>
      </c>
      <c r="E129" s="215" t="s">
        <v>435</v>
      </c>
      <c r="F129" s="301">
        <v>1.804001</v>
      </c>
      <c r="G129" s="268" t="s">
        <v>64</v>
      </c>
      <c r="H129" s="301">
        <v>1.804001</v>
      </c>
      <c r="I129" s="317" t="s">
        <v>405</v>
      </c>
      <c r="J129" s="315">
        <v>2022.01</v>
      </c>
      <c r="K129" s="315">
        <v>2022.12</v>
      </c>
      <c r="L129" s="267" t="s">
        <v>375</v>
      </c>
      <c r="M129" s="267" t="s">
        <v>375</v>
      </c>
      <c r="P129" s="318"/>
    </row>
    <row r="130" ht="33.75" spans="1:16">
      <c r="A130" s="211">
        <v>14</v>
      </c>
      <c r="B130" s="300" t="s">
        <v>438</v>
      </c>
      <c r="C130" s="302" t="s">
        <v>439</v>
      </c>
      <c r="D130" s="215" t="s">
        <v>325</v>
      </c>
      <c r="E130" s="215" t="s">
        <v>440</v>
      </c>
      <c r="F130" s="305">
        <v>6.5</v>
      </c>
      <c r="G130" s="268" t="s">
        <v>64</v>
      </c>
      <c r="H130" s="305">
        <v>6.5</v>
      </c>
      <c r="I130" s="317" t="s">
        <v>405</v>
      </c>
      <c r="J130" s="315">
        <v>2022.01</v>
      </c>
      <c r="K130" s="315">
        <v>2022.12</v>
      </c>
      <c r="L130" s="267" t="s">
        <v>375</v>
      </c>
      <c r="M130" s="267" t="s">
        <v>375</v>
      </c>
      <c r="P130" s="318"/>
    </row>
    <row r="131" ht="22.5" spans="1:16">
      <c r="A131" s="211">
        <v>15</v>
      </c>
      <c r="B131" s="300" t="s">
        <v>441</v>
      </c>
      <c r="C131" s="300" t="s">
        <v>437</v>
      </c>
      <c r="D131" s="215" t="s">
        <v>325</v>
      </c>
      <c r="E131" s="215" t="s">
        <v>442</v>
      </c>
      <c r="F131" s="301">
        <v>1.745388</v>
      </c>
      <c r="G131" s="268" t="s">
        <v>64</v>
      </c>
      <c r="H131" s="301">
        <v>1.745388</v>
      </c>
      <c r="I131" s="317" t="s">
        <v>405</v>
      </c>
      <c r="J131" s="315">
        <v>2022.01</v>
      </c>
      <c r="K131" s="315">
        <v>2022.12</v>
      </c>
      <c r="L131" s="267" t="s">
        <v>375</v>
      </c>
      <c r="M131" s="267" t="s">
        <v>375</v>
      </c>
      <c r="P131" s="348"/>
    </row>
    <row r="132" ht="22.5" spans="1:16">
      <c r="A132" s="211">
        <v>16</v>
      </c>
      <c r="B132" s="300" t="s">
        <v>443</v>
      </c>
      <c r="C132" s="302" t="s">
        <v>437</v>
      </c>
      <c r="D132" s="215" t="s">
        <v>444</v>
      </c>
      <c r="E132" s="215" t="s">
        <v>445</v>
      </c>
      <c r="F132" s="301">
        <v>1.854881</v>
      </c>
      <c r="G132" s="268" t="s">
        <v>64</v>
      </c>
      <c r="H132" s="301">
        <v>1.854881</v>
      </c>
      <c r="I132" s="317" t="s">
        <v>405</v>
      </c>
      <c r="J132" s="315">
        <v>2022.01</v>
      </c>
      <c r="K132" s="315">
        <v>2022.12</v>
      </c>
      <c r="L132" s="267" t="s">
        <v>375</v>
      </c>
      <c r="M132" s="267" t="s">
        <v>375</v>
      </c>
      <c r="P132" s="348"/>
    </row>
    <row r="133" ht="33.75" spans="1:16">
      <c r="A133" s="211">
        <v>17</v>
      </c>
      <c r="B133" s="322" t="s">
        <v>446</v>
      </c>
      <c r="C133" s="302" t="s">
        <v>447</v>
      </c>
      <c r="D133" s="215" t="s">
        <v>337</v>
      </c>
      <c r="E133" s="215" t="s">
        <v>338</v>
      </c>
      <c r="F133" s="301">
        <v>4.6067</v>
      </c>
      <c r="G133" s="268" t="s">
        <v>64</v>
      </c>
      <c r="H133" s="301">
        <v>4.6067</v>
      </c>
      <c r="I133" s="317" t="s">
        <v>405</v>
      </c>
      <c r="J133" s="315">
        <v>2022.01</v>
      </c>
      <c r="K133" s="315">
        <v>2022.12</v>
      </c>
      <c r="L133" s="267" t="s">
        <v>375</v>
      </c>
      <c r="M133" s="267" t="s">
        <v>375</v>
      </c>
      <c r="P133" s="316"/>
    </row>
    <row r="134" ht="33.75" spans="1:13">
      <c r="A134" s="211">
        <v>18</v>
      </c>
      <c r="B134" s="322" t="s">
        <v>448</v>
      </c>
      <c r="C134" s="302" t="s">
        <v>449</v>
      </c>
      <c r="D134" s="215" t="s">
        <v>337</v>
      </c>
      <c r="E134" s="215" t="s">
        <v>338</v>
      </c>
      <c r="F134" s="301">
        <v>3.3397</v>
      </c>
      <c r="G134" s="268" t="s">
        <v>64</v>
      </c>
      <c r="H134" s="301">
        <v>3.3397</v>
      </c>
      <c r="I134" s="317" t="s">
        <v>405</v>
      </c>
      <c r="J134" s="315">
        <v>2022.01</v>
      </c>
      <c r="K134" s="315">
        <v>2022.12</v>
      </c>
      <c r="L134" s="267" t="s">
        <v>375</v>
      </c>
      <c r="M134" s="267" t="s">
        <v>375</v>
      </c>
    </row>
    <row r="135" ht="33.75" spans="1:13">
      <c r="A135" s="211">
        <v>19</v>
      </c>
      <c r="B135" s="322" t="s">
        <v>450</v>
      </c>
      <c r="C135" s="302" t="s">
        <v>451</v>
      </c>
      <c r="D135" s="215" t="s">
        <v>337</v>
      </c>
      <c r="E135" s="215" t="s">
        <v>338</v>
      </c>
      <c r="F135" s="301">
        <v>3.3107</v>
      </c>
      <c r="G135" s="268" t="s">
        <v>64</v>
      </c>
      <c r="H135" s="301">
        <v>3.3107</v>
      </c>
      <c r="I135" s="317" t="s">
        <v>405</v>
      </c>
      <c r="J135" s="315">
        <v>2022.01</v>
      </c>
      <c r="K135" s="315">
        <v>2022.12</v>
      </c>
      <c r="L135" s="267" t="s">
        <v>375</v>
      </c>
      <c r="M135" s="267" t="s">
        <v>375</v>
      </c>
    </row>
    <row r="136" ht="33.75" spans="1:13">
      <c r="A136" s="211">
        <v>20</v>
      </c>
      <c r="B136" s="322" t="s">
        <v>452</v>
      </c>
      <c r="C136" s="302" t="s">
        <v>453</v>
      </c>
      <c r="D136" s="215" t="s">
        <v>337</v>
      </c>
      <c r="E136" s="215" t="s">
        <v>338</v>
      </c>
      <c r="F136" s="301">
        <v>6.019</v>
      </c>
      <c r="G136" s="268" t="s">
        <v>64</v>
      </c>
      <c r="H136" s="301">
        <v>6.019</v>
      </c>
      <c r="I136" s="317" t="s">
        <v>405</v>
      </c>
      <c r="J136" s="315">
        <v>2022.01</v>
      </c>
      <c r="K136" s="315">
        <v>2022.12</v>
      </c>
      <c r="L136" s="267" t="s">
        <v>375</v>
      </c>
      <c r="M136" s="267" t="s">
        <v>375</v>
      </c>
    </row>
    <row r="137" ht="22.5" spans="1:13">
      <c r="A137" s="211">
        <v>21</v>
      </c>
      <c r="B137" s="300" t="s">
        <v>454</v>
      </c>
      <c r="C137" s="302" t="s">
        <v>437</v>
      </c>
      <c r="D137" s="215" t="s">
        <v>337</v>
      </c>
      <c r="E137" s="215" t="s">
        <v>455</v>
      </c>
      <c r="F137" s="301">
        <v>2.09264</v>
      </c>
      <c r="G137" s="268" t="s">
        <v>64</v>
      </c>
      <c r="H137" s="301">
        <v>2.09264</v>
      </c>
      <c r="I137" s="317" t="s">
        <v>405</v>
      </c>
      <c r="J137" s="315">
        <v>2022.01</v>
      </c>
      <c r="K137" s="315">
        <v>2022.12</v>
      </c>
      <c r="L137" s="267" t="s">
        <v>375</v>
      </c>
      <c r="M137" s="267" t="s">
        <v>375</v>
      </c>
    </row>
    <row r="138" ht="22.5" spans="1:13">
      <c r="A138" s="211">
        <v>22</v>
      </c>
      <c r="B138" s="68" t="s">
        <v>456</v>
      </c>
      <c r="C138" s="68" t="s">
        <v>457</v>
      </c>
      <c r="D138" s="68" t="s">
        <v>414</v>
      </c>
      <c r="E138" s="68" t="s">
        <v>458</v>
      </c>
      <c r="F138" s="323">
        <v>5</v>
      </c>
      <c r="G138" s="268" t="s">
        <v>64</v>
      </c>
      <c r="H138" s="323">
        <v>5</v>
      </c>
      <c r="I138" s="317" t="s">
        <v>405</v>
      </c>
      <c r="J138" s="315">
        <v>2022.01</v>
      </c>
      <c r="K138" s="315">
        <v>2022.12</v>
      </c>
      <c r="L138" s="267" t="s">
        <v>375</v>
      </c>
      <c r="M138" s="267" t="s">
        <v>375</v>
      </c>
    </row>
    <row r="139" spans="1:13">
      <c r="A139" s="211"/>
      <c r="B139" s="285" t="s">
        <v>459</v>
      </c>
      <c r="C139" s="302"/>
      <c r="D139" s="302"/>
      <c r="E139" s="302"/>
      <c r="F139" s="324">
        <v>1310</v>
      </c>
      <c r="G139" s="325"/>
      <c r="H139" s="324">
        <v>1310</v>
      </c>
      <c r="I139" s="317"/>
      <c r="J139" s="243"/>
      <c r="K139" s="243"/>
      <c r="L139" s="267"/>
      <c r="M139" s="267"/>
    </row>
    <row r="140" ht="33.75" spans="1:13">
      <c r="A140" s="211">
        <v>1</v>
      </c>
      <c r="B140" s="326" t="s">
        <v>460</v>
      </c>
      <c r="C140" s="327" t="s">
        <v>461</v>
      </c>
      <c r="D140" s="327" t="s">
        <v>462</v>
      </c>
      <c r="E140" s="327" t="s">
        <v>462</v>
      </c>
      <c r="F140" s="326">
        <v>30</v>
      </c>
      <c r="G140" s="327" t="s">
        <v>114</v>
      </c>
      <c r="H140" s="326">
        <v>30</v>
      </c>
      <c r="I140" s="349" t="s">
        <v>463</v>
      </c>
      <c r="J140" s="350">
        <v>2022.4</v>
      </c>
      <c r="K140" s="350">
        <v>2022.12</v>
      </c>
      <c r="L140" s="267" t="s">
        <v>182</v>
      </c>
      <c r="M140" s="267" t="s">
        <v>182</v>
      </c>
    </row>
    <row r="141" ht="33.75" spans="1:13">
      <c r="A141" s="211">
        <v>2</v>
      </c>
      <c r="B141" s="326" t="s">
        <v>460</v>
      </c>
      <c r="C141" s="327" t="s">
        <v>461</v>
      </c>
      <c r="D141" s="326" t="s">
        <v>60</v>
      </c>
      <c r="E141" s="326" t="s">
        <v>60</v>
      </c>
      <c r="F141" s="326">
        <v>44</v>
      </c>
      <c r="G141" s="327" t="s">
        <v>114</v>
      </c>
      <c r="H141" s="326">
        <v>44</v>
      </c>
      <c r="I141" s="349" t="s">
        <v>463</v>
      </c>
      <c r="J141" s="350">
        <v>2022.4</v>
      </c>
      <c r="K141" s="350">
        <v>2022.12</v>
      </c>
      <c r="L141" s="326" t="s">
        <v>176</v>
      </c>
      <c r="M141" s="351" t="s">
        <v>176</v>
      </c>
    </row>
    <row r="142" ht="33.75" spans="1:13">
      <c r="A142" s="211">
        <v>3</v>
      </c>
      <c r="B142" s="326" t="s">
        <v>460</v>
      </c>
      <c r="C142" s="327" t="s">
        <v>461</v>
      </c>
      <c r="D142" s="326" t="s">
        <v>187</v>
      </c>
      <c r="E142" s="326" t="s">
        <v>187</v>
      </c>
      <c r="F142" s="326">
        <v>43</v>
      </c>
      <c r="G142" s="327" t="s">
        <v>114</v>
      </c>
      <c r="H142" s="326">
        <v>43</v>
      </c>
      <c r="I142" s="349" t="s">
        <v>463</v>
      </c>
      <c r="J142" s="350">
        <v>2022.4</v>
      </c>
      <c r="K142" s="350">
        <v>2022.12</v>
      </c>
      <c r="L142" s="326" t="s">
        <v>189</v>
      </c>
      <c r="M142" s="351" t="s">
        <v>189</v>
      </c>
    </row>
    <row r="143" ht="78" customHeight="1" spans="1:13">
      <c r="A143" s="211">
        <v>4</v>
      </c>
      <c r="B143" s="326" t="s">
        <v>460</v>
      </c>
      <c r="C143" s="327" t="s">
        <v>461</v>
      </c>
      <c r="D143" s="326" t="s">
        <v>168</v>
      </c>
      <c r="E143" s="326" t="s">
        <v>168</v>
      </c>
      <c r="F143" s="326">
        <v>40</v>
      </c>
      <c r="G143" s="327" t="s">
        <v>114</v>
      </c>
      <c r="H143" s="326">
        <v>40</v>
      </c>
      <c r="I143" s="349" t="s">
        <v>463</v>
      </c>
      <c r="J143" s="350">
        <v>2022.4</v>
      </c>
      <c r="K143" s="350">
        <v>2022.12</v>
      </c>
      <c r="L143" s="326" t="s">
        <v>464</v>
      </c>
      <c r="M143" s="351" t="s">
        <v>464</v>
      </c>
    </row>
    <row r="144" ht="33.75" spans="1:13">
      <c r="A144" s="211">
        <v>5</v>
      </c>
      <c r="B144" s="326" t="s">
        <v>460</v>
      </c>
      <c r="C144" s="327" t="s">
        <v>461</v>
      </c>
      <c r="D144" s="326" t="s">
        <v>72</v>
      </c>
      <c r="E144" s="326" t="s">
        <v>72</v>
      </c>
      <c r="F144" s="326">
        <v>88</v>
      </c>
      <c r="G144" s="327" t="s">
        <v>114</v>
      </c>
      <c r="H144" s="326">
        <v>88</v>
      </c>
      <c r="I144" s="349" t="s">
        <v>463</v>
      </c>
      <c r="J144" s="350">
        <v>2022.4</v>
      </c>
      <c r="K144" s="350">
        <v>2022.12</v>
      </c>
      <c r="L144" s="326" t="s">
        <v>465</v>
      </c>
      <c r="M144" s="351" t="s">
        <v>465</v>
      </c>
    </row>
    <row r="145" ht="33.75" spans="1:13">
      <c r="A145" s="211">
        <v>6</v>
      </c>
      <c r="B145" s="326" t="s">
        <v>460</v>
      </c>
      <c r="C145" s="327" t="s">
        <v>461</v>
      </c>
      <c r="D145" s="326" t="s">
        <v>466</v>
      </c>
      <c r="E145" s="326" t="s">
        <v>466</v>
      </c>
      <c r="F145" s="326">
        <v>25</v>
      </c>
      <c r="G145" s="327" t="s">
        <v>114</v>
      </c>
      <c r="H145" s="326">
        <v>25</v>
      </c>
      <c r="I145" s="349" t="s">
        <v>463</v>
      </c>
      <c r="J145" s="350">
        <v>2022.4</v>
      </c>
      <c r="K145" s="350">
        <v>2022.12</v>
      </c>
      <c r="L145" s="326" t="s">
        <v>467</v>
      </c>
      <c r="M145" s="351" t="s">
        <v>467</v>
      </c>
    </row>
    <row r="146" ht="33.75" spans="1:13">
      <c r="A146" s="211">
        <v>7</v>
      </c>
      <c r="B146" s="326" t="s">
        <v>460</v>
      </c>
      <c r="C146" s="327" t="s">
        <v>461</v>
      </c>
      <c r="D146" s="326" t="s">
        <v>322</v>
      </c>
      <c r="E146" s="326" t="s">
        <v>322</v>
      </c>
      <c r="F146" s="326">
        <v>57</v>
      </c>
      <c r="G146" s="327" t="s">
        <v>114</v>
      </c>
      <c r="H146" s="326">
        <v>57</v>
      </c>
      <c r="I146" s="349" t="s">
        <v>463</v>
      </c>
      <c r="J146" s="350">
        <v>2022.4</v>
      </c>
      <c r="K146" s="350">
        <v>2022.12</v>
      </c>
      <c r="L146" s="326" t="s">
        <v>468</v>
      </c>
      <c r="M146" s="351" t="s">
        <v>468</v>
      </c>
    </row>
    <row r="147" ht="33.75" spans="1:13">
      <c r="A147" s="211">
        <v>8</v>
      </c>
      <c r="B147" s="326" t="s">
        <v>460</v>
      </c>
      <c r="C147" s="327" t="s">
        <v>461</v>
      </c>
      <c r="D147" s="326" t="s">
        <v>243</v>
      </c>
      <c r="E147" s="326" t="s">
        <v>243</v>
      </c>
      <c r="F147" s="326">
        <v>34</v>
      </c>
      <c r="G147" s="327" t="s">
        <v>114</v>
      </c>
      <c r="H147" s="326">
        <v>34</v>
      </c>
      <c r="I147" s="349" t="s">
        <v>463</v>
      </c>
      <c r="J147" s="350">
        <v>2022.4</v>
      </c>
      <c r="K147" s="350">
        <v>2022.12</v>
      </c>
      <c r="L147" s="326" t="s">
        <v>469</v>
      </c>
      <c r="M147" s="351" t="s">
        <v>469</v>
      </c>
    </row>
    <row r="148" ht="33.75" spans="1:13">
      <c r="A148" s="211">
        <v>9</v>
      </c>
      <c r="B148" s="326" t="s">
        <v>460</v>
      </c>
      <c r="C148" s="327" t="s">
        <v>461</v>
      </c>
      <c r="D148" s="326" t="s">
        <v>280</v>
      </c>
      <c r="E148" s="326" t="s">
        <v>280</v>
      </c>
      <c r="F148" s="326">
        <v>45</v>
      </c>
      <c r="G148" s="327" t="s">
        <v>114</v>
      </c>
      <c r="H148" s="326">
        <v>45</v>
      </c>
      <c r="I148" s="349" t="s">
        <v>463</v>
      </c>
      <c r="J148" s="350">
        <v>2022.4</v>
      </c>
      <c r="K148" s="350">
        <v>2022.12</v>
      </c>
      <c r="L148" s="326" t="s">
        <v>170</v>
      </c>
      <c r="M148" s="351" t="s">
        <v>170</v>
      </c>
    </row>
    <row r="149" ht="33.75" spans="1:13">
      <c r="A149" s="211">
        <v>10</v>
      </c>
      <c r="B149" s="326" t="s">
        <v>460</v>
      </c>
      <c r="C149" s="327" t="s">
        <v>461</v>
      </c>
      <c r="D149" s="326" t="s">
        <v>470</v>
      </c>
      <c r="E149" s="326" t="s">
        <v>470</v>
      </c>
      <c r="F149" s="326">
        <v>29</v>
      </c>
      <c r="G149" s="327" t="s">
        <v>114</v>
      </c>
      <c r="H149" s="326">
        <v>29</v>
      </c>
      <c r="I149" s="349" t="s">
        <v>463</v>
      </c>
      <c r="J149" s="350">
        <v>2022.4</v>
      </c>
      <c r="K149" s="350">
        <v>2022.12</v>
      </c>
      <c r="L149" s="326" t="s">
        <v>471</v>
      </c>
      <c r="M149" s="351" t="s">
        <v>471</v>
      </c>
    </row>
    <row r="150" ht="33.75" spans="1:13">
      <c r="A150" s="211">
        <v>11</v>
      </c>
      <c r="B150" s="326" t="s">
        <v>460</v>
      </c>
      <c r="C150" s="327" t="s">
        <v>461</v>
      </c>
      <c r="D150" s="326" t="s">
        <v>54</v>
      </c>
      <c r="E150" s="326" t="s">
        <v>54</v>
      </c>
      <c r="F150" s="326">
        <v>115</v>
      </c>
      <c r="G150" s="327" t="s">
        <v>114</v>
      </c>
      <c r="H150" s="326">
        <v>115</v>
      </c>
      <c r="I150" s="349" t="s">
        <v>463</v>
      </c>
      <c r="J150" s="350">
        <v>2022.4</v>
      </c>
      <c r="K150" s="350">
        <v>2022.12</v>
      </c>
      <c r="L150" s="326" t="s">
        <v>472</v>
      </c>
      <c r="M150" s="351" t="s">
        <v>472</v>
      </c>
    </row>
    <row r="151" ht="33.75" spans="1:13">
      <c r="A151" s="211">
        <v>12</v>
      </c>
      <c r="B151" s="327" t="s">
        <v>473</v>
      </c>
      <c r="C151" s="327" t="s">
        <v>461</v>
      </c>
      <c r="D151" s="327" t="s">
        <v>462</v>
      </c>
      <c r="E151" s="326" t="s">
        <v>474</v>
      </c>
      <c r="F151" s="326">
        <v>50</v>
      </c>
      <c r="G151" s="327" t="s">
        <v>114</v>
      </c>
      <c r="H151" s="326">
        <v>50</v>
      </c>
      <c r="I151" s="349" t="s">
        <v>463</v>
      </c>
      <c r="J151" s="350">
        <v>2022.4</v>
      </c>
      <c r="K151" s="350">
        <v>2022.12</v>
      </c>
      <c r="L151" s="267" t="s">
        <v>182</v>
      </c>
      <c r="M151" s="351" t="s">
        <v>475</v>
      </c>
    </row>
    <row r="152" ht="33.75" spans="1:13">
      <c r="A152" s="211">
        <v>13</v>
      </c>
      <c r="B152" s="327" t="s">
        <v>473</v>
      </c>
      <c r="C152" s="327" t="s">
        <v>461</v>
      </c>
      <c r="D152" s="326" t="s">
        <v>60</v>
      </c>
      <c r="E152" s="326" t="s">
        <v>61</v>
      </c>
      <c r="F152" s="326">
        <v>100</v>
      </c>
      <c r="G152" s="327" t="s">
        <v>114</v>
      </c>
      <c r="H152" s="326">
        <v>100</v>
      </c>
      <c r="I152" s="349" t="s">
        <v>463</v>
      </c>
      <c r="J152" s="350">
        <v>2022.4</v>
      </c>
      <c r="K152" s="350">
        <v>2022.12</v>
      </c>
      <c r="L152" s="326" t="s">
        <v>176</v>
      </c>
      <c r="M152" s="351" t="s">
        <v>476</v>
      </c>
    </row>
    <row r="153" ht="33.75" spans="1:13">
      <c r="A153" s="211">
        <v>14</v>
      </c>
      <c r="B153" s="327" t="s">
        <v>473</v>
      </c>
      <c r="C153" s="327" t="s">
        <v>461</v>
      </c>
      <c r="D153" s="326" t="s">
        <v>187</v>
      </c>
      <c r="E153" s="326" t="s">
        <v>222</v>
      </c>
      <c r="F153" s="326">
        <v>100</v>
      </c>
      <c r="G153" s="327" t="s">
        <v>114</v>
      </c>
      <c r="H153" s="326">
        <v>100</v>
      </c>
      <c r="I153" s="349" t="s">
        <v>463</v>
      </c>
      <c r="J153" s="350">
        <v>2022.4</v>
      </c>
      <c r="K153" s="350">
        <v>2022.12</v>
      </c>
      <c r="L153" s="326" t="s">
        <v>189</v>
      </c>
      <c r="M153" s="351" t="s">
        <v>477</v>
      </c>
    </row>
    <row r="154" ht="33.75" spans="1:13">
      <c r="A154" s="211">
        <v>15</v>
      </c>
      <c r="B154" s="327" t="s">
        <v>473</v>
      </c>
      <c r="C154" s="327" t="s">
        <v>461</v>
      </c>
      <c r="D154" s="326" t="s">
        <v>168</v>
      </c>
      <c r="E154" s="326" t="s">
        <v>478</v>
      </c>
      <c r="F154" s="326">
        <v>50</v>
      </c>
      <c r="G154" s="327" t="s">
        <v>114</v>
      </c>
      <c r="H154" s="326">
        <v>50</v>
      </c>
      <c r="I154" s="349" t="s">
        <v>463</v>
      </c>
      <c r="J154" s="350">
        <v>2022.4</v>
      </c>
      <c r="K154" s="350">
        <v>2022.12</v>
      </c>
      <c r="L154" s="326" t="s">
        <v>464</v>
      </c>
      <c r="M154" s="351" t="s">
        <v>479</v>
      </c>
    </row>
    <row r="155" ht="33.75" spans="1:13">
      <c r="A155" s="211">
        <v>16</v>
      </c>
      <c r="B155" s="327" t="s">
        <v>473</v>
      </c>
      <c r="C155" s="327" t="s">
        <v>461</v>
      </c>
      <c r="D155" s="326" t="s">
        <v>72</v>
      </c>
      <c r="E155" s="326" t="s">
        <v>480</v>
      </c>
      <c r="F155" s="326">
        <v>50</v>
      </c>
      <c r="G155" s="327" t="s">
        <v>114</v>
      </c>
      <c r="H155" s="326">
        <v>50</v>
      </c>
      <c r="I155" s="349" t="s">
        <v>463</v>
      </c>
      <c r="J155" s="350">
        <v>2022.4</v>
      </c>
      <c r="K155" s="350">
        <v>2022.12</v>
      </c>
      <c r="L155" s="326" t="s">
        <v>465</v>
      </c>
      <c r="M155" s="351" t="s">
        <v>481</v>
      </c>
    </row>
    <row r="156" ht="33.75" spans="1:13">
      <c r="A156" s="211">
        <v>17</v>
      </c>
      <c r="B156" s="327" t="s">
        <v>473</v>
      </c>
      <c r="C156" s="327" t="s">
        <v>461</v>
      </c>
      <c r="D156" s="326" t="s">
        <v>466</v>
      </c>
      <c r="E156" s="326" t="s">
        <v>419</v>
      </c>
      <c r="F156" s="326">
        <v>50</v>
      </c>
      <c r="G156" s="327" t="s">
        <v>114</v>
      </c>
      <c r="H156" s="326">
        <v>50</v>
      </c>
      <c r="I156" s="349" t="s">
        <v>463</v>
      </c>
      <c r="J156" s="350">
        <v>2022.4</v>
      </c>
      <c r="K156" s="350">
        <v>2022.12</v>
      </c>
      <c r="L156" s="326" t="s">
        <v>467</v>
      </c>
      <c r="M156" s="351" t="s">
        <v>482</v>
      </c>
    </row>
    <row r="157" ht="33.75" spans="1:13">
      <c r="A157" s="211">
        <v>18</v>
      </c>
      <c r="B157" s="327" t="s">
        <v>473</v>
      </c>
      <c r="C157" s="327" t="s">
        <v>461</v>
      </c>
      <c r="D157" s="326" t="s">
        <v>322</v>
      </c>
      <c r="E157" s="326" t="s">
        <v>458</v>
      </c>
      <c r="F157" s="326">
        <v>100</v>
      </c>
      <c r="G157" s="327" t="s">
        <v>114</v>
      </c>
      <c r="H157" s="326">
        <v>100</v>
      </c>
      <c r="I157" s="349" t="s">
        <v>463</v>
      </c>
      <c r="J157" s="350">
        <v>2022.4</v>
      </c>
      <c r="K157" s="350">
        <v>2022.12</v>
      </c>
      <c r="L157" s="326" t="s">
        <v>468</v>
      </c>
      <c r="M157" s="351" t="s">
        <v>483</v>
      </c>
    </row>
    <row r="158" ht="33.75" spans="1:13">
      <c r="A158" s="211">
        <v>19</v>
      </c>
      <c r="B158" s="327" t="s">
        <v>473</v>
      </c>
      <c r="C158" s="327" t="s">
        <v>461</v>
      </c>
      <c r="D158" s="326" t="s">
        <v>243</v>
      </c>
      <c r="E158" s="326" t="s">
        <v>277</v>
      </c>
      <c r="F158" s="326">
        <v>50</v>
      </c>
      <c r="G158" s="327" t="s">
        <v>114</v>
      </c>
      <c r="H158" s="326">
        <v>50</v>
      </c>
      <c r="I158" s="349" t="s">
        <v>463</v>
      </c>
      <c r="J158" s="350">
        <v>2022.4</v>
      </c>
      <c r="K158" s="350">
        <v>2022.12</v>
      </c>
      <c r="L158" s="326" t="s">
        <v>469</v>
      </c>
      <c r="M158" s="351" t="s">
        <v>484</v>
      </c>
    </row>
    <row r="159" ht="33.75" spans="1:13">
      <c r="A159" s="211">
        <v>20</v>
      </c>
      <c r="B159" s="327" t="s">
        <v>473</v>
      </c>
      <c r="C159" s="327" t="s">
        <v>461</v>
      </c>
      <c r="D159" s="326" t="s">
        <v>280</v>
      </c>
      <c r="E159" s="326" t="s">
        <v>485</v>
      </c>
      <c r="F159" s="326">
        <v>50</v>
      </c>
      <c r="G159" s="327" t="s">
        <v>114</v>
      </c>
      <c r="H159" s="326">
        <v>50</v>
      </c>
      <c r="I159" s="349" t="s">
        <v>463</v>
      </c>
      <c r="J159" s="350">
        <v>2022.4</v>
      </c>
      <c r="K159" s="350">
        <v>2022.12</v>
      </c>
      <c r="L159" s="326" t="s">
        <v>170</v>
      </c>
      <c r="M159" s="351" t="s">
        <v>486</v>
      </c>
    </row>
    <row r="160" ht="33.75" spans="1:13">
      <c r="A160" s="211">
        <v>21</v>
      </c>
      <c r="B160" s="327" t="s">
        <v>473</v>
      </c>
      <c r="C160" s="327" t="s">
        <v>461</v>
      </c>
      <c r="D160" s="326" t="s">
        <v>470</v>
      </c>
      <c r="E160" s="326" t="s">
        <v>487</v>
      </c>
      <c r="F160" s="326">
        <v>50</v>
      </c>
      <c r="G160" s="327" t="s">
        <v>114</v>
      </c>
      <c r="H160" s="326">
        <v>50</v>
      </c>
      <c r="I160" s="349" t="s">
        <v>463</v>
      </c>
      <c r="J160" s="350">
        <v>2022.4</v>
      </c>
      <c r="K160" s="350">
        <v>2022.12</v>
      </c>
      <c r="L160" s="326" t="s">
        <v>471</v>
      </c>
      <c r="M160" s="351" t="s">
        <v>488</v>
      </c>
    </row>
    <row r="161" ht="33.75" spans="1:13">
      <c r="A161" s="211">
        <v>22</v>
      </c>
      <c r="B161" s="327" t="s">
        <v>473</v>
      </c>
      <c r="C161" s="327" t="s">
        <v>461</v>
      </c>
      <c r="D161" s="326" t="s">
        <v>54</v>
      </c>
      <c r="E161" s="326" t="s">
        <v>55</v>
      </c>
      <c r="F161" s="326">
        <v>100</v>
      </c>
      <c r="G161" s="327" t="s">
        <v>114</v>
      </c>
      <c r="H161" s="326">
        <v>100</v>
      </c>
      <c r="I161" s="349" t="s">
        <v>463</v>
      </c>
      <c r="J161" s="350">
        <v>2022.4</v>
      </c>
      <c r="K161" s="350">
        <v>2022.12</v>
      </c>
      <c r="L161" s="326" t="s">
        <v>472</v>
      </c>
      <c r="M161" s="351" t="s">
        <v>489</v>
      </c>
    </row>
    <row r="162" ht="22.5" spans="1:14">
      <c r="A162" s="211">
        <v>23</v>
      </c>
      <c r="B162" s="215" t="s">
        <v>490</v>
      </c>
      <c r="C162" s="328" t="s">
        <v>491</v>
      </c>
      <c r="D162" s="326" t="s">
        <v>60</v>
      </c>
      <c r="E162" s="329" t="s">
        <v>61</v>
      </c>
      <c r="F162" s="330">
        <v>10</v>
      </c>
      <c r="G162" s="268" t="s">
        <v>64</v>
      </c>
      <c r="H162" s="330">
        <v>10</v>
      </c>
      <c r="I162" s="352" t="s">
        <v>492</v>
      </c>
      <c r="J162" s="268">
        <v>2022.4</v>
      </c>
      <c r="K162" s="268">
        <v>2022.9</v>
      </c>
      <c r="L162" s="68" t="s">
        <v>67</v>
      </c>
      <c r="M162" s="68" t="s">
        <v>358</v>
      </c>
      <c r="N162" s="266"/>
    </row>
    <row r="163" s="192" customFormat="1" ht="18.75" spans="1:14">
      <c r="A163" s="331" t="s">
        <v>493</v>
      </c>
      <c r="B163" s="331" t="s">
        <v>494</v>
      </c>
      <c r="C163" s="224"/>
      <c r="D163" s="224"/>
      <c r="E163" s="224"/>
      <c r="F163" s="332">
        <v>100</v>
      </c>
      <c r="G163" s="333"/>
      <c r="H163" s="332">
        <v>100</v>
      </c>
      <c r="I163" s="353"/>
      <c r="J163" s="207"/>
      <c r="K163" s="207"/>
      <c r="L163" s="207"/>
      <c r="M163" s="207"/>
      <c r="N163" s="197"/>
    </row>
    <row r="164" ht="22.5" spans="1:13">
      <c r="A164" s="334">
        <v>1</v>
      </c>
      <c r="B164" s="211" t="s">
        <v>495</v>
      </c>
      <c r="C164" s="68" t="s">
        <v>496</v>
      </c>
      <c r="D164" s="68" t="s">
        <v>23</v>
      </c>
      <c r="E164" s="68" t="s">
        <v>23</v>
      </c>
      <c r="F164" s="335">
        <v>100</v>
      </c>
      <c r="G164" s="221" t="s">
        <v>24</v>
      </c>
      <c r="H164" s="335">
        <v>100</v>
      </c>
      <c r="I164" s="68" t="s">
        <v>497</v>
      </c>
      <c r="J164" s="211">
        <v>2022.03</v>
      </c>
      <c r="K164" s="211">
        <v>2022.12</v>
      </c>
      <c r="L164" s="68" t="s">
        <v>498</v>
      </c>
      <c r="M164" s="68" t="s">
        <v>498</v>
      </c>
    </row>
    <row r="165" s="191" customFormat="1" ht="18.75" spans="1:14">
      <c r="A165" s="207" t="s">
        <v>499</v>
      </c>
      <c r="B165" s="331" t="s">
        <v>500</v>
      </c>
      <c r="C165" s="336"/>
      <c r="D165" s="336"/>
      <c r="E165" s="336"/>
      <c r="F165" s="337">
        <v>160</v>
      </c>
      <c r="G165" s="337"/>
      <c r="H165" s="337">
        <v>160</v>
      </c>
      <c r="I165" s="336"/>
      <c r="J165" s="336"/>
      <c r="K165" s="336"/>
      <c r="L165" s="336"/>
      <c r="M165" s="336"/>
      <c r="N165" s="197"/>
    </row>
    <row r="166" s="191" customFormat="1" ht="18.75" spans="1:14">
      <c r="A166" s="338">
        <v>1</v>
      </c>
      <c r="B166" s="235" t="s">
        <v>501</v>
      </c>
      <c r="C166" s="338" t="s">
        <v>502</v>
      </c>
      <c r="D166" s="339" t="s">
        <v>503</v>
      </c>
      <c r="E166" s="339" t="s">
        <v>503</v>
      </c>
      <c r="F166" s="340">
        <v>4</v>
      </c>
      <c r="G166" s="72" t="s">
        <v>114</v>
      </c>
      <c r="H166" s="340">
        <v>4</v>
      </c>
      <c r="I166" s="354" t="s">
        <v>504</v>
      </c>
      <c r="J166" s="355" t="s">
        <v>505</v>
      </c>
      <c r="K166" s="350">
        <v>2022.12</v>
      </c>
      <c r="L166" s="339" t="s">
        <v>506</v>
      </c>
      <c r="M166" s="356" t="s">
        <v>503</v>
      </c>
      <c r="N166" s="197"/>
    </row>
    <row r="167" spans="1:14">
      <c r="A167" s="338">
        <v>2</v>
      </c>
      <c r="B167" s="235" t="s">
        <v>501</v>
      </c>
      <c r="C167" s="338" t="s">
        <v>502</v>
      </c>
      <c r="D167" s="339" t="s">
        <v>126</v>
      </c>
      <c r="E167" s="339" t="s">
        <v>126</v>
      </c>
      <c r="F167" s="340">
        <v>4</v>
      </c>
      <c r="G167" s="72" t="s">
        <v>114</v>
      </c>
      <c r="H167" s="340">
        <v>4</v>
      </c>
      <c r="I167" s="354" t="s">
        <v>504</v>
      </c>
      <c r="J167" s="355" t="s">
        <v>505</v>
      </c>
      <c r="K167" s="350">
        <v>2022.12</v>
      </c>
      <c r="L167" s="339" t="s">
        <v>506</v>
      </c>
      <c r="M167" s="356" t="s">
        <v>126</v>
      </c>
      <c r="N167" s="266"/>
    </row>
    <row r="168" spans="1:14">
      <c r="A168" s="338">
        <v>3</v>
      </c>
      <c r="B168" s="235" t="s">
        <v>501</v>
      </c>
      <c r="C168" s="338" t="s">
        <v>507</v>
      </c>
      <c r="D168" s="339" t="s">
        <v>322</v>
      </c>
      <c r="E168" s="339" t="s">
        <v>322</v>
      </c>
      <c r="F168" s="340">
        <v>12</v>
      </c>
      <c r="G168" s="72" t="s">
        <v>114</v>
      </c>
      <c r="H168" s="340">
        <v>12</v>
      </c>
      <c r="I168" s="354" t="s">
        <v>508</v>
      </c>
      <c r="J168" s="355" t="s">
        <v>505</v>
      </c>
      <c r="K168" s="350">
        <v>2022.12</v>
      </c>
      <c r="L168" s="339" t="s">
        <v>506</v>
      </c>
      <c r="M168" s="356" t="s">
        <v>322</v>
      </c>
      <c r="N168" s="266"/>
    </row>
    <row r="169" spans="1:14">
      <c r="A169" s="338">
        <v>4</v>
      </c>
      <c r="B169" s="235" t="s">
        <v>501</v>
      </c>
      <c r="C169" s="338" t="s">
        <v>502</v>
      </c>
      <c r="D169" s="339" t="s">
        <v>466</v>
      </c>
      <c r="E169" s="339" t="s">
        <v>466</v>
      </c>
      <c r="F169" s="340">
        <v>4</v>
      </c>
      <c r="G169" s="72" t="s">
        <v>114</v>
      </c>
      <c r="H169" s="340">
        <v>4</v>
      </c>
      <c r="I169" s="354" t="s">
        <v>504</v>
      </c>
      <c r="J169" s="355" t="s">
        <v>505</v>
      </c>
      <c r="K169" s="350">
        <v>2022.12</v>
      </c>
      <c r="L169" s="339" t="s">
        <v>506</v>
      </c>
      <c r="M169" s="356" t="s">
        <v>466</v>
      </c>
      <c r="N169" s="266"/>
    </row>
    <row r="170" spans="1:14">
      <c r="A170" s="338">
        <v>5</v>
      </c>
      <c r="B170" s="235" t="s">
        <v>501</v>
      </c>
      <c r="C170" s="338" t="s">
        <v>509</v>
      </c>
      <c r="D170" s="339" t="s">
        <v>243</v>
      </c>
      <c r="E170" s="339" t="s">
        <v>243</v>
      </c>
      <c r="F170" s="340">
        <v>24</v>
      </c>
      <c r="G170" s="72" t="s">
        <v>114</v>
      </c>
      <c r="H170" s="340">
        <v>24</v>
      </c>
      <c r="I170" s="354" t="s">
        <v>510</v>
      </c>
      <c r="J170" s="355" t="s">
        <v>505</v>
      </c>
      <c r="K170" s="350">
        <v>2022.12</v>
      </c>
      <c r="L170" s="339" t="s">
        <v>506</v>
      </c>
      <c r="M170" s="356" t="s">
        <v>243</v>
      </c>
      <c r="N170" s="266"/>
    </row>
    <row r="171" spans="1:14">
      <c r="A171" s="338">
        <v>6</v>
      </c>
      <c r="B171" s="235" t="s">
        <v>501</v>
      </c>
      <c r="C171" s="338" t="s">
        <v>511</v>
      </c>
      <c r="D171" s="339" t="s">
        <v>54</v>
      </c>
      <c r="E171" s="339" t="s">
        <v>54</v>
      </c>
      <c r="F171" s="340">
        <v>40</v>
      </c>
      <c r="G171" s="72" t="s">
        <v>114</v>
      </c>
      <c r="H171" s="340">
        <v>40</v>
      </c>
      <c r="I171" s="354" t="s">
        <v>512</v>
      </c>
      <c r="J171" s="355" t="s">
        <v>505</v>
      </c>
      <c r="K171" s="350">
        <v>2022.12</v>
      </c>
      <c r="L171" s="339" t="s">
        <v>506</v>
      </c>
      <c r="M171" s="356" t="s">
        <v>54</v>
      </c>
      <c r="N171" s="266"/>
    </row>
    <row r="172" spans="1:14">
      <c r="A172" s="338">
        <v>7</v>
      </c>
      <c r="B172" s="235" t="s">
        <v>501</v>
      </c>
      <c r="C172" s="338" t="s">
        <v>513</v>
      </c>
      <c r="D172" s="339" t="s">
        <v>72</v>
      </c>
      <c r="E172" s="339" t="s">
        <v>72</v>
      </c>
      <c r="F172" s="340">
        <v>16</v>
      </c>
      <c r="G172" s="72" t="s">
        <v>114</v>
      </c>
      <c r="H172" s="340">
        <v>16</v>
      </c>
      <c r="I172" s="354" t="s">
        <v>514</v>
      </c>
      <c r="J172" s="355" t="s">
        <v>505</v>
      </c>
      <c r="K172" s="350">
        <v>2022.12</v>
      </c>
      <c r="L172" s="339" t="s">
        <v>506</v>
      </c>
      <c r="M172" s="356" t="s">
        <v>72</v>
      </c>
      <c r="N172" s="266"/>
    </row>
    <row r="173" spans="1:14">
      <c r="A173" s="338">
        <v>8</v>
      </c>
      <c r="B173" s="235" t="s">
        <v>501</v>
      </c>
      <c r="C173" s="338" t="s">
        <v>513</v>
      </c>
      <c r="D173" s="339" t="s">
        <v>168</v>
      </c>
      <c r="E173" s="339" t="s">
        <v>168</v>
      </c>
      <c r="F173" s="340">
        <v>16</v>
      </c>
      <c r="G173" s="72" t="s">
        <v>114</v>
      </c>
      <c r="H173" s="340">
        <v>16</v>
      </c>
      <c r="I173" s="354" t="s">
        <v>514</v>
      </c>
      <c r="J173" s="355" t="s">
        <v>505</v>
      </c>
      <c r="K173" s="350">
        <v>2022.12</v>
      </c>
      <c r="L173" s="339" t="s">
        <v>506</v>
      </c>
      <c r="M173" s="356" t="s">
        <v>168</v>
      </c>
      <c r="N173" s="266"/>
    </row>
    <row r="174" spans="1:14">
      <c r="A174" s="338">
        <v>9</v>
      </c>
      <c r="B174" s="235" t="s">
        <v>501</v>
      </c>
      <c r="C174" s="338" t="s">
        <v>507</v>
      </c>
      <c r="D174" s="339" t="s">
        <v>515</v>
      </c>
      <c r="E174" s="339" t="s">
        <v>515</v>
      </c>
      <c r="F174" s="340">
        <v>12</v>
      </c>
      <c r="G174" s="72" t="s">
        <v>114</v>
      </c>
      <c r="H174" s="340">
        <v>12</v>
      </c>
      <c r="I174" s="354" t="s">
        <v>508</v>
      </c>
      <c r="J174" s="355" t="s">
        <v>505</v>
      </c>
      <c r="K174" s="350">
        <v>2022.12</v>
      </c>
      <c r="L174" s="339" t="s">
        <v>506</v>
      </c>
      <c r="M174" s="356" t="s">
        <v>515</v>
      </c>
      <c r="N174" s="266"/>
    </row>
    <row r="175" spans="1:14">
      <c r="A175" s="338">
        <v>10</v>
      </c>
      <c r="B175" s="235" t="s">
        <v>501</v>
      </c>
      <c r="C175" s="338" t="s">
        <v>513</v>
      </c>
      <c r="D175" s="339" t="s">
        <v>187</v>
      </c>
      <c r="E175" s="339" t="s">
        <v>187</v>
      </c>
      <c r="F175" s="340">
        <v>16</v>
      </c>
      <c r="G175" s="72" t="s">
        <v>114</v>
      </c>
      <c r="H175" s="340">
        <v>16</v>
      </c>
      <c r="I175" s="354" t="s">
        <v>514</v>
      </c>
      <c r="J175" s="355" t="s">
        <v>505</v>
      </c>
      <c r="K175" s="350">
        <v>2022.12</v>
      </c>
      <c r="L175" s="339" t="s">
        <v>506</v>
      </c>
      <c r="M175" s="356" t="s">
        <v>187</v>
      </c>
      <c r="N175" s="266"/>
    </row>
    <row r="176" spans="1:14">
      <c r="A176" s="338">
        <v>11</v>
      </c>
      <c r="B176" s="235" t="s">
        <v>501</v>
      </c>
      <c r="C176" s="338" t="s">
        <v>507</v>
      </c>
      <c r="D176" s="339" t="s">
        <v>280</v>
      </c>
      <c r="E176" s="339" t="s">
        <v>280</v>
      </c>
      <c r="F176" s="341">
        <v>12</v>
      </c>
      <c r="G176" s="72" t="s">
        <v>114</v>
      </c>
      <c r="H176" s="341">
        <v>12</v>
      </c>
      <c r="I176" s="354" t="s">
        <v>508</v>
      </c>
      <c r="J176" s="355" t="s">
        <v>505</v>
      </c>
      <c r="K176" s="350">
        <v>2022.12</v>
      </c>
      <c r="L176" s="339" t="s">
        <v>506</v>
      </c>
      <c r="M176" s="356" t="s">
        <v>280</v>
      </c>
      <c r="N176" s="266"/>
    </row>
    <row r="177" s="191" customFormat="1" ht="18.75" spans="1:14">
      <c r="A177" s="342" t="s">
        <v>516</v>
      </c>
      <c r="B177" s="343" t="s">
        <v>517</v>
      </c>
      <c r="C177" s="344"/>
      <c r="D177" s="345"/>
      <c r="E177" s="345"/>
      <c r="F177" s="346">
        <v>500</v>
      </c>
      <c r="G177" s="347"/>
      <c r="H177" s="346">
        <v>500</v>
      </c>
      <c r="I177" s="357"/>
      <c r="J177" s="358"/>
      <c r="K177" s="359"/>
      <c r="L177" s="345"/>
      <c r="M177" s="360"/>
      <c r="N177" s="197"/>
    </row>
    <row r="178" ht="22.5" spans="1:13">
      <c r="A178" s="338">
        <v>1</v>
      </c>
      <c r="B178" s="215" t="s">
        <v>518</v>
      </c>
      <c r="C178" s="215" t="s">
        <v>519</v>
      </c>
      <c r="D178" s="339" t="s">
        <v>23</v>
      </c>
      <c r="E178" s="339" t="s">
        <v>23</v>
      </c>
      <c r="F178" s="341">
        <v>430</v>
      </c>
      <c r="G178" s="72" t="s">
        <v>64</v>
      </c>
      <c r="H178" s="341">
        <v>430</v>
      </c>
      <c r="I178" s="267" t="s">
        <v>520</v>
      </c>
      <c r="J178" s="355" t="s">
        <v>521</v>
      </c>
      <c r="K178" s="350">
        <v>2022.12</v>
      </c>
      <c r="L178" s="339" t="s">
        <v>89</v>
      </c>
      <c r="M178" s="354" t="s">
        <v>89</v>
      </c>
    </row>
    <row r="179" ht="22.5" spans="1:13">
      <c r="A179" s="338">
        <v>2</v>
      </c>
      <c r="B179" s="72" t="s">
        <v>522</v>
      </c>
      <c r="C179" s="72" t="s">
        <v>523</v>
      </c>
      <c r="D179" s="72" t="s">
        <v>23</v>
      </c>
      <c r="E179" s="72" t="s">
        <v>23</v>
      </c>
      <c r="F179" s="72">
        <v>70</v>
      </c>
      <c r="G179" s="72" t="s">
        <v>64</v>
      </c>
      <c r="H179" s="72">
        <v>70</v>
      </c>
      <c r="I179" s="72" t="s">
        <v>524</v>
      </c>
      <c r="J179" s="355" t="s">
        <v>521</v>
      </c>
      <c r="K179" s="350">
        <v>2022.12</v>
      </c>
      <c r="L179" s="339" t="s">
        <v>89</v>
      </c>
      <c r="M179" s="354" t="s">
        <v>89</v>
      </c>
    </row>
    <row r="181" spans="1:1">
      <c r="A181" s="167">
        <v>151</v>
      </c>
    </row>
  </sheetData>
  <autoFilter ref="A4:P179">
    <extLst/>
  </autoFilter>
  <mergeCells count="13">
    <mergeCell ref="A1:M1"/>
    <mergeCell ref="A2:M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  <mergeCell ref="N117:N137"/>
  </mergeCells>
  <pageMargins left="0.236111111111111" right="0.156944444444444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D20" sqref="D20"/>
    </sheetView>
  </sheetViews>
  <sheetFormatPr defaultColWidth="9" defaultRowHeight="13.5" outlineLevelCol="4"/>
  <cols>
    <col min="1" max="1" width="5.75" style="167" customWidth="1"/>
    <col min="2" max="2" width="80.375" style="167" customWidth="1"/>
    <col min="3" max="3" width="11.875" style="167" customWidth="1"/>
    <col min="4" max="4" width="14.25" style="167" customWidth="1"/>
    <col min="5" max="5" width="14.875" style="167" customWidth="1"/>
  </cols>
  <sheetData>
    <row r="1" spans="1:5">
      <c r="A1" s="168" t="s">
        <v>525</v>
      </c>
      <c r="B1" s="168"/>
      <c r="C1" s="168"/>
      <c r="D1" s="168"/>
      <c r="E1"/>
    </row>
    <row r="2" ht="25.5" spans="1:5">
      <c r="A2" s="169" t="s">
        <v>526</v>
      </c>
      <c r="B2" s="169"/>
      <c r="C2" s="169"/>
      <c r="D2" s="169"/>
      <c r="E2"/>
    </row>
    <row r="3" spans="1:5">
      <c r="A3" s="170" t="s">
        <v>527</v>
      </c>
      <c r="B3" s="170"/>
      <c r="C3" s="170"/>
      <c r="D3" s="171"/>
      <c r="E3"/>
    </row>
    <row r="4" spans="1:5">
      <c r="A4" s="172" t="s">
        <v>2</v>
      </c>
      <c r="B4" s="172" t="s">
        <v>528</v>
      </c>
      <c r="C4" s="173" t="s">
        <v>529</v>
      </c>
      <c r="D4" s="174" t="s">
        <v>530</v>
      </c>
      <c r="E4" s="175" t="s">
        <v>531</v>
      </c>
    </row>
    <row r="5" spans="1:5">
      <c r="A5" s="176"/>
      <c r="B5" s="176" t="s">
        <v>532</v>
      </c>
      <c r="C5" s="177">
        <f>C6+C24</f>
        <v>12955.51</v>
      </c>
      <c r="D5" s="178"/>
      <c r="E5" s="179"/>
    </row>
    <row r="6" spans="1:5">
      <c r="A6" s="176" t="s">
        <v>19</v>
      </c>
      <c r="B6" s="176" t="s">
        <v>533</v>
      </c>
      <c r="C6" s="180">
        <f>SUM(C7:C23)</f>
        <v>11505.51</v>
      </c>
      <c r="D6" s="181"/>
      <c r="E6" s="179"/>
    </row>
    <row r="7" spans="1:5">
      <c r="A7" s="182">
        <v>1</v>
      </c>
      <c r="B7" s="183" t="s">
        <v>534</v>
      </c>
      <c r="C7" s="184">
        <v>5842</v>
      </c>
      <c r="D7" s="185"/>
      <c r="E7" s="179"/>
    </row>
    <row r="8" spans="1:5">
      <c r="A8" s="182">
        <v>2</v>
      </c>
      <c r="B8" s="183" t="s">
        <v>535</v>
      </c>
      <c r="C8" s="184">
        <v>2504</v>
      </c>
      <c r="D8" s="185"/>
      <c r="E8" s="179"/>
    </row>
    <row r="9" spans="1:5">
      <c r="A9" s="182">
        <v>3</v>
      </c>
      <c r="B9" s="183" t="s">
        <v>536</v>
      </c>
      <c r="C9" s="184">
        <v>261</v>
      </c>
      <c r="D9" s="185"/>
      <c r="E9" s="179"/>
    </row>
    <row r="10" spans="1:5">
      <c r="A10" s="182">
        <v>4</v>
      </c>
      <c r="B10" s="183" t="s">
        <v>537</v>
      </c>
      <c r="C10" s="184"/>
      <c r="D10" s="185"/>
      <c r="E10" s="179"/>
    </row>
    <row r="11" spans="1:5">
      <c r="A11" s="182">
        <v>5</v>
      </c>
      <c r="B11" s="183" t="s">
        <v>538</v>
      </c>
      <c r="C11" s="184">
        <v>2325</v>
      </c>
      <c r="D11" s="185"/>
      <c r="E11" s="179"/>
    </row>
    <row r="12" spans="1:5">
      <c r="A12" s="182">
        <v>6</v>
      </c>
      <c r="B12" s="183" t="s">
        <v>539</v>
      </c>
      <c r="C12" s="184">
        <v>192</v>
      </c>
      <c r="D12" s="185"/>
      <c r="E12" s="179"/>
    </row>
    <row r="13" spans="1:5">
      <c r="A13" s="182">
        <v>7</v>
      </c>
      <c r="B13" s="183" t="s">
        <v>540</v>
      </c>
      <c r="C13" s="184"/>
      <c r="D13" s="185"/>
      <c r="E13" s="179"/>
    </row>
    <row r="14" spans="1:5">
      <c r="A14" s="182">
        <v>8</v>
      </c>
      <c r="B14" s="183" t="s">
        <v>541</v>
      </c>
      <c r="C14" s="184"/>
      <c r="D14" s="185"/>
      <c r="E14" s="179"/>
    </row>
    <row r="15" spans="1:5">
      <c r="A15" s="182">
        <v>9</v>
      </c>
      <c r="B15" s="183" t="s">
        <v>542</v>
      </c>
      <c r="C15" s="184">
        <v>225.51</v>
      </c>
      <c r="D15" s="185"/>
      <c r="E15" s="179"/>
    </row>
    <row r="16" spans="1:5">
      <c r="A16" s="182">
        <v>10</v>
      </c>
      <c r="B16" s="183" t="s">
        <v>543</v>
      </c>
      <c r="C16" s="184">
        <v>131</v>
      </c>
      <c r="D16" s="185"/>
      <c r="E16" s="179"/>
    </row>
    <row r="17" spans="1:5">
      <c r="A17" s="182">
        <v>11</v>
      </c>
      <c r="B17" s="183" t="s">
        <v>544</v>
      </c>
      <c r="C17" s="184"/>
      <c r="D17" s="185"/>
      <c r="E17" s="179"/>
    </row>
    <row r="18" spans="1:5">
      <c r="A18" s="182">
        <v>12</v>
      </c>
      <c r="B18" s="183" t="s">
        <v>545</v>
      </c>
      <c r="C18" s="184"/>
      <c r="D18" s="185"/>
      <c r="E18" s="179"/>
    </row>
    <row r="19" spans="1:5">
      <c r="A19" s="182">
        <v>13</v>
      </c>
      <c r="B19" s="183" t="s">
        <v>546</v>
      </c>
      <c r="C19" s="184">
        <v>25</v>
      </c>
      <c r="D19" s="185"/>
      <c r="E19" s="179"/>
    </row>
    <row r="20" spans="1:5">
      <c r="A20" s="182">
        <v>14</v>
      </c>
      <c r="B20" s="183" t="s">
        <v>547</v>
      </c>
      <c r="C20" s="184"/>
      <c r="D20" s="185"/>
      <c r="E20" s="179"/>
    </row>
    <row r="21" spans="1:5">
      <c r="A21" s="182">
        <v>15</v>
      </c>
      <c r="B21" s="183" t="s">
        <v>548</v>
      </c>
      <c r="C21" s="184"/>
      <c r="D21" s="185"/>
      <c r="E21" s="179"/>
    </row>
    <row r="22" ht="24" spans="1:5">
      <c r="A22" s="182">
        <v>16</v>
      </c>
      <c r="B22" s="183" t="s">
        <v>549</v>
      </c>
      <c r="C22" s="184"/>
      <c r="D22" s="185"/>
      <c r="E22" s="179"/>
    </row>
    <row r="23" spans="1:5">
      <c r="A23" s="182">
        <v>17</v>
      </c>
      <c r="B23" s="183" t="s">
        <v>550</v>
      </c>
      <c r="C23" s="184"/>
      <c r="D23" s="185"/>
      <c r="E23" s="179"/>
    </row>
    <row r="24" spans="1:5">
      <c r="A24" s="176" t="s">
        <v>84</v>
      </c>
      <c r="B24" s="176" t="s">
        <v>551</v>
      </c>
      <c r="C24" s="180">
        <f>SUM(C25:C39)</f>
        <v>1450</v>
      </c>
      <c r="D24" s="181"/>
      <c r="E24" s="179"/>
    </row>
    <row r="25" spans="1:5">
      <c r="A25" s="186">
        <v>1</v>
      </c>
      <c r="B25" s="183" t="s">
        <v>552</v>
      </c>
      <c r="C25" s="184">
        <v>1175</v>
      </c>
      <c r="D25" s="185"/>
      <c r="E25" s="179"/>
    </row>
    <row r="26" spans="1:5">
      <c r="A26" s="186">
        <v>2</v>
      </c>
      <c r="B26" s="187" t="s">
        <v>553</v>
      </c>
      <c r="C26" s="184"/>
      <c r="D26" s="185"/>
      <c r="E26" s="179"/>
    </row>
    <row r="27" spans="1:5">
      <c r="A27" s="186">
        <v>3</v>
      </c>
      <c r="B27" s="188" t="s">
        <v>554</v>
      </c>
      <c r="C27" s="184"/>
      <c r="D27" s="185"/>
      <c r="E27" s="179"/>
    </row>
    <row r="28" spans="1:5">
      <c r="A28" s="186">
        <v>4</v>
      </c>
      <c r="B28" s="188" t="s">
        <v>555</v>
      </c>
      <c r="C28" s="184"/>
      <c r="D28" s="185"/>
      <c r="E28" s="179"/>
    </row>
    <row r="29" spans="1:5">
      <c r="A29" s="186">
        <v>5</v>
      </c>
      <c r="B29" s="188" t="s">
        <v>556</v>
      </c>
      <c r="C29" s="184"/>
      <c r="D29" s="185"/>
      <c r="E29" s="179"/>
    </row>
    <row r="30" spans="1:5">
      <c r="A30" s="186">
        <v>6</v>
      </c>
      <c r="B30" s="188" t="s">
        <v>557</v>
      </c>
      <c r="C30" s="184">
        <v>133</v>
      </c>
      <c r="D30" s="185"/>
      <c r="E30" s="179"/>
    </row>
    <row r="31" spans="1:5">
      <c r="A31" s="186">
        <v>7</v>
      </c>
      <c r="B31" s="188" t="s">
        <v>558</v>
      </c>
      <c r="C31" s="184">
        <v>25</v>
      </c>
      <c r="D31" s="185"/>
      <c r="E31" s="179"/>
    </row>
    <row r="32" spans="1:5">
      <c r="A32" s="186">
        <v>8</v>
      </c>
      <c r="B32" s="188" t="s">
        <v>559</v>
      </c>
      <c r="C32" s="184"/>
      <c r="D32" s="185"/>
      <c r="E32" s="179"/>
    </row>
    <row r="33" spans="1:5">
      <c r="A33" s="186">
        <v>9</v>
      </c>
      <c r="B33" s="188" t="s">
        <v>543</v>
      </c>
      <c r="C33" s="184"/>
      <c r="D33" s="185"/>
      <c r="E33" s="179"/>
    </row>
    <row r="34" spans="1:5">
      <c r="A34" s="186">
        <v>10</v>
      </c>
      <c r="B34" s="188" t="s">
        <v>560</v>
      </c>
      <c r="C34" s="184"/>
      <c r="D34" s="185"/>
      <c r="E34" s="179"/>
    </row>
    <row r="35" spans="1:5">
      <c r="A35" s="186">
        <v>11</v>
      </c>
      <c r="B35" s="188" t="s">
        <v>561</v>
      </c>
      <c r="C35" s="184"/>
      <c r="D35" s="185"/>
      <c r="E35" s="179"/>
    </row>
    <row r="36" spans="1:5">
      <c r="A36" s="186">
        <v>12</v>
      </c>
      <c r="B36" s="188" t="s">
        <v>562</v>
      </c>
      <c r="C36" s="184"/>
      <c r="D36" s="185"/>
      <c r="E36" s="179"/>
    </row>
    <row r="37" spans="1:5">
      <c r="A37" s="186">
        <v>13</v>
      </c>
      <c r="B37" s="188" t="s">
        <v>563</v>
      </c>
      <c r="C37" s="184">
        <v>37</v>
      </c>
      <c r="D37" s="185"/>
      <c r="E37" s="179"/>
    </row>
    <row r="38" spans="1:5">
      <c r="A38" s="186">
        <v>14</v>
      </c>
      <c r="B38" s="188" t="s">
        <v>564</v>
      </c>
      <c r="C38" s="184">
        <v>80</v>
      </c>
      <c r="D38" s="185"/>
      <c r="E38" s="179"/>
    </row>
    <row r="39" spans="1:5">
      <c r="A39" s="186">
        <v>16</v>
      </c>
      <c r="B39" s="188" t="s">
        <v>550</v>
      </c>
      <c r="C39" s="184"/>
      <c r="D39" s="185"/>
      <c r="E39" s="179"/>
    </row>
    <row r="40" spans="1:5">
      <c r="A40" s="176" t="s">
        <v>90</v>
      </c>
      <c r="B40" s="176" t="s">
        <v>565</v>
      </c>
      <c r="C40" s="189"/>
      <c r="D40" s="190"/>
      <c r="E40" s="179"/>
    </row>
    <row r="41" spans="1:5">
      <c r="A41" s="182" t="s">
        <v>101</v>
      </c>
      <c r="B41" s="176" t="s">
        <v>566</v>
      </c>
      <c r="C41" s="189"/>
      <c r="D41" s="190"/>
      <c r="E41" s="179"/>
    </row>
  </sheetData>
  <mergeCells count="3">
    <mergeCell ref="A1:D1"/>
    <mergeCell ref="A2:D2"/>
    <mergeCell ref="A3:D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C34" sqref="C34"/>
    </sheetView>
  </sheetViews>
  <sheetFormatPr defaultColWidth="9" defaultRowHeight="13.5" outlineLevelCol="7"/>
  <cols>
    <col min="1" max="1" width="5.79166666666667" style="5" customWidth="1"/>
    <col min="2" max="2" width="26.325" style="6" customWidth="1"/>
    <col min="3" max="3" width="45.5" style="7" customWidth="1"/>
    <col min="4" max="4" width="13.5" style="6" customWidth="1"/>
    <col min="5" max="5" width="17.75" style="6" customWidth="1"/>
    <col min="6" max="6" width="15" style="5" customWidth="1"/>
    <col min="7" max="7" width="14" style="5" customWidth="1"/>
    <col min="8" max="8" width="14.625" style="8" customWidth="1"/>
    <col min="11" max="11" width="9.375"/>
  </cols>
  <sheetData>
    <row r="1" spans="1:8">
      <c r="A1" s="9" t="s">
        <v>567</v>
      </c>
      <c r="B1" s="9"/>
      <c r="C1" s="9"/>
      <c r="D1" s="9"/>
      <c r="E1" s="9"/>
      <c r="F1" s="9"/>
      <c r="G1" s="9"/>
      <c r="H1" s="10"/>
    </row>
    <row r="2" ht="25.5" spans="1:8">
      <c r="A2" s="11" t="s">
        <v>568</v>
      </c>
      <c r="B2" s="11"/>
      <c r="C2" s="11"/>
      <c r="D2" s="11"/>
      <c r="E2" s="11"/>
      <c r="F2" s="11"/>
      <c r="G2" s="11"/>
      <c r="H2" s="12"/>
    </row>
    <row r="3" spans="1:7">
      <c r="A3" s="13" t="s">
        <v>569</v>
      </c>
      <c r="B3" s="13" t="s">
        <v>3</v>
      </c>
      <c r="C3" s="13" t="s">
        <v>4</v>
      </c>
      <c r="D3" s="14" t="s">
        <v>570</v>
      </c>
      <c r="E3" s="14" t="s">
        <v>11</v>
      </c>
      <c r="F3" s="13" t="s">
        <v>10</v>
      </c>
      <c r="G3" s="13"/>
    </row>
    <row r="4" spans="1:7">
      <c r="A4" s="15"/>
      <c r="B4" s="15"/>
      <c r="C4" s="15"/>
      <c r="D4" s="16"/>
      <c r="E4" s="14"/>
      <c r="F4" s="13" t="s">
        <v>14</v>
      </c>
      <c r="G4" s="13" t="s">
        <v>15</v>
      </c>
    </row>
    <row r="5" ht="20.25" spans="1:7">
      <c r="A5" s="17"/>
      <c r="B5" s="18" t="s">
        <v>18</v>
      </c>
      <c r="C5" s="19"/>
      <c r="D5" s="20">
        <f>D6+D17+D19+D24+D26+D39+D44+D46+D48</f>
        <v>12955.51</v>
      </c>
      <c r="E5" s="21"/>
      <c r="F5" s="22"/>
      <c r="G5" s="22"/>
    </row>
    <row r="6" ht="14.25" spans="1:8">
      <c r="A6" s="23" t="s">
        <v>19</v>
      </c>
      <c r="B6" s="24" t="s">
        <v>20</v>
      </c>
      <c r="C6" s="25"/>
      <c r="D6" s="26">
        <f>SUM(D7:D16)</f>
        <v>3247</v>
      </c>
      <c r="E6" s="27"/>
      <c r="F6" s="28"/>
      <c r="G6" s="28"/>
      <c r="H6" s="29"/>
    </row>
    <row r="7" spans="1:8">
      <c r="A7" s="30"/>
      <c r="B7" s="31" t="s">
        <v>21</v>
      </c>
      <c r="C7" s="31" t="s">
        <v>22</v>
      </c>
      <c r="D7" s="32">
        <v>470</v>
      </c>
      <c r="E7" s="33" t="s">
        <v>26</v>
      </c>
      <c r="F7" s="34">
        <v>2022.01</v>
      </c>
      <c r="G7" s="34">
        <v>2022.12</v>
      </c>
      <c r="H7" s="29"/>
    </row>
    <row r="8" spans="1:8">
      <c r="A8" s="35"/>
      <c r="B8" s="36" t="s">
        <v>29</v>
      </c>
      <c r="C8" s="37" t="s">
        <v>571</v>
      </c>
      <c r="D8" s="38">
        <v>1600</v>
      </c>
      <c r="E8" s="39" t="s">
        <v>26</v>
      </c>
      <c r="F8" s="40">
        <v>2022.01</v>
      </c>
      <c r="G8" s="40">
        <v>2022.12</v>
      </c>
      <c r="H8" s="41"/>
    </row>
    <row r="9" spans="1:8">
      <c r="A9" s="30"/>
      <c r="B9" s="31" t="s">
        <v>572</v>
      </c>
      <c r="C9" s="31" t="s">
        <v>573</v>
      </c>
      <c r="D9" s="42">
        <v>450</v>
      </c>
      <c r="E9" s="33" t="s">
        <v>26</v>
      </c>
      <c r="F9" s="34">
        <v>2022.01</v>
      </c>
      <c r="G9" s="34">
        <v>2022.12</v>
      </c>
      <c r="H9" s="29"/>
    </row>
    <row r="10" spans="1:8">
      <c r="A10" s="30"/>
      <c r="B10" s="31" t="s">
        <v>48</v>
      </c>
      <c r="C10" s="31" t="s">
        <v>574</v>
      </c>
      <c r="D10" s="42">
        <v>50</v>
      </c>
      <c r="E10" s="33" t="s">
        <v>26</v>
      </c>
      <c r="F10" s="34">
        <v>2022.01</v>
      </c>
      <c r="G10" s="34">
        <v>2022.12</v>
      </c>
      <c r="H10" s="29"/>
    </row>
    <row r="11" spans="1:7">
      <c r="A11" s="30"/>
      <c r="B11" s="31" t="s">
        <v>50</v>
      </c>
      <c r="C11" s="31" t="s">
        <v>51</v>
      </c>
      <c r="D11" s="32">
        <v>60</v>
      </c>
      <c r="E11" s="33" t="s">
        <v>26</v>
      </c>
      <c r="F11" s="34">
        <v>2022.01</v>
      </c>
      <c r="G11" s="34">
        <v>2022.12</v>
      </c>
    </row>
    <row r="12" spans="1:7">
      <c r="A12" s="30"/>
      <c r="B12" s="43" t="s">
        <v>575</v>
      </c>
      <c r="C12" s="44" t="s">
        <v>576</v>
      </c>
      <c r="D12" s="45">
        <v>300</v>
      </c>
      <c r="E12" s="46" t="s">
        <v>577</v>
      </c>
      <c r="F12" s="34">
        <v>2022.01</v>
      </c>
      <c r="G12" s="34">
        <v>2022.12</v>
      </c>
    </row>
    <row r="13" s="1" customFormat="1" ht="11.25" spans="1:8">
      <c r="A13" s="47"/>
      <c r="B13" s="44" t="s">
        <v>578</v>
      </c>
      <c r="C13" s="44" t="s">
        <v>579</v>
      </c>
      <c r="D13" s="48">
        <v>80</v>
      </c>
      <c r="E13" s="46" t="s">
        <v>67</v>
      </c>
      <c r="F13" s="49">
        <v>2022.04</v>
      </c>
      <c r="G13" s="50">
        <v>2022.1</v>
      </c>
      <c r="H13" s="51"/>
    </row>
    <row r="14" spans="1:8">
      <c r="A14" s="52"/>
      <c r="B14" s="53" t="s">
        <v>580</v>
      </c>
      <c r="C14" s="54" t="s">
        <v>70</v>
      </c>
      <c r="D14" s="55">
        <v>60</v>
      </c>
      <c r="E14" s="40" t="s">
        <v>581</v>
      </c>
      <c r="F14" s="56">
        <v>2022.04</v>
      </c>
      <c r="G14" s="57">
        <v>2022.12</v>
      </c>
      <c r="H14" s="58"/>
    </row>
    <row r="15" spans="1:7">
      <c r="A15" s="30"/>
      <c r="B15" s="59" t="s">
        <v>76</v>
      </c>
      <c r="C15" s="59" t="s">
        <v>77</v>
      </c>
      <c r="D15" s="32">
        <v>80</v>
      </c>
      <c r="E15" s="60" t="s">
        <v>26</v>
      </c>
      <c r="F15" s="34">
        <v>2022.01</v>
      </c>
      <c r="G15" s="34">
        <v>2022.12</v>
      </c>
    </row>
    <row r="16" spans="1:7">
      <c r="A16" s="30"/>
      <c r="B16" s="61" t="s">
        <v>81</v>
      </c>
      <c r="C16" s="44" t="s">
        <v>582</v>
      </c>
      <c r="D16" s="32">
        <v>97</v>
      </c>
      <c r="E16" s="60" t="s">
        <v>26</v>
      </c>
      <c r="F16" s="34">
        <v>2022.01</v>
      </c>
      <c r="G16" s="34">
        <v>2022.12</v>
      </c>
    </row>
    <row r="17" s="2" customFormat="1" ht="14.25" spans="1:8">
      <c r="A17" s="24" t="s">
        <v>84</v>
      </c>
      <c r="B17" s="62" t="s">
        <v>85</v>
      </c>
      <c r="C17" s="63"/>
      <c r="D17" s="64">
        <f>D18</f>
        <v>220</v>
      </c>
      <c r="E17" s="23"/>
      <c r="F17" s="65"/>
      <c r="G17" s="65"/>
      <c r="H17" s="66"/>
    </row>
    <row r="18" spans="1:7">
      <c r="A18" s="30"/>
      <c r="B18" s="43" t="s">
        <v>583</v>
      </c>
      <c r="C18" s="44" t="s">
        <v>584</v>
      </c>
      <c r="D18" s="45">
        <v>220</v>
      </c>
      <c r="E18" s="60" t="s">
        <v>89</v>
      </c>
      <c r="F18" s="34">
        <v>2022.01</v>
      </c>
      <c r="G18" s="34">
        <v>2022.12</v>
      </c>
    </row>
    <row r="19" s="2" customFormat="1" ht="14.25" spans="1:8">
      <c r="A19" s="24" t="s">
        <v>90</v>
      </c>
      <c r="B19" s="62" t="s">
        <v>91</v>
      </c>
      <c r="C19" s="67"/>
      <c r="D19" s="64">
        <f>D21+D23</f>
        <v>120</v>
      </c>
      <c r="E19" s="23"/>
      <c r="F19" s="65"/>
      <c r="G19" s="65"/>
      <c r="H19" s="66"/>
    </row>
    <row r="20" spans="1:7">
      <c r="A20" s="68"/>
      <c r="B20" s="69" t="s">
        <v>585</v>
      </c>
      <c r="C20" s="70"/>
      <c r="D20" s="71"/>
      <c r="E20" s="72"/>
      <c r="F20" s="34"/>
      <c r="G20" s="34"/>
    </row>
    <row r="21" spans="1:7">
      <c r="A21" s="68"/>
      <c r="B21" s="59" t="s">
        <v>93</v>
      </c>
      <c r="C21" s="59" t="s">
        <v>94</v>
      </c>
      <c r="D21" s="73">
        <v>20</v>
      </c>
      <c r="E21" s="34" t="s">
        <v>96</v>
      </c>
      <c r="F21" s="74">
        <v>2022.01</v>
      </c>
      <c r="G21" s="74">
        <v>2022.12</v>
      </c>
    </row>
    <row r="22" spans="1:7">
      <c r="A22" s="68"/>
      <c r="B22" s="69" t="s">
        <v>586</v>
      </c>
      <c r="C22" s="75"/>
      <c r="D22" s="76"/>
      <c r="E22" s="72"/>
      <c r="F22" s="34"/>
      <c r="G22" s="34"/>
    </row>
    <row r="23" spans="1:7">
      <c r="A23" s="68"/>
      <c r="B23" s="59" t="s">
        <v>98</v>
      </c>
      <c r="C23" s="59" t="s">
        <v>99</v>
      </c>
      <c r="D23" s="77">
        <v>100</v>
      </c>
      <c r="E23" s="34" t="s">
        <v>96</v>
      </c>
      <c r="F23" s="74">
        <v>2022.01</v>
      </c>
      <c r="G23" s="74">
        <v>2022.12</v>
      </c>
    </row>
    <row r="24" s="2" customFormat="1" ht="14.25" spans="1:8">
      <c r="A24" s="24" t="s">
        <v>101</v>
      </c>
      <c r="B24" s="78" t="s">
        <v>102</v>
      </c>
      <c r="C24" s="79"/>
      <c r="D24" s="80">
        <f>D25</f>
        <v>648</v>
      </c>
      <c r="E24" s="23"/>
      <c r="F24" s="65"/>
      <c r="G24" s="65"/>
      <c r="H24" s="66"/>
    </row>
    <row r="25" spans="1:7">
      <c r="A25" s="68"/>
      <c r="B25" s="81" t="s">
        <v>103</v>
      </c>
      <c r="C25" s="59" t="s">
        <v>587</v>
      </c>
      <c r="D25" s="82">
        <v>648</v>
      </c>
      <c r="E25" s="34" t="s">
        <v>96</v>
      </c>
      <c r="F25" s="74">
        <v>2022.01</v>
      </c>
      <c r="G25" s="74">
        <v>2022.12</v>
      </c>
    </row>
    <row r="26" s="2" customFormat="1" ht="14.25" spans="1:8">
      <c r="A26" s="24" t="s">
        <v>106</v>
      </c>
      <c r="B26" s="83" t="s">
        <v>107</v>
      </c>
      <c r="C26" s="63"/>
      <c r="D26" s="80">
        <f>D27+D30+D32+D31</f>
        <v>6099.72</v>
      </c>
      <c r="E26" s="84"/>
      <c r="F26" s="85"/>
      <c r="G26" s="85"/>
      <c r="H26" s="66"/>
    </row>
    <row r="27" s="3" customFormat="1" ht="12" spans="1:8">
      <c r="A27" s="86"/>
      <c r="B27" s="69" t="s">
        <v>108</v>
      </c>
      <c r="C27" s="79"/>
      <c r="D27" s="87">
        <f>D28+D29</f>
        <v>2002.72</v>
      </c>
      <c r="E27" s="47"/>
      <c r="F27" s="85"/>
      <c r="G27" s="85"/>
      <c r="H27" s="66"/>
    </row>
    <row r="28" spans="1:8">
      <c r="A28" s="68"/>
      <c r="B28" s="88"/>
      <c r="C28" s="89" t="s">
        <v>588</v>
      </c>
      <c r="D28" s="90">
        <v>1502.72</v>
      </c>
      <c r="E28" s="91" t="s">
        <v>589</v>
      </c>
      <c r="F28" s="40">
        <v>2022.03</v>
      </c>
      <c r="G28" s="40">
        <v>2022.12</v>
      </c>
      <c r="H28" s="58"/>
    </row>
    <row r="29" spans="1:8">
      <c r="A29" s="68"/>
      <c r="B29" s="88"/>
      <c r="C29" s="89" t="s">
        <v>590</v>
      </c>
      <c r="D29" s="90">
        <v>500</v>
      </c>
      <c r="E29" s="91" t="s">
        <v>591</v>
      </c>
      <c r="F29" s="40">
        <v>2022.03</v>
      </c>
      <c r="G29" s="40">
        <v>2022.12</v>
      </c>
      <c r="H29" s="58"/>
    </row>
    <row r="30" spans="1:7">
      <c r="A30" s="68"/>
      <c r="B30" s="69" t="s">
        <v>354</v>
      </c>
      <c r="C30" s="44" t="s">
        <v>592</v>
      </c>
      <c r="D30" s="92">
        <v>10</v>
      </c>
      <c r="E30" s="93" t="s">
        <v>67</v>
      </c>
      <c r="F30" s="49">
        <v>2022.04</v>
      </c>
      <c r="G30" s="49">
        <v>2022.09</v>
      </c>
    </row>
    <row r="31" customFormat="1" spans="1:8">
      <c r="A31" s="68"/>
      <c r="B31" s="69" t="s">
        <v>359</v>
      </c>
      <c r="C31" s="44" t="s">
        <v>593</v>
      </c>
      <c r="D31" s="60">
        <v>432</v>
      </c>
      <c r="E31" s="93" t="s">
        <v>362</v>
      </c>
      <c r="F31" s="34">
        <v>2022.01</v>
      </c>
      <c r="G31" s="34">
        <v>2022.12</v>
      </c>
      <c r="H31" s="8"/>
    </row>
    <row r="32" s="3" customFormat="1" ht="12" spans="1:8">
      <c r="A32" s="86"/>
      <c r="B32" s="69" t="s">
        <v>363</v>
      </c>
      <c r="C32" s="94"/>
      <c r="D32" s="95">
        <v>3655</v>
      </c>
      <c r="E32" s="47"/>
      <c r="F32" s="85"/>
      <c r="G32" s="85"/>
      <c r="H32" s="66"/>
    </row>
    <row r="33" spans="1:7">
      <c r="A33" s="68"/>
      <c r="B33" s="59" t="s">
        <v>364</v>
      </c>
      <c r="C33" s="59" t="s">
        <v>365</v>
      </c>
      <c r="D33" s="96">
        <v>2325</v>
      </c>
      <c r="E33" s="60" t="s">
        <v>26</v>
      </c>
      <c r="F33" s="34">
        <v>2022.09</v>
      </c>
      <c r="G33" s="34">
        <v>2023.03</v>
      </c>
    </row>
    <row r="34" spans="1:8">
      <c r="A34" s="97"/>
      <c r="B34" s="98" t="s">
        <v>594</v>
      </c>
      <c r="C34" s="99" t="s">
        <v>371</v>
      </c>
      <c r="D34" s="100">
        <v>600</v>
      </c>
      <c r="E34" s="91" t="s">
        <v>375</v>
      </c>
      <c r="F34" s="91">
        <v>2022.03</v>
      </c>
      <c r="G34" s="91">
        <v>2022.12</v>
      </c>
      <c r="H34" s="41"/>
    </row>
    <row r="35" spans="1:8">
      <c r="A35" s="97"/>
      <c r="B35" s="98" t="s">
        <v>595</v>
      </c>
      <c r="C35" s="99" t="s">
        <v>596</v>
      </c>
      <c r="D35" s="100">
        <v>460</v>
      </c>
      <c r="E35" s="91" t="s">
        <v>375</v>
      </c>
      <c r="F35" s="91">
        <v>2022.03</v>
      </c>
      <c r="G35" s="91">
        <v>2022.12</v>
      </c>
      <c r="H35" s="41"/>
    </row>
    <row r="36" spans="1:8">
      <c r="A36" s="97"/>
      <c r="B36" s="101" t="s">
        <v>380</v>
      </c>
      <c r="C36" s="101" t="s">
        <v>381</v>
      </c>
      <c r="D36" s="100">
        <v>40</v>
      </c>
      <c r="E36" s="91" t="s">
        <v>375</v>
      </c>
      <c r="F36" s="91">
        <v>2022.03</v>
      </c>
      <c r="G36" s="91">
        <v>2022.12</v>
      </c>
      <c r="H36" s="41"/>
    </row>
    <row r="37" spans="1:7">
      <c r="A37" s="68"/>
      <c r="B37" s="59" t="s">
        <v>383</v>
      </c>
      <c r="C37" s="102" t="s">
        <v>383</v>
      </c>
      <c r="D37" s="103">
        <v>220</v>
      </c>
      <c r="E37" s="93" t="s">
        <v>386</v>
      </c>
      <c r="F37" s="104">
        <v>2022.03</v>
      </c>
      <c r="G37" s="104">
        <v>2022.12</v>
      </c>
    </row>
    <row r="38" spans="1:7">
      <c r="A38" s="68"/>
      <c r="B38" s="59" t="s">
        <v>597</v>
      </c>
      <c r="C38" s="59" t="s">
        <v>598</v>
      </c>
      <c r="D38" s="96">
        <v>10</v>
      </c>
      <c r="E38" s="93" t="s">
        <v>389</v>
      </c>
      <c r="F38" s="104">
        <v>2022.03</v>
      </c>
      <c r="G38" s="104">
        <v>2022.12</v>
      </c>
    </row>
    <row r="39" ht="14.25" spans="1:7">
      <c r="A39" s="24" t="s">
        <v>395</v>
      </c>
      <c r="B39" s="105" t="s">
        <v>396</v>
      </c>
      <c r="C39" s="106"/>
      <c r="D39" s="26">
        <v>1860.79</v>
      </c>
      <c r="E39" s="47"/>
      <c r="F39" s="85"/>
      <c r="G39" s="85"/>
    </row>
    <row r="40" s="4" customFormat="1" ht="12" spans="1:8">
      <c r="A40" s="107"/>
      <c r="B40" s="69" t="s">
        <v>397</v>
      </c>
      <c r="C40" s="59" t="s">
        <v>399</v>
      </c>
      <c r="D40" s="108">
        <v>350</v>
      </c>
      <c r="E40" s="93" t="s">
        <v>26</v>
      </c>
      <c r="F40" s="74">
        <v>2022.01</v>
      </c>
      <c r="G40" s="74">
        <v>2022.12</v>
      </c>
      <c r="H40" s="8"/>
    </row>
    <row r="41" spans="1:8">
      <c r="A41" s="97"/>
      <c r="B41" s="88" t="s">
        <v>402</v>
      </c>
      <c r="C41" s="109" t="s">
        <v>599</v>
      </c>
      <c r="D41" s="110">
        <v>200.79</v>
      </c>
      <c r="E41" s="91" t="s">
        <v>375</v>
      </c>
      <c r="F41" s="39">
        <v>2022.01</v>
      </c>
      <c r="G41" s="39">
        <v>2022.12</v>
      </c>
      <c r="H41" s="58"/>
    </row>
    <row r="42" spans="1:8">
      <c r="A42" s="97"/>
      <c r="B42" s="88" t="s">
        <v>600</v>
      </c>
      <c r="C42" s="111" t="s">
        <v>461</v>
      </c>
      <c r="D42" s="110">
        <v>1300</v>
      </c>
      <c r="E42" s="91" t="s">
        <v>137</v>
      </c>
      <c r="F42" s="39">
        <v>2022.01</v>
      </c>
      <c r="G42" s="39">
        <v>2022.12</v>
      </c>
      <c r="H42" s="41"/>
    </row>
    <row r="43" spans="1:7">
      <c r="A43" s="97"/>
      <c r="B43" s="88" t="s">
        <v>601</v>
      </c>
      <c r="C43" s="44" t="s">
        <v>602</v>
      </c>
      <c r="D43" s="112">
        <v>10</v>
      </c>
      <c r="E43" s="93" t="s">
        <v>67</v>
      </c>
      <c r="F43" s="49">
        <v>2022.04</v>
      </c>
      <c r="G43" s="49">
        <v>2022.09</v>
      </c>
    </row>
    <row r="44" ht="14.25" spans="1:7">
      <c r="A44" s="113" t="s">
        <v>493</v>
      </c>
      <c r="B44" s="114" t="s">
        <v>494</v>
      </c>
      <c r="C44" s="115"/>
      <c r="D44" s="116">
        <f>D45</f>
        <v>100</v>
      </c>
      <c r="E44" s="117"/>
      <c r="F44" s="85"/>
      <c r="G44" s="85"/>
    </row>
    <row r="45" spans="1:7">
      <c r="A45" s="82"/>
      <c r="B45" s="81" t="s">
        <v>495</v>
      </c>
      <c r="C45" s="44" t="s">
        <v>496</v>
      </c>
      <c r="D45" s="118">
        <v>100</v>
      </c>
      <c r="E45" s="60" t="s">
        <v>498</v>
      </c>
      <c r="F45" s="119">
        <v>2022.01</v>
      </c>
      <c r="G45" s="120">
        <v>2022.12</v>
      </c>
    </row>
    <row r="46" ht="14.25" spans="1:7">
      <c r="A46" s="113" t="s">
        <v>499</v>
      </c>
      <c r="B46" s="114" t="s">
        <v>500</v>
      </c>
      <c r="C46" s="121"/>
      <c r="D46" s="113">
        <f>D47</f>
        <v>160</v>
      </c>
      <c r="E46" s="117"/>
      <c r="F46" s="84"/>
      <c r="G46" s="84"/>
    </row>
    <row r="47" spans="1:7">
      <c r="A47" s="122"/>
      <c r="B47" s="123" t="s">
        <v>501</v>
      </c>
      <c r="C47" s="124" t="s">
        <v>603</v>
      </c>
      <c r="D47" s="82">
        <v>160</v>
      </c>
      <c r="E47" s="60" t="s">
        <v>506</v>
      </c>
      <c r="F47" s="119">
        <v>2022.06</v>
      </c>
      <c r="G47" s="120">
        <v>2022.12</v>
      </c>
    </row>
    <row r="48" ht="14.25" spans="1:7">
      <c r="A48" s="113" t="s">
        <v>516</v>
      </c>
      <c r="B48" s="105" t="s">
        <v>604</v>
      </c>
      <c r="C48" s="121"/>
      <c r="D48" s="113">
        <f>D49+D50</f>
        <v>500</v>
      </c>
      <c r="E48" s="117"/>
      <c r="F48" s="84"/>
      <c r="G48" s="84"/>
    </row>
    <row r="49" spans="1:7">
      <c r="A49" s="122"/>
      <c r="B49" s="124" t="s">
        <v>518</v>
      </c>
      <c r="C49" s="124" t="s">
        <v>520</v>
      </c>
      <c r="D49" s="77">
        <v>430</v>
      </c>
      <c r="E49" s="60" t="s">
        <v>89</v>
      </c>
      <c r="F49" s="119">
        <v>2022.01</v>
      </c>
      <c r="G49" s="120">
        <v>2022.12</v>
      </c>
    </row>
    <row r="50" spans="1:7">
      <c r="A50" s="122"/>
      <c r="B50" s="124" t="s">
        <v>522</v>
      </c>
      <c r="C50" s="59" t="s">
        <v>523</v>
      </c>
      <c r="D50" s="77">
        <v>70</v>
      </c>
      <c r="E50" s="60" t="s">
        <v>89</v>
      </c>
      <c r="F50" s="119">
        <v>2022.01</v>
      </c>
      <c r="G50" s="120">
        <v>2022.12</v>
      </c>
    </row>
    <row r="51" spans="1:8">
      <c r="A51" s="125"/>
      <c r="B51" s="125"/>
      <c r="C51" s="125"/>
      <c r="D51" s="125"/>
      <c r="E51" s="125"/>
      <c r="F51" s="125"/>
      <c r="G51" s="125"/>
      <c r="H51" s="126"/>
    </row>
    <row r="52" spans="1:7">
      <c r="A52" s="127"/>
      <c r="B52" s="128"/>
      <c r="C52" s="129"/>
      <c r="D52" s="130"/>
      <c r="E52" s="131"/>
      <c r="F52" s="132"/>
      <c r="G52" s="132"/>
    </row>
    <row r="53" spans="1:7">
      <c r="A53" s="127"/>
      <c r="B53" s="128"/>
      <c r="C53" s="133"/>
      <c r="D53" s="134"/>
      <c r="E53" s="131"/>
      <c r="F53" s="135"/>
      <c r="G53" s="135"/>
    </row>
    <row r="54" ht="14.25" spans="1:7">
      <c r="A54" s="136"/>
      <c r="B54" s="137"/>
      <c r="C54" s="138"/>
      <c r="D54" s="139"/>
      <c r="E54" s="140"/>
      <c r="F54" s="141"/>
      <c r="G54" s="141"/>
    </row>
    <row r="55" spans="1:7">
      <c r="A55" s="127"/>
      <c r="B55" s="128"/>
      <c r="C55" s="142"/>
      <c r="D55" s="130"/>
      <c r="E55" s="143"/>
      <c r="F55" s="135"/>
      <c r="G55" s="135"/>
    </row>
    <row r="56" spans="1:7">
      <c r="A56" s="127"/>
      <c r="B56" s="128"/>
      <c r="C56" s="133"/>
      <c r="D56" s="134"/>
      <c r="E56" s="131"/>
      <c r="F56" s="135"/>
      <c r="G56" s="135"/>
    </row>
    <row r="57" ht="14.25" spans="1:7">
      <c r="A57" s="136"/>
      <c r="B57" s="144"/>
      <c r="C57" s="145"/>
      <c r="D57" s="146"/>
      <c r="E57" s="140"/>
      <c r="F57" s="141"/>
      <c r="G57" s="141"/>
    </row>
    <row r="58" spans="1:7">
      <c r="A58" s="127"/>
      <c r="B58" s="143"/>
      <c r="C58" s="133"/>
      <c r="D58" s="134"/>
      <c r="E58" s="143"/>
      <c r="F58" s="135"/>
      <c r="G58" s="135"/>
    </row>
    <row r="59" ht="14.25" spans="1:7">
      <c r="A59" s="136"/>
      <c r="B59" s="144"/>
      <c r="C59" s="147"/>
      <c r="D59" s="148"/>
      <c r="E59" s="140"/>
      <c r="F59" s="136"/>
      <c r="G59" s="136"/>
    </row>
    <row r="60" spans="1:7">
      <c r="A60" s="149"/>
      <c r="B60" s="150"/>
      <c r="C60" s="151"/>
      <c r="D60" s="143"/>
      <c r="E60" s="143"/>
      <c r="F60" s="149"/>
      <c r="G60" s="149"/>
    </row>
    <row r="61" ht="14.25" spans="1:7">
      <c r="A61" s="136"/>
      <c r="B61" s="137"/>
      <c r="C61" s="147"/>
      <c r="D61" s="140"/>
      <c r="E61" s="140"/>
      <c r="F61" s="136"/>
      <c r="G61" s="136"/>
    </row>
    <row r="62" spans="1:7">
      <c r="A62" s="149"/>
      <c r="B62" s="152"/>
      <c r="C62" s="151"/>
      <c r="D62" s="143"/>
      <c r="E62" s="143"/>
      <c r="F62" s="149"/>
      <c r="G62" s="149"/>
    </row>
    <row r="63" spans="1:7">
      <c r="A63" s="149"/>
      <c r="B63" s="152"/>
      <c r="C63" s="129"/>
      <c r="D63" s="143"/>
      <c r="E63" s="143"/>
      <c r="F63" s="149"/>
      <c r="G63" s="149"/>
    </row>
    <row r="64" spans="1:7">
      <c r="A64" s="149"/>
      <c r="B64" s="152"/>
      <c r="C64" s="151"/>
      <c r="D64" s="153"/>
      <c r="E64" s="143"/>
      <c r="F64" s="154"/>
      <c r="G64" s="155"/>
    </row>
    <row r="65" ht="14.25" spans="1:7">
      <c r="A65" s="136"/>
      <c r="B65" s="156"/>
      <c r="C65" s="147"/>
      <c r="D65" s="140"/>
      <c r="E65" s="140"/>
      <c r="F65" s="136"/>
      <c r="G65" s="136"/>
    </row>
    <row r="66" spans="1:7">
      <c r="A66" s="149"/>
      <c r="B66" s="131"/>
      <c r="C66" s="157"/>
      <c r="D66" s="143"/>
      <c r="E66" s="143"/>
      <c r="F66" s="149"/>
      <c r="G66" s="149"/>
    </row>
    <row r="67" ht="14.25" spans="1:7">
      <c r="A67" s="136"/>
      <c r="B67" s="158"/>
      <c r="C67" s="147"/>
      <c r="D67" s="148"/>
      <c r="E67" s="140"/>
      <c r="F67" s="136"/>
      <c r="G67" s="136"/>
    </row>
    <row r="68" spans="1:7">
      <c r="A68" s="159"/>
      <c r="B68" s="131"/>
      <c r="C68" s="142"/>
      <c r="D68" s="143"/>
      <c r="E68" s="143"/>
      <c r="F68" s="160"/>
      <c r="G68" s="160"/>
    </row>
    <row r="69" spans="1:7">
      <c r="A69" s="161"/>
      <c r="B69" s="162"/>
      <c r="C69" s="163"/>
      <c r="D69" s="143"/>
      <c r="E69" s="143"/>
      <c r="F69" s="149"/>
      <c r="G69" s="149"/>
    </row>
    <row r="70" spans="1:7">
      <c r="A70" s="159"/>
      <c r="B70" s="143"/>
      <c r="C70" s="163"/>
      <c r="D70" s="164"/>
      <c r="E70" s="143"/>
      <c r="F70" s="160"/>
      <c r="G70" s="160"/>
    </row>
    <row r="71" spans="1:7">
      <c r="A71" s="159"/>
      <c r="B71" s="143"/>
      <c r="C71" s="163"/>
      <c r="D71" s="164"/>
      <c r="E71" s="143"/>
      <c r="F71" s="160"/>
      <c r="G71" s="160"/>
    </row>
    <row r="72" spans="1:7">
      <c r="A72" s="159"/>
      <c r="B72" s="165"/>
      <c r="C72" s="166"/>
      <c r="D72" s="165"/>
      <c r="E72" s="165"/>
      <c r="F72" s="159"/>
      <c r="G72" s="159"/>
    </row>
  </sheetData>
  <mergeCells count="9">
    <mergeCell ref="A1:H1"/>
    <mergeCell ref="A2:G2"/>
    <mergeCell ref="F3:G3"/>
    <mergeCell ref="A51:H51"/>
    <mergeCell ref="A3:A4"/>
    <mergeCell ref="B3:B4"/>
    <mergeCell ref="C3:C4"/>
    <mergeCell ref="D3:D4"/>
    <mergeCell ref="E3:E4"/>
  </mergeCells>
  <pageMargins left="0.511805555555556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来源表</vt:lpstr>
      <vt:lpstr>汇总表（最新）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三石</cp:lastModifiedBy>
  <dcterms:created xsi:type="dcterms:W3CDTF">2021-12-19T00:52:00Z</dcterms:created>
  <cp:lastPrinted>2022-03-15T05:35:00Z</cp:lastPrinted>
  <dcterms:modified xsi:type="dcterms:W3CDTF">2022-04-20T07:42:57Z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3E42821957C54861917174B79B4D3552</vt:lpwstr>
  </property>
  <property fmtid="{D5CDD505-2E9C-101B-9397-08002B2CF9AE}" pid="3" name="KSOProductBuildVer">
    <vt:lpwstr>2052-11.1.0.11294</vt:lpwstr>
  </property>
</Properties>
</file>